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tabRatio="689" activeTab="3"/>
  </bookViews>
  <sheets>
    <sheet name="１表総括表（市計）" sheetId="1" r:id="rId1"/>
    <sheet name="１表総括表（町村計）" sheetId="2" r:id="rId2"/>
    <sheet name="１表総括表（市町村計）" sheetId="3" r:id="rId3"/>
    <sheet name="内訳（納税義務者）" sheetId="4" r:id="rId4"/>
    <sheet name="内訳（地積等１）" sheetId="5" r:id="rId5"/>
    <sheet name="内訳（地積等２）" sheetId="6" r:id="rId6"/>
  </sheets>
  <definedNames>
    <definedName name="_xlnm.Print_Area" localSheetId="0">'１表総括表（市計）'!$A$1:$P$33</definedName>
    <definedName name="_xlnm.Print_Area" localSheetId="2">'１表総括表（市町村計）'!$A$1:$P$31</definedName>
    <definedName name="_xlnm.Print_Area" localSheetId="1">'１表総括表（町村計）'!$A$1:$P$31</definedName>
    <definedName name="_xlnm.Print_Area" localSheetId="4">'内訳（地積等１）'!$A$1:$HT$50</definedName>
    <definedName name="_xlnm.Print_Area" localSheetId="5">'内訳（地積等２）'!$B$1:$AJ$50</definedName>
  </definedNames>
  <calcPr fullCalcOnLoad="1"/>
</workbook>
</file>

<file path=xl/sharedStrings.xml><?xml version="1.0" encoding="utf-8"?>
<sst xmlns="http://schemas.openxmlformats.org/spreadsheetml/2006/main" count="708" uniqueCount="167">
  <si>
    <t>納税義務者数</t>
  </si>
  <si>
    <t>納税義務者数</t>
  </si>
  <si>
    <t>非課税地積
（イ）　（㎡）</t>
  </si>
  <si>
    <t>非課税地積
（イ）　（㎡）</t>
  </si>
  <si>
    <t>評価総地積
（ロ）　（㎡）</t>
  </si>
  <si>
    <t>評価総地積
（ロ）　（㎡）</t>
  </si>
  <si>
    <t>法定免税点
未満のもの
（ロ）（人）</t>
  </si>
  <si>
    <t>法定免税点
未満のもの
（ロ）（人）</t>
  </si>
  <si>
    <t>総数
（イ）（人）</t>
  </si>
  <si>
    <t>総数
（イ）（人）</t>
  </si>
  <si>
    <t>法定免税点
以上のもの
(ｲ)-(ﾛ)(ﾊ)（人）</t>
  </si>
  <si>
    <t>法定免税点
以上のもの
(ｲ)-(ﾛ)(ﾊ)（人）</t>
  </si>
  <si>
    <t>法定免税点
未満のもの
（ハ）　（㎡）</t>
  </si>
  <si>
    <t>法定免税点
未満のもの
（ハ）　（㎡）</t>
  </si>
  <si>
    <t>法定免税点
以上のもの
（ニ）　（㎡）</t>
  </si>
  <si>
    <t>法定免税点
以上のもの
（ニ）　（㎡）</t>
  </si>
  <si>
    <t>総額
（ホ）　（千円）</t>
  </si>
  <si>
    <t>総額
（ホ）　（千円）</t>
  </si>
  <si>
    <t>法定免税点
未満のもの
（ニ）　（千円）</t>
  </si>
  <si>
    <t>法定免税点
未満のもの
（ニ）　（千円）</t>
  </si>
  <si>
    <t>法定免税点
以上のもの
（ト）　（千円）</t>
  </si>
  <si>
    <t>法定免税点
以上のもの
（ト）　（千円）</t>
  </si>
  <si>
    <t>（ト）に係る
課税標準額
（チ）　（千円）</t>
  </si>
  <si>
    <t>（ト）に係る
課税標準額
（チ）　（千円）</t>
  </si>
  <si>
    <t>非課税地筆数（リ）</t>
  </si>
  <si>
    <t>非課税地筆数（リ）</t>
  </si>
  <si>
    <t>評価総筆数
（ヌ）</t>
  </si>
  <si>
    <t>評価総筆数
（ヌ）</t>
  </si>
  <si>
    <t>法定免税点
未満のもの
（ル）</t>
  </si>
  <si>
    <t>法定免税点
未満のもの
（ル）</t>
  </si>
  <si>
    <t>法定免税点
以上のもの
（ヌ）-（ル）</t>
  </si>
  <si>
    <t>法定免税点
以上のもの
（ヌ）-（ル）</t>
  </si>
  <si>
    <t>平均価格</t>
  </si>
  <si>
    <t>平均価格</t>
  </si>
  <si>
    <t>（ホ）/（ロ）
（ワ）　（円/㎡）</t>
  </si>
  <si>
    <t>（ホ）/（ロ）
（ワ）　（円/㎡）</t>
  </si>
  <si>
    <t>　　　　　　　　　　　　　　区　分
地　目　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</si>
  <si>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</si>
  <si>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</si>
  <si>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</si>
  <si>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</si>
  <si>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</si>
  <si>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</si>
  <si>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</si>
  <si>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</si>
  <si>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</si>
  <si>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</si>
  <si>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</si>
  <si>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</si>
  <si>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</si>
  <si>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</si>
  <si>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</si>
  <si>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</si>
  <si>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</si>
  <si>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</si>
  <si>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</si>
  <si>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</si>
  <si>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</si>
  <si>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</si>
  <si>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</si>
  <si>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</si>
  <si>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</si>
  <si>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</si>
  <si>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ひたちなか市</t>
  </si>
  <si>
    <t>日立市</t>
  </si>
  <si>
    <t>潮来市</t>
  </si>
  <si>
    <t>総額
（ニ）　（千円）</t>
  </si>
  <si>
    <t>（ホ）に係る
課税標準額
（ヘ）　（千円）</t>
  </si>
  <si>
    <t>（1）　市　計</t>
  </si>
  <si>
    <t>（２）　町　村　計</t>
  </si>
  <si>
    <t>（３）　市　町　村　計</t>
  </si>
  <si>
    <t>地                     積</t>
  </si>
  <si>
    <t>決       定       価      格</t>
  </si>
  <si>
    <t>筆                    数</t>
  </si>
  <si>
    <t>地                  積</t>
  </si>
  <si>
    <t>決      定      価      格</t>
  </si>
  <si>
    <t>筆                    数</t>
  </si>
  <si>
    <t>　１　総括表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</si>
  <si>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</si>
  <si>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</si>
  <si>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</si>
  <si>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</si>
  <si>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</si>
  <si>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</si>
  <si>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</si>
  <si>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</si>
  <si>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</si>
  <si>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</si>
  <si>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</si>
  <si>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</si>
  <si>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</si>
  <si>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</si>
  <si>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</si>
  <si>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</si>
  <si>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</si>
  <si>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</si>
  <si>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</si>
  <si>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</si>
  <si>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</si>
  <si>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</si>
  <si>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</si>
  <si>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</si>
  <si>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</si>
  <si>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</si>
  <si>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</si>
  <si>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</si>
  <si>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</si>
  <si>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</si>
  <si>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</si>
  <si>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</si>
  <si>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</si>
  <si>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</si>
  <si>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</si>
  <si>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</si>
  <si>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</si>
  <si>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大洗町</t>
  </si>
  <si>
    <t>城里町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</si>
  <si>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</si>
  <si>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</si>
  <si>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</si>
  <si>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</si>
  <si>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</si>
  <si>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</si>
  <si>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</si>
  <si>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</si>
  <si>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</si>
  <si>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【市計】</t>
  </si>
  <si>
    <t>つくばみらい市</t>
  </si>
  <si>
    <t>小美玉市</t>
  </si>
  <si>
    <t>筆数</t>
  </si>
  <si>
    <t>評価総筆数
（ロ）</t>
  </si>
  <si>
    <t>非課税地筆数（イ）</t>
  </si>
  <si>
    <t>２　一般田</t>
  </si>
  <si>
    <t>鉄軌道用地</t>
  </si>
  <si>
    <t>単体利用</t>
  </si>
  <si>
    <t>複合利用</t>
  </si>
  <si>
    <t>計</t>
  </si>
  <si>
    <t>総額
（ニ）　（千円）</t>
  </si>
  <si>
    <t>（ホ）に係る
課税標準額
（ヘ）　（千円）</t>
  </si>
  <si>
    <t>納税義務者</t>
  </si>
  <si>
    <t>個人</t>
  </si>
  <si>
    <t>合計（個人＋法人）</t>
  </si>
  <si>
    <t>法人</t>
  </si>
  <si>
    <t>非課税地筆数
（イ）</t>
  </si>
  <si>
    <t>３　一般田</t>
  </si>
  <si>
    <t>４　介在田・市街化区域田</t>
  </si>
  <si>
    <t>５　一般畑</t>
  </si>
  <si>
    <t>６　介在畑・市街化区域畑</t>
  </si>
  <si>
    <t>７　小規模住宅用地</t>
  </si>
  <si>
    <t>８　一般住宅用地</t>
  </si>
  <si>
    <t>９　住宅用地以外の宅地</t>
  </si>
  <si>
    <t>１０　宅地　計</t>
  </si>
  <si>
    <t>１１　塩田</t>
  </si>
  <si>
    <t>１２　鉱泉地</t>
  </si>
  <si>
    <t>１３　池沼</t>
  </si>
  <si>
    <t>１４　一般山林</t>
  </si>
  <si>
    <t>１５　介在山林</t>
  </si>
  <si>
    <t>１６　牧場</t>
  </si>
  <si>
    <t>１７　原野</t>
  </si>
  <si>
    <t>１８　ゴルフ場の用地</t>
  </si>
  <si>
    <t>１９　遊園地等の用地</t>
  </si>
  <si>
    <t>２０　鉄軌道用地（単体利用）</t>
  </si>
  <si>
    <t>２１　鉄軌道用地（複合利用）</t>
  </si>
  <si>
    <t>２２　その他の雑種地</t>
  </si>
  <si>
    <t>２３　その他</t>
  </si>
  <si>
    <t>２４　合計</t>
  </si>
  <si>
    <t>第１表　平成21年度土地に関する概要調書報告書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</si>
</sst>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5.5"/>
      <name val="ＭＳ Ｐゴシック"/>
      <family val="3"/>
    </font>
    <font>
      <sz val="14"/>
      <name val="ＭＳ 明朝"/>
      <family val="1"/>
    </font>
    <font>
      <sz val="14.5"/>
      <name val="ＭＳ 明朝"/>
      <family val="1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8" fontId="2" fillId="0" borderId="1" xfId="16" applyFont="1" applyBorder="1" applyAlignment="1">
      <alignment horizontal="right" vertical="distributed"/>
    </xf>
    <xf numFmtId="38" fontId="2" fillId="0" borderId="1" xfId="16" applyFont="1" applyBorder="1" applyAlignment="1">
      <alignment horizontal="center" vertical="distributed"/>
    </xf>
    <xf numFmtId="38" fontId="2" fillId="0" borderId="0" xfId="16" applyFont="1" applyAlignment="1">
      <alignment horizontal="right" vertical="distributed"/>
    </xf>
    <xf numFmtId="38" fontId="1" fillId="0" borderId="0" xfId="16" applyFont="1" applyAlignment="1">
      <alignment horizontal="center" vertical="distributed"/>
    </xf>
    <xf numFmtId="38" fontId="2" fillId="0" borderId="0" xfId="16" applyFont="1" applyAlignment="1">
      <alignment horizontal="center" vertical="distributed"/>
    </xf>
    <xf numFmtId="38" fontId="2" fillId="0" borderId="0" xfId="16" applyFont="1" applyBorder="1" applyAlignment="1">
      <alignment horizontal="center" vertical="distributed"/>
    </xf>
    <xf numFmtId="38" fontId="2" fillId="0" borderId="1" xfId="16" applyFont="1" applyBorder="1" applyAlignment="1">
      <alignment horizontal="center" vertical="distributed" wrapText="1"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38" fontId="2" fillId="2" borderId="1" xfId="16" applyFont="1" applyFill="1" applyBorder="1" applyAlignment="1">
      <alignment horizontal="right" vertical="distributed"/>
    </xf>
    <xf numFmtId="0" fontId="4" fillId="0" borderId="1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0" xfId="0" applyNumberFormat="1" applyFont="1" applyAlignment="1">
      <alignment horizontal="right" vertical="distributed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center" vertical="distributed" wrapText="1"/>
    </xf>
    <xf numFmtId="38" fontId="2" fillId="0" borderId="1" xfId="16" applyFont="1" applyFill="1" applyBorder="1" applyAlignment="1">
      <alignment horizontal="right" vertical="distributed"/>
    </xf>
    <xf numFmtId="38" fontId="2" fillId="0" borderId="0" xfId="16" applyFont="1" applyFill="1" applyAlignment="1">
      <alignment horizontal="right" vertical="distributed"/>
    </xf>
    <xf numFmtId="0" fontId="2" fillId="0" borderId="1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center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0" fontId="4" fillId="0" borderId="1" xfId="0" applyFont="1" applyFill="1" applyBorder="1" applyAlignment="1">
      <alignment horizontal="center" vertical="center" wrapText="1"/>
    </xf>
    <xf numFmtId="38" fontId="2" fillId="3" borderId="1" xfId="16" applyFont="1" applyFill="1" applyBorder="1" applyAlignment="1">
      <alignment horizontal="right" vertical="distributed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38" fontId="4" fillId="0" borderId="2" xfId="16" applyFont="1" applyFill="1" applyBorder="1" applyAlignment="1">
      <alignment vertical="center"/>
    </xf>
    <xf numFmtId="38" fontId="4" fillId="0" borderId="0" xfId="16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38" fontId="4" fillId="0" borderId="3" xfId="16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38" fontId="4" fillId="0" borderId="5" xfId="16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38" fontId="4" fillId="0" borderId="6" xfId="16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distributed" vertical="center"/>
    </xf>
    <xf numFmtId="38" fontId="4" fillId="2" borderId="9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16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38" fontId="4" fillId="0" borderId="10" xfId="16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38" fontId="4" fillId="0" borderId="11" xfId="16" applyFont="1" applyFill="1" applyBorder="1" applyAlignment="1">
      <alignment vertical="center"/>
    </xf>
    <xf numFmtId="38" fontId="4" fillId="0" borderId="12" xfId="16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38" fontId="4" fillId="2" borderId="1" xfId="16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distributed" vertical="center"/>
    </xf>
    <xf numFmtId="38" fontId="4" fillId="2" borderId="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distributed"/>
    </xf>
    <xf numFmtId="0" fontId="2" fillId="0" borderId="13" xfId="0" applyFont="1" applyFill="1" applyBorder="1" applyAlignment="1">
      <alignment horizontal="distributed" vertical="distributed"/>
    </xf>
    <xf numFmtId="0" fontId="2" fillId="0" borderId="16" xfId="0" applyFont="1" applyFill="1" applyBorder="1" applyAlignment="1">
      <alignment horizontal="distributed" vertical="distributed"/>
    </xf>
    <xf numFmtId="0" fontId="2" fillId="0" borderId="14" xfId="0" applyFont="1" applyFill="1" applyBorder="1" applyAlignment="1">
      <alignment horizontal="distributed" vertical="distributed"/>
    </xf>
    <xf numFmtId="0" fontId="2" fillId="0" borderId="17" xfId="0" applyFont="1" applyFill="1" applyBorder="1" applyAlignment="1">
      <alignment horizontal="center" vertical="distributed"/>
    </xf>
    <xf numFmtId="0" fontId="2" fillId="0" borderId="18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distributed" vertical="distributed"/>
    </xf>
    <xf numFmtId="0" fontId="2" fillId="0" borderId="1" xfId="0" applyFont="1" applyFill="1" applyBorder="1" applyAlignment="1">
      <alignment horizontal="distributed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distributed"/>
    </xf>
    <xf numFmtId="0" fontId="2" fillId="0" borderId="13" xfId="0" applyFont="1" applyFill="1" applyBorder="1" applyAlignment="1">
      <alignment horizontal="center" vertical="distributed"/>
    </xf>
    <xf numFmtId="0" fontId="2" fillId="0" borderId="16" xfId="0" applyFont="1" applyFill="1" applyBorder="1" applyAlignment="1">
      <alignment horizontal="center" vertical="distributed"/>
    </xf>
    <xf numFmtId="0" fontId="2" fillId="0" borderId="14" xfId="0" applyFont="1" applyFill="1" applyBorder="1" applyAlignment="1">
      <alignment horizontal="center" vertical="distributed"/>
    </xf>
    <xf numFmtId="0" fontId="2" fillId="0" borderId="20" xfId="0" applyFont="1" applyFill="1" applyBorder="1" applyAlignment="1">
      <alignment horizontal="left" vertical="distributed" wrapText="1"/>
    </xf>
    <xf numFmtId="0" fontId="2" fillId="0" borderId="20" xfId="0" applyFont="1" applyFill="1" applyBorder="1" applyAlignment="1">
      <alignment horizontal="left" vertical="distributed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38" fontId="2" fillId="0" borderId="13" xfId="16" applyFont="1" applyBorder="1" applyAlignment="1">
      <alignment horizontal="center" vertical="distributed"/>
    </xf>
    <xf numFmtId="38" fontId="2" fillId="0" borderId="16" xfId="16" applyFont="1" applyBorder="1" applyAlignment="1">
      <alignment horizontal="center" vertical="distributed"/>
    </xf>
    <xf numFmtId="38" fontId="2" fillId="0" borderId="14" xfId="16" applyFont="1" applyBorder="1" applyAlignment="1">
      <alignment horizontal="center" vertical="distributed"/>
    </xf>
    <xf numFmtId="38" fontId="2" fillId="0" borderId="20" xfId="16" applyFont="1" applyBorder="1" applyAlignment="1">
      <alignment horizontal="left" vertical="distributed" wrapText="1"/>
    </xf>
    <xf numFmtId="38" fontId="2" fillId="0" borderId="20" xfId="16" applyFont="1" applyBorder="1" applyAlignment="1">
      <alignment horizontal="left" vertical="distributed"/>
    </xf>
    <xf numFmtId="38" fontId="2" fillId="0" borderId="13" xfId="16" applyFont="1" applyBorder="1" applyAlignment="1">
      <alignment horizontal="distributed" vertical="distributed"/>
    </xf>
    <xf numFmtId="38" fontId="2" fillId="0" borderId="16" xfId="16" applyFont="1" applyBorder="1" applyAlignment="1">
      <alignment horizontal="distributed" vertical="distributed"/>
    </xf>
    <xf numFmtId="38" fontId="2" fillId="0" borderId="14" xfId="16" applyFont="1" applyBorder="1" applyAlignment="1">
      <alignment horizontal="distributed" vertical="distributed"/>
    </xf>
    <xf numFmtId="38" fontId="2" fillId="0" borderId="1" xfId="16" applyFont="1" applyBorder="1" applyAlignment="1">
      <alignment horizontal="center" vertical="distributed"/>
    </xf>
    <xf numFmtId="38" fontId="2" fillId="0" borderId="15" xfId="16" applyFont="1" applyBorder="1" applyAlignment="1">
      <alignment horizontal="center" vertical="distributed"/>
    </xf>
    <xf numFmtId="38" fontId="2" fillId="0" borderId="17" xfId="16" applyFont="1" applyBorder="1" applyAlignment="1">
      <alignment horizontal="center" vertical="distributed"/>
    </xf>
    <xf numFmtId="38" fontId="2" fillId="0" borderId="18" xfId="16" applyFont="1" applyBorder="1" applyAlignment="1">
      <alignment horizontal="center" vertical="distributed"/>
    </xf>
    <xf numFmtId="0" fontId="4" fillId="0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41"/>
  <sheetViews>
    <sheetView showGridLines="0" zoomScale="75" zoomScaleNormal="75" workbookViewId="0" topLeftCell="A28">
      <selection activeCell="D53" sqref="D53"/>
    </sheetView>
  </sheetViews>
  <sheetFormatPr defaultColWidth="8.796875" defaultRowHeight="15"/>
  <cols>
    <col min="1" max="2" width="3.69921875" style="20" customWidth="1"/>
    <col min="3" max="3" width="19.5" style="20" customWidth="1"/>
    <col min="4" max="6" width="15.59765625" style="20" customWidth="1"/>
    <col min="7" max="9" width="14.59765625" style="20" customWidth="1"/>
    <col min="10" max="16" width="15.59765625" style="20" customWidth="1"/>
    <col min="17" max="16384" width="9" style="20" customWidth="1"/>
  </cols>
  <sheetData>
    <row r="1" spans="1:5" ht="23.25" customHeight="1">
      <c r="A1" s="18" t="s">
        <v>166</v>
      </c>
      <c r="B1" s="18"/>
      <c r="C1" s="19"/>
      <c r="D1" s="19"/>
      <c r="E1" s="19"/>
    </row>
    <row r="2" spans="1:5" ht="8.25" customHeight="1">
      <c r="A2" s="18"/>
      <c r="B2" s="18"/>
      <c r="C2" s="19"/>
      <c r="D2" s="19"/>
      <c r="E2" s="19"/>
    </row>
    <row r="3" spans="1:5" ht="23.25" customHeight="1">
      <c r="A3" s="21" t="s">
        <v>77</v>
      </c>
      <c r="B3" s="21"/>
      <c r="C3" s="19"/>
      <c r="D3" s="19"/>
      <c r="E3" s="19"/>
    </row>
    <row r="4" spans="1:3" ht="36.75" customHeight="1">
      <c r="A4" s="22" t="s">
        <v>68</v>
      </c>
      <c r="B4" s="22"/>
      <c r="C4" s="23"/>
    </row>
    <row r="5" spans="1:6" ht="42.75">
      <c r="A5" s="71"/>
      <c r="B5" s="75"/>
      <c r="C5" s="76"/>
      <c r="D5" s="24" t="s">
        <v>9</v>
      </c>
      <c r="E5" s="24" t="s">
        <v>7</v>
      </c>
      <c r="F5" s="24" t="s">
        <v>11</v>
      </c>
    </row>
    <row r="6" spans="1:6" ht="30" customHeight="1">
      <c r="A6" s="72" t="s">
        <v>1</v>
      </c>
      <c r="B6" s="73"/>
      <c r="C6" s="74"/>
      <c r="D6" s="25">
        <f>'内訳（納税義務者）'!C36</f>
        <v>986220</v>
      </c>
      <c r="E6" s="25">
        <f>'内訳（納税義務者）'!D36</f>
        <v>211454</v>
      </c>
      <c r="F6" s="25">
        <f>'内訳（納税義務者）'!E36</f>
        <v>774766</v>
      </c>
    </row>
    <row r="7" spans="1:6" ht="34.5" customHeight="1">
      <c r="A7" s="23"/>
      <c r="B7" s="23"/>
      <c r="C7" s="23"/>
      <c r="D7" s="26"/>
      <c r="E7" s="26"/>
      <c r="F7" s="26"/>
    </row>
    <row r="8" spans="1:16" ht="15.75" customHeight="1">
      <c r="A8" s="86" t="s">
        <v>37</v>
      </c>
      <c r="B8" s="86"/>
      <c r="C8" s="87"/>
      <c r="D8" s="82" t="s">
        <v>71</v>
      </c>
      <c r="E8" s="82"/>
      <c r="F8" s="82"/>
      <c r="G8" s="82"/>
      <c r="H8" s="83" t="s">
        <v>72</v>
      </c>
      <c r="I8" s="84"/>
      <c r="J8" s="84"/>
      <c r="K8" s="85"/>
      <c r="L8" s="83" t="s">
        <v>73</v>
      </c>
      <c r="M8" s="84"/>
      <c r="N8" s="84"/>
      <c r="O8" s="85"/>
      <c r="P8" s="27" t="s">
        <v>33</v>
      </c>
    </row>
    <row r="9" spans="1:16" ht="45" customHeight="1">
      <c r="A9" s="87"/>
      <c r="B9" s="87"/>
      <c r="C9" s="87"/>
      <c r="D9" s="24" t="s">
        <v>3</v>
      </c>
      <c r="E9" s="24" t="s">
        <v>5</v>
      </c>
      <c r="F9" s="24" t="s">
        <v>13</v>
      </c>
      <c r="G9" s="24" t="s">
        <v>15</v>
      </c>
      <c r="H9" s="24" t="s">
        <v>17</v>
      </c>
      <c r="I9" s="24" t="s">
        <v>19</v>
      </c>
      <c r="J9" s="24" t="s">
        <v>21</v>
      </c>
      <c r="K9" s="24" t="s">
        <v>23</v>
      </c>
      <c r="L9" s="24" t="s">
        <v>25</v>
      </c>
      <c r="M9" s="24" t="s">
        <v>27</v>
      </c>
      <c r="N9" s="24" t="s">
        <v>29</v>
      </c>
      <c r="O9" s="24" t="s">
        <v>31</v>
      </c>
      <c r="P9" s="24" t="s">
        <v>35</v>
      </c>
    </row>
    <row r="10" spans="1:19" ht="30" customHeight="1">
      <c r="A10" s="79" t="s">
        <v>58</v>
      </c>
      <c r="B10" s="77" t="s">
        <v>38</v>
      </c>
      <c r="C10" s="77"/>
      <c r="D10" s="25">
        <f>'内訳（地積等１）'!C36</f>
        <v>9332711</v>
      </c>
      <c r="E10" s="25">
        <f>'内訳（地積等１）'!D36</f>
        <v>787431788</v>
      </c>
      <c r="F10" s="11">
        <f>E10-G10</f>
        <v>30507805</v>
      </c>
      <c r="G10" s="25">
        <f>'内訳（地積等１）'!E36</f>
        <v>756923983</v>
      </c>
      <c r="H10" s="25">
        <f>'内訳（地積等１）'!F36</f>
        <v>85960948</v>
      </c>
      <c r="I10" s="11">
        <f>H10-J10</f>
        <v>3081282</v>
      </c>
      <c r="J10" s="25">
        <f>'内訳（地積等１）'!G36</f>
        <v>82879666</v>
      </c>
      <c r="K10" s="25">
        <f>'内訳（地積等１）'!H36</f>
        <v>82725939</v>
      </c>
      <c r="L10" s="25">
        <f>'内訳（地積等１）'!I36</f>
        <v>28950</v>
      </c>
      <c r="M10" s="25">
        <f>'内訳（地積等１）'!J36</f>
        <v>614454</v>
      </c>
      <c r="N10" s="11">
        <f>M10-O10</f>
        <v>38844</v>
      </c>
      <c r="O10" s="25">
        <f>'内訳（地積等１）'!K36</f>
        <v>575610</v>
      </c>
      <c r="P10" s="11">
        <f aca="true" t="shared" si="0" ref="P10:P31">IF(H10&gt;0,ROUND(H10/E10*1000,1),0)</f>
        <v>109.2</v>
      </c>
      <c r="R10" s="29"/>
      <c r="S10" s="29"/>
    </row>
    <row r="11" spans="1:19" ht="30" customHeight="1">
      <c r="A11" s="80"/>
      <c r="B11" s="77" t="s">
        <v>39</v>
      </c>
      <c r="C11" s="77"/>
      <c r="D11" s="25">
        <f>'内訳（地積等１）'!O36</f>
        <v>833644</v>
      </c>
      <c r="E11" s="25">
        <f>'内訳（地積等１）'!P36</f>
        <v>6812141</v>
      </c>
      <c r="F11" s="11">
        <f aca="true" t="shared" si="1" ref="F11:F30">E11-G11</f>
        <v>53911</v>
      </c>
      <c r="G11" s="25">
        <f>'内訳（地積等１）'!Q36</f>
        <v>6758230</v>
      </c>
      <c r="H11" s="25">
        <f>'内訳（地積等１）'!R36</f>
        <v>48411094</v>
      </c>
      <c r="I11" s="11">
        <f aca="true" t="shared" si="2" ref="I11:I30">H11-J11</f>
        <v>335028</v>
      </c>
      <c r="J11" s="25">
        <f>'内訳（地積等１）'!S36</f>
        <v>48076066</v>
      </c>
      <c r="K11" s="25">
        <f>'内訳（地積等１）'!T36</f>
        <v>13877378</v>
      </c>
      <c r="L11" s="25">
        <f>'内訳（地積等１）'!U36</f>
        <v>1533</v>
      </c>
      <c r="M11" s="25">
        <f>'内訳（地積等１）'!V36</f>
        <v>11032</v>
      </c>
      <c r="N11" s="11">
        <f aca="true" t="shared" si="3" ref="N11:N30">M11-O11</f>
        <v>200</v>
      </c>
      <c r="O11" s="25">
        <f>'内訳（地積等１）'!W36</f>
        <v>10832</v>
      </c>
      <c r="P11" s="11">
        <f t="shared" si="0"/>
        <v>7106.6</v>
      </c>
      <c r="R11" s="29"/>
      <c r="S11" s="29"/>
    </row>
    <row r="12" spans="1:19" ht="30" customHeight="1">
      <c r="A12" s="79" t="s">
        <v>59</v>
      </c>
      <c r="B12" s="77" t="s">
        <v>40</v>
      </c>
      <c r="C12" s="77"/>
      <c r="D12" s="25">
        <f>'内訳（地積等１）'!AA36</f>
        <v>12768038</v>
      </c>
      <c r="E12" s="25">
        <f>'内訳（地積等１）'!AB36</f>
        <v>825177798</v>
      </c>
      <c r="F12" s="11">
        <f t="shared" si="1"/>
        <v>49952995</v>
      </c>
      <c r="G12" s="25">
        <f>'内訳（地積等１）'!AC36</f>
        <v>775224803</v>
      </c>
      <c r="H12" s="25">
        <f>'内訳（地積等１）'!AD36</f>
        <v>43518312</v>
      </c>
      <c r="I12" s="11">
        <f t="shared" si="2"/>
        <v>2565878</v>
      </c>
      <c r="J12" s="25">
        <f>'内訳（地積等１）'!AE36</f>
        <v>40952434</v>
      </c>
      <c r="K12" s="25">
        <f>'内訳（地積等１）'!AF36</f>
        <v>40812604</v>
      </c>
      <c r="L12" s="25">
        <f>'内訳（地積等１）'!AG36</f>
        <v>36804</v>
      </c>
      <c r="M12" s="25">
        <f>'内訳（地積等１）'!AH36</f>
        <v>846600</v>
      </c>
      <c r="N12" s="11">
        <f t="shared" si="3"/>
        <v>70645</v>
      </c>
      <c r="O12" s="25">
        <f>'内訳（地積等１）'!AI36</f>
        <v>775955</v>
      </c>
      <c r="P12" s="11">
        <f t="shared" si="0"/>
        <v>52.7</v>
      </c>
      <c r="R12" s="29"/>
      <c r="S12" s="29"/>
    </row>
    <row r="13" spans="1:19" ht="30" customHeight="1">
      <c r="A13" s="80"/>
      <c r="B13" s="77" t="s">
        <v>41</v>
      </c>
      <c r="C13" s="77"/>
      <c r="D13" s="25">
        <f>'内訳（地積等１）'!AM36</f>
        <v>1421199</v>
      </c>
      <c r="E13" s="25">
        <f>'内訳（地積等１）'!AN36</f>
        <v>38712697</v>
      </c>
      <c r="F13" s="11">
        <f t="shared" si="1"/>
        <v>473873</v>
      </c>
      <c r="G13" s="25">
        <f>'内訳（地積等１）'!AO36</f>
        <v>38238824</v>
      </c>
      <c r="H13" s="25">
        <f>'内訳（地積等１）'!AP36</f>
        <v>513094568</v>
      </c>
      <c r="I13" s="11">
        <f t="shared" si="2"/>
        <v>3701125</v>
      </c>
      <c r="J13" s="25">
        <f>'内訳（地積等１）'!AQ36</f>
        <v>509393443</v>
      </c>
      <c r="K13" s="25">
        <f>'内訳（地積等１）'!AR36</f>
        <v>100894202</v>
      </c>
      <c r="L13" s="25">
        <f>'内訳（地積等１）'!AS36</f>
        <v>3447</v>
      </c>
      <c r="M13" s="25">
        <f>'内訳（地積等１）'!AT36</f>
        <v>61321</v>
      </c>
      <c r="N13" s="11">
        <f t="shared" si="3"/>
        <v>1370</v>
      </c>
      <c r="O13" s="25">
        <f>'内訳（地積等１）'!AU36</f>
        <v>59951</v>
      </c>
      <c r="P13" s="11">
        <f t="shared" si="0"/>
        <v>13253.9</v>
      </c>
      <c r="R13" s="29"/>
      <c r="S13" s="29"/>
    </row>
    <row r="14" spans="1:19" ht="30" customHeight="1">
      <c r="A14" s="79" t="s">
        <v>60</v>
      </c>
      <c r="B14" s="77" t="s">
        <v>42</v>
      </c>
      <c r="C14" s="77"/>
      <c r="D14" s="33"/>
      <c r="E14" s="25">
        <f>'内訳（地積等１）'!AZ36</f>
        <v>175961828</v>
      </c>
      <c r="F14" s="11">
        <f t="shared" si="1"/>
        <v>5840209</v>
      </c>
      <c r="G14" s="25">
        <f>'内訳（地積等１）'!BA36</f>
        <v>170121619</v>
      </c>
      <c r="H14" s="25">
        <f>'内訳（地積等１）'!BB36</f>
        <v>3613110942</v>
      </c>
      <c r="I14" s="11">
        <f t="shared" si="2"/>
        <v>45888241</v>
      </c>
      <c r="J14" s="25">
        <f>'内訳（地積等１）'!BC36</f>
        <v>3567222701</v>
      </c>
      <c r="K14" s="25">
        <f>'内訳（地積等１）'!BD36</f>
        <v>523822670</v>
      </c>
      <c r="L14" s="33"/>
      <c r="M14" s="25">
        <f>'内訳（地積等１）'!BF36</f>
        <v>887368</v>
      </c>
      <c r="N14" s="11">
        <f t="shared" si="3"/>
        <v>42228</v>
      </c>
      <c r="O14" s="25">
        <f>'内訳（地積等１）'!BG36</f>
        <v>845140</v>
      </c>
      <c r="P14" s="11">
        <f t="shared" si="0"/>
        <v>20533.5</v>
      </c>
      <c r="R14" s="29"/>
      <c r="S14" s="29"/>
    </row>
    <row r="15" spans="1:19" ht="30" customHeight="1">
      <c r="A15" s="81"/>
      <c r="B15" s="77" t="s">
        <v>43</v>
      </c>
      <c r="C15" s="77"/>
      <c r="D15" s="33"/>
      <c r="E15" s="25">
        <f>'内訳（地積等１）'!BL36</f>
        <v>214621558</v>
      </c>
      <c r="F15" s="11">
        <f t="shared" si="1"/>
        <v>1080204</v>
      </c>
      <c r="G15" s="25">
        <f>'内訳（地積等１）'!BM36</f>
        <v>213541354</v>
      </c>
      <c r="H15" s="25">
        <f>'内訳（地積等１）'!BN36</f>
        <v>2431413191</v>
      </c>
      <c r="I15" s="11">
        <f t="shared" si="2"/>
        <v>4773147</v>
      </c>
      <c r="J15" s="25">
        <f>'内訳（地積等１）'!BO36</f>
        <v>2426640044</v>
      </c>
      <c r="K15" s="25">
        <f>'内訳（地積等１）'!BP36</f>
        <v>706124008</v>
      </c>
      <c r="L15" s="33"/>
      <c r="M15" s="25">
        <f>'内訳（地積等１）'!BR36</f>
        <v>736252</v>
      </c>
      <c r="N15" s="11">
        <f t="shared" si="3"/>
        <v>18033</v>
      </c>
      <c r="O15" s="25">
        <f>'内訳（地積等１）'!BS36</f>
        <v>718219</v>
      </c>
      <c r="P15" s="11">
        <f t="shared" si="0"/>
        <v>11328.8</v>
      </c>
      <c r="R15" s="29"/>
      <c r="S15" s="29"/>
    </row>
    <row r="16" spans="1:19" ht="30" customHeight="1">
      <c r="A16" s="81"/>
      <c r="B16" s="77" t="s">
        <v>44</v>
      </c>
      <c r="C16" s="77"/>
      <c r="D16" s="33"/>
      <c r="E16" s="25">
        <f>'内訳（地積等１）'!BX36</f>
        <v>201596140</v>
      </c>
      <c r="F16" s="11">
        <f t="shared" si="1"/>
        <v>127881</v>
      </c>
      <c r="G16" s="25">
        <f>'内訳（地積等１）'!BY36</f>
        <v>201468259</v>
      </c>
      <c r="H16" s="25">
        <f>'内訳（地積等１）'!BZ36</f>
        <v>3281617125</v>
      </c>
      <c r="I16" s="11">
        <f t="shared" si="2"/>
        <v>583435</v>
      </c>
      <c r="J16" s="25">
        <f>'内訳（地積等１）'!CA36</f>
        <v>3281033690</v>
      </c>
      <c r="K16" s="25">
        <f>'内訳（地積等１）'!CB36</f>
        <v>2155744582</v>
      </c>
      <c r="L16" s="33"/>
      <c r="M16" s="25">
        <f>'内訳（地積等１）'!CD36</f>
        <v>272761</v>
      </c>
      <c r="N16" s="11">
        <f t="shared" si="3"/>
        <v>2811</v>
      </c>
      <c r="O16" s="25">
        <f>'内訳（地積等１）'!CE36</f>
        <v>269950</v>
      </c>
      <c r="P16" s="11">
        <f t="shared" si="0"/>
        <v>16278.2</v>
      </c>
      <c r="R16" s="29"/>
      <c r="S16" s="29"/>
    </row>
    <row r="17" spans="1:19" ht="30" customHeight="1">
      <c r="A17" s="80"/>
      <c r="B17" s="82" t="s">
        <v>45</v>
      </c>
      <c r="C17" s="82"/>
      <c r="D17" s="25">
        <f>'内訳（地積等１）'!CI36</f>
        <v>49463196</v>
      </c>
      <c r="E17" s="25">
        <f>'内訳（地積等１）'!CJ36</f>
        <v>592179526</v>
      </c>
      <c r="F17" s="11">
        <f t="shared" si="1"/>
        <v>7048294</v>
      </c>
      <c r="G17" s="25">
        <f>'内訳（地積等１）'!CK36</f>
        <v>585131232</v>
      </c>
      <c r="H17" s="25">
        <f>'内訳（地積等１）'!CL36</f>
        <v>9326141258</v>
      </c>
      <c r="I17" s="11">
        <f t="shared" si="2"/>
        <v>51244823</v>
      </c>
      <c r="J17" s="25">
        <f>'内訳（地積等１）'!CM36</f>
        <v>9274896435</v>
      </c>
      <c r="K17" s="25">
        <f>'内訳（地積等１）'!CN36</f>
        <v>3385691260</v>
      </c>
      <c r="L17" s="25">
        <f>'内訳（地積等１）'!CO36</f>
        <v>37912</v>
      </c>
      <c r="M17" s="25">
        <f>'内訳（地積等１）'!CP36</f>
        <v>1896381</v>
      </c>
      <c r="N17" s="11">
        <f t="shared" si="3"/>
        <v>63072</v>
      </c>
      <c r="O17" s="25">
        <f>'内訳（地積等１）'!CQ36</f>
        <v>1833309</v>
      </c>
      <c r="P17" s="11">
        <f t="shared" si="0"/>
        <v>15748.8</v>
      </c>
      <c r="R17" s="29"/>
      <c r="S17" s="29"/>
    </row>
    <row r="18" spans="1:19" ht="30" customHeight="1">
      <c r="A18" s="77" t="s">
        <v>46</v>
      </c>
      <c r="B18" s="77"/>
      <c r="C18" s="77"/>
      <c r="D18" s="25">
        <v>0</v>
      </c>
      <c r="E18" s="25">
        <v>0</v>
      </c>
      <c r="F18" s="11">
        <f t="shared" si="1"/>
        <v>0</v>
      </c>
      <c r="G18" s="25">
        <v>0</v>
      </c>
      <c r="H18" s="25">
        <v>0</v>
      </c>
      <c r="I18" s="11">
        <f t="shared" si="2"/>
        <v>0</v>
      </c>
      <c r="J18" s="25">
        <v>0</v>
      </c>
      <c r="K18" s="25">
        <v>0</v>
      </c>
      <c r="L18" s="25">
        <v>0</v>
      </c>
      <c r="M18" s="25">
        <v>0</v>
      </c>
      <c r="N18" s="11">
        <f t="shared" si="3"/>
        <v>0</v>
      </c>
      <c r="O18" s="25">
        <v>0</v>
      </c>
      <c r="P18" s="11">
        <f t="shared" si="0"/>
        <v>0</v>
      </c>
      <c r="R18" s="29"/>
      <c r="S18" s="29"/>
    </row>
    <row r="19" spans="1:19" ht="30" customHeight="1">
      <c r="A19" s="77" t="s">
        <v>47</v>
      </c>
      <c r="B19" s="77"/>
      <c r="C19" s="77"/>
      <c r="D19" s="25">
        <f>'内訳（地積等１）'!DG36</f>
        <v>0</v>
      </c>
      <c r="E19" s="25">
        <f>'内訳（地積等１）'!DH36</f>
        <v>246</v>
      </c>
      <c r="F19" s="11">
        <f t="shared" si="1"/>
        <v>16</v>
      </c>
      <c r="G19" s="25">
        <f>'内訳（地積等１）'!DI36</f>
        <v>230</v>
      </c>
      <c r="H19" s="25">
        <f>'内訳（地積等１）'!DJ36</f>
        <v>2121</v>
      </c>
      <c r="I19" s="11">
        <f t="shared" si="2"/>
        <v>192</v>
      </c>
      <c r="J19" s="25">
        <f>'内訳（地積等１）'!DK36</f>
        <v>1929</v>
      </c>
      <c r="K19" s="25">
        <f>'内訳（地積等１）'!DL36</f>
        <v>1849</v>
      </c>
      <c r="L19" s="25">
        <f>'内訳（地積等１）'!DM36</f>
        <v>0</v>
      </c>
      <c r="M19" s="25">
        <f>'内訳（地積等１）'!DN36</f>
        <v>13</v>
      </c>
      <c r="N19" s="11">
        <f t="shared" si="3"/>
        <v>4</v>
      </c>
      <c r="O19" s="25">
        <f>'内訳（地積等１）'!DO36</f>
        <v>9</v>
      </c>
      <c r="P19" s="11">
        <f t="shared" si="0"/>
        <v>8622</v>
      </c>
      <c r="R19" s="29"/>
      <c r="S19" s="29"/>
    </row>
    <row r="20" spans="1:19" ht="30" customHeight="1">
      <c r="A20" s="77" t="s">
        <v>48</v>
      </c>
      <c r="B20" s="77"/>
      <c r="C20" s="77"/>
      <c r="D20" s="25">
        <f>'内訳（地積等１）'!DS36</f>
        <v>12988012</v>
      </c>
      <c r="E20" s="25">
        <f>'内訳（地積等１）'!DT36</f>
        <v>966768</v>
      </c>
      <c r="F20" s="11">
        <f t="shared" si="1"/>
        <v>144278</v>
      </c>
      <c r="G20" s="25">
        <f>'内訳（地積等１）'!DU36</f>
        <v>822490</v>
      </c>
      <c r="H20" s="25">
        <f>'内訳（地積等１）'!DV36</f>
        <v>111814</v>
      </c>
      <c r="I20" s="11">
        <f t="shared" si="2"/>
        <v>3904</v>
      </c>
      <c r="J20" s="25">
        <f>'内訳（地積等１）'!DW36</f>
        <v>107910</v>
      </c>
      <c r="K20" s="25">
        <f>'内訳（地積等１）'!DX36</f>
        <v>82583</v>
      </c>
      <c r="L20" s="25">
        <f>'内訳（地積等１）'!DY36</f>
        <v>3989</v>
      </c>
      <c r="M20" s="25">
        <f>'内訳（地積等１）'!DZ36</f>
        <v>1240</v>
      </c>
      <c r="N20" s="11">
        <f t="shared" si="3"/>
        <v>271</v>
      </c>
      <c r="O20" s="25">
        <f>'内訳（地積等１）'!EA36</f>
        <v>969</v>
      </c>
      <c r="P20" s="11">
        <f t="shared" si="0"/>
        <v>115.7</v>
      </c>
      <c r="R20" s="29"/>
      <c r="S20" s="29"/>
    </row>
    <row r="21" spans="1:19" ht="30" customHeight="1">
      <c r="A21" s="79" t="s">
        <v>61</v>
      </c>
      <c r="B21" s="77" t="s">
        <v>49</v>
      </c>
      <c r="C21" s="77"/>
      <c r="D21" s="25">
        <f>'内訳（地積等１）'!EE36</f>
        <v>363762764</v>
      </c>
      <c r="E21" s="25">
        <f>'内訳（地積等１）'!EF36</f>
        <v>951618985</v>
      </c>
      <c r="F21" s="11">
        <f t="shared" si="1"/>
        <v>93520368</v>
      </c>
      <c r="G21" s="25">
        <f>'内訳（地積等１）'!EG36</f>
        <v>858098617</v>
      </c>
      <c r="H21" s="25">
        <f>'内訳（地積等１）'!EH36</f>
        <v>23554886</v>
      </c>
      <c r="I21" s="11">
        <f t="shared" si="2"/>
        <v>2410462</v>
      </c>
      <c r="J21" s="25">
        <f>'内訳（地積等１）'!EI36</f>
        <v>21144424</v>
      </c>
      <c r="K21" s="25">
        <f>'内訳（地積等１）'!EJ36</f>
        <v>21123300</v>
      </c>
      <c r="L21" s="25">
        <f>'内訳（地積等１）'!EK36</f>
        <v>24268</v>
      </c>
      <c r="M21" s="25">
        <f>'内訳（地積等１）'!EL36</f>
        <v>456999</v>
      </c>
      <c r="N21" s="11">
        <f t="shared" si="3"/>
        <v>93336</v>
      </c>
      <c r="O21" s="25">
        <f>'内訳（地積等１）'!EM36</f>
        <v>363663</v>
      </c>
      <c r="P21" s="11">
        <f t="shared" si="0"/>
        <v>24.8</v>
      </c>
      <c r="R21" s="29"/>
      <c r="S21" s="29"/>
    </row>
    <row r="22" spans="1:19" ht="30" customHeight="1">
      <c r="A22" s="80"/>
      <c r="B22" s="77" t="s">
        <v>50</v>
      </c>
      <c r="C22" s="77"/>
      <c r="D22" s="25">
        <f>'内訳（地積等１）'!EQ36</f>
        <v>2943791</v>
      </c>
      <c r="E22" s="25">
        <f>'内訳（地積等１）'!ER36</f>
        <v>15347826</v>
      </c>
      <c r="F22" s="11">
        <f t="shared" si="1"/>
        <v>405517</v>
      </c>
      <c r="G22" s="25">
        <f>'内訳（地積等１）'!ES36</f>
        <v>14942309</v>
      </c>
      <c r="H22" s="25">
        <f>'内訳（地積等１）'!ET36</f>
        <v>63942259</v>
      </c>
      <c r="I22" s="11">
        <f t="shared" si="2"/>
        <v>177937</v>
      </c>
      <c r="J22" s="25">
        <f>'内訳（地積等１）'!EU36</f>
        <v>63764322</v>
      </c>
      <c r="K22" s="25">
        <f>'内訳（地積等１）'!EV36</f>
        <v>36757362</v>
      </c>
      <c r="L22" s="25">
        <f>'内訳（地積等１）'!EW36</f>
        <v>2687</v>
      </c>
      <c r="M22" s="25">
        <f>'内訳（地積等１）'!EX36</f>
        <v>16145</v>
      </c>
      <c r="N22" s="11">
        <f t="shared" si="3"/>
        <v>1293</v>
      </c>
      <c r="O22" s="25">
        <f>'内訳（地積等１）'!EY36</f>
        <v>14852</v>
      </c>
      <c r="P22" s="11">
        <f t="shared" si="0"/>
        <v>4166.2</v>
      </c>
      <c r="R22" s="29"/>
      <c r="S22" s="29"/>
    </row>
    <row r="23" spans="1:19" ht="30" customHeight="1">
      <c r="A23" s="77" t="s">
        <v>51</v>
      </c>
      <c r="B23" s="77"/>
      <c r="C23" s="77"/>
      <c r="D23" s="25">
        <f>'内訳（地積等１）'!FC36</f>
        <v>3862975</v>
      </c>
      <c r="E23" s="25">
        <f>'内訳（地積等１）'!FD36</f>
        <v>6065184</v>
      </c>
      <c r="F23" s="11">
        <f t="shared" si="1"/>
        <v>77358</v>
      </c>
      <c r="G23" s="25">
        <f>'内訳（地積等１）'!FE36</f>
        <v>5987826</v>
      </c>
      <c r="H23" s="25">
        <f>'内訳（地積等１）'!FF36</f>
        <v>150528</v>
      </c>
      <c r="I23" s="11">
        <f t="shared" si="2"/>
        <v>1790</v>
      </c>
      <c r="J23" s="25">
        <f>'内訳（地積等１）'!FG36</f>
        <v>148738</v>
      </c>
      <c r="K23" s="25">
        <f>'内訳（地積等１）'!FH36</f>
        <v>146001</v>
      </c>
      <c r="L23" s="25">
        <f>'内訳（地積等１）'!FI36</f>
        <v>74</v>
      </c>
      <c r="M23" s="25">
        <f>'内訳（地積等１）'!FJ36</f>
        <v>776</v>
      </c>
      <c r="N23" s="11">
        <f t="shared" si="3"/>
        <v>46</v>
      </c>
      <c r="O23" s="25">
        <f>'内訳（地積等１）'!FK36</f>
        <v>730</v>
      </c>
      <c r="P23" s="11">
        <f t="shared" si="0"/>
        <v>24.8</v>
      </c>
      <c r="R23" s="29"/>
      <c r="S23" s="29"/>
    </row>
    <row r="24" spans="1:19" ht="30" customHeight="1">
      <c r="A24" s="77" t="s">
        <v>52</v>
      </c>
      <c r="B24" s="77"/>
      <c r="C24" s="77"/>
      <c r="D24" s="25">
        <f>'内訳（地積等１）'!FO36</f>
        <v>16863513</v>
      </c>
      <c r="E24" s="25">
        <f>'内訳（地積等１）'!FP36</f>
        <v>57861554</v>
      </c>
      <c r="F24" s="11">
        <f t="shared" si="1"/>
        <v>12561093</v>
      </c>
      <c r="G24" s="25">
        <f>'内訳（地積等１）'!FQ36</f>
        <v>45300461</v>
      </c>
      <c r="H24" s="25">
        <f>'内訳（地積等１）'!FR36</f>
        <v>6514294</v>
      </c>
      <c r="I24" s="11">
        <f t="shared" si="2"/>
        <v>422873</v>
      </c>
      <c r="J24" s="25">
        <f>'内訳（地積等１）'!FS36</f>
        <v>6091421</v>
      </c>
      <c r="K24" s="25">
        <f>'内訳（地積等１）'!FT36</f>
        <v>4036047</v>
      </c>
      <c r="L24" s="25">
        <f>'内訳（地積等１）'!FU36</f>
        <v>14141</v>
      </c>
      <c r="M24" s="25">
        <f>'内訳（地積等１）'!FV36</f>
        <v>100292</v>
      </c>
      <c r="N24" s="11">
        <f t="shared" si="3"/>
        <v>24964</v>
      </c>
      <c r="O24" s="25">
        <f>'内訳（地積等１）'!FW36</f>
        <v>75328</v>
      </c>
      <c r="P24" s="11">
        <f t="shared" si="0"/>
        <v>112.6</v>
      </c>
      <c r="R24" s="29"/>
      <c r="S24" s="29"/>
    </row>
    <row r="25" spans="1:19" ht="30" customHeight="1">
      <c r="A25" s="78" t="s">
        <v>62</v>
      </c>
      <c r="B25" s="72" t="s">
        <v>53</v>
      </c>
      <c r="C25" s="74"/>
      <c r="D25" s="25">
        <f>'内訳（地積等１）'!GA36</f>
        <v>518969</v>
      </c>
      <c r="E25" s="25">
        <f>'内訳（地積等１）'!GB36</f>
        <v>80454636</v>
      </c>
      <c r="F25" s="11">
        <f t="shared" si="1"/>
        <v>14844</v>
      </c>
      <c r="G25" s="25">
        <f>'内訳（地積等１）'!GC36</f>
        <v>80439792</v>
      </c>
      <c r="H25" s="25">
        <f>'内訳（地積等１）'!GD36</f>
        <v>123797559</v>
      </c>
      <c r="I25" s="11">
        <f t="shared" si="2"/>
        <v>17995</v>
      </c>
      <c r="J25" s="25">
        <f>'内訳（地積等１）'!GE36</f>
        <v>123779564</v>
      </c>
      <c r="K25" s="25">
        <f>'内訳（地積等１）'!GF36</f>
        <v>83507751</v>
      </c>
      <c r="L25" s="25">
        <f>'内訳（地積等１）'!GG36</f>
        <v>910</v>
      </c>
      <c r="M25" s="25">
        <f>'内訳（地積等１）'!GH36</f>
        <v>32318</v>
      </c>
      <c r="N25" s="11">
        <f t="shared" si="3"/>
        <v>115</v>
      </c>
      <c r="O25" s="25">
        <f>'内訳（地積等１）'!GI36</f>
        <v>32203</v>
      </c>
      <c r="P25" s="11">
        <f t="shared" si="0"/>
        <v>1538.7</v>
      </c>
      <c r="R25" s="29"/>
      <c r="S25" s="29"/>
    </row>
    <row r="26" spans="1:19" ht="30" customHeight="1">
      <c r="A26" s="78"/>
      <c r="B26" s="72" t="s">
        <v>54</v>
      </c>
      <c r="C26" s="74"/>
      <c r="D26" s="25">
        <f>'内訳（地積等１）'!GM36</f>
        <v>826466</v>
      </c>
      <c r="E26" s="25">
        <f>'内訳（地積等１）'!GN36</f>
        <v>1112848</v>
      </c>
      <c r="F26" s="11">
        <f t="shared" si="1"/>
        <v>510</v>
      </c>
      <c r="G26" s="25">
        <f>'内訳（地積等１）'!GO36</f>
        <v>1112338</v>
      </c>
      <c r="H26" s="25">
        <f>'内訳（地積等１）'!GP36</f>
        <v>13121217</v>
      </c>
      <c r="I26" s="11">
        <f t="shared" si="2"/>
        <v>756</v>
      </c>
      <c r="J26" s="25">
        <f>'内訳（地積等１）'!GQ36</f>
        <v>13120461</v>
      </c>
      <c r="K26" s="25">
        <f>'内訳（地積等１）'!GR36</f>
        <v>8668706</v>
      </c>
      <c r="L26" s="25">
        <f>'内訳（地積等１）'!GS36</f>
        <v>585</v>
      </c>
      <c r="M26" s="25">
        <f>'内訳（地積等１）'!GT36</f>
        <v>584</v>
      </c>
      <c r="N26" s="11">
        <f t="shared" si="3"/>
        <v>4</v>
      </c>
      <c r="O26" s="25">
        <f>'内訳（地積等１）'!GU36</f>
        <v>580</v>
      </c>
      <c r="P26" s="11">
        <f t="shared" si="0"/>
        <v>11790.7</v>
      </c>
      <c r="R26" s="29"/>
      <c r="S26" s="29"/>
    </row>
    <row r="27" spans="1:19" ht="30" customHeight="1">
      <c r="A27" s="78"/>
      <c r="B27" s="88" t="s">
        <v>133</v>
      </c>
      <c r="C27" s="28" t="s">
        <v>134</v>
      </c>
      <c r="D27" s="25">
        <f>'内訳（地積等１）'!GY36</f>
        <v>122484</v>
      </c>
      <c r="E27" s="25">
        <f>'内訳（地積等１）'!GZ36</f>
        <v>7017758</v>
      </c>
      <c r="F27" s="11">
        <f t="shared" si="1"/>
        <v>2701</v>
      </c>
      <c r="G27" s="25">
        <f>'内訳（地積等１）'!HA36</f>
        <v>7015057</v>
      </c>
      <c r="H27" s="25">
        <f>'内訳（地積等１）'!HB36</f>
        <v>34422993</v>
      </c>
      <c r="I27" s="11">
        <f t="shared" si="2"/>
        <v>3361</v>
      </c>
      <c r="J27" s="25">
        <f>'内訳（地積等１）'!HC36</f>
        <v>34419632</v>
      </c>
      <c r="K27" s="25">
        <f>'内訳（地積等１）'!HD36</f>
        <v>21119627</v>
      </c>
      <c r="L27" s="25">
        <f>'内訳（地積等１）'!HE36</f>
        <v>662</v>
      </c>
      <c r="M27" s="25">
        <f>'内訳（地積等１）'!HF36</f>
        <v>20952</v>
      </c>
      <c r="N27" s="11">
        <f t="shared" si="3"/>
        <v>25</v>
      </c>
      <c r="O27" s="25">
        <f>'内訳（地積等１）'!HG36</f>
        <v>20927</v>
      </c>
      <c r="P27" s="11">
        <f t="shared" si="0"/>
        <v>4905.1</v>
      </c>
      <c r="R27" s="29"/>
      <c r="S27" s="29"/>
    </row>
    <row r="28" spans="1:19" ht="30" customHeight="1">
      <c r="A28" s="78"/>
      <c r="B28" s="89"/>
      <c r="C28" s="28" t="s">
        <v>135</v>
      </c>
      <c r="D28" s="25">
        <f>'内訳（地積等１）'!HK36</f>
        <v>0</v>
      </c>
      <c r="E28" s="25">
        <f>'内訳（地積等１）'!HL36</f>
        <v>66496</v>
      </c>
      <c r="F28" s="11">
        <f t="shared" si="1"/>
        <v>0</v>
      </c>
      <c r="G28" s="25">
        <f>'内訳（地積等１）'!HM36</f>
        <v>66496</v>
      </c>
      <c r="H28" s="25">
        <f>'内訳（地積等１）'!HN36</f>
        <v>3106479</v>
      </c>
      <c r="I28" s="11">
        <f t="shared" si="2"/>
        <v>0</v>
      </c>
      <c r="J28" s="25">
        <f>'内訳（地積等１）'!HO36</f>
        <v>3106479</v>
      </c>
      <c r="K28" s="25">
        <f>'内訳（地積等１）'!HP36</f>
        <v>2018958</v>
      </c>
      <c r="L28" s="25">
        <f>'内訳（地積等１）'!HQ36</f>
        <v>0</v>
      </c>
      <c r="M28" s="25">
        <f>'内訳（地積等１）'!HR36</f>
        <v>155</v>
      </c>
      <c r="N28" s="11">
        <f t="shared" si="3"/>
        <v>0</v>
      </c>
      <c r="O28" s="25">
        <f>'内訳（地積等１）'!HS36</f>
        <v>155</v>
      </c>
      <c r="P28" s="11">
        <f t="shared" si="0"/>
        <v>46716.8</v>
      </c>
      <c r="R28" s="29"/>
      <c r="S28" s="29"/>
    </row>
    <row r="29" spans="1:19" ht="30" customHeight="1">
      <c r="A29" s="78"/>
      <c r="B29" s="90"/>
      <c r="C29" s="28" t="s">
        <v>136</v>
      </c>
      <c r="D29" s="11">
        <f>SUM(D27:D28)</f>
        <v>122484</v>
      </c>
      <c r="E29" s="11">
        <f aca="true" t="shared" si="4" ref="E29:O29">SUM(E27:E28)</f>
        <v>7084254</v>
      </c>
      <c r="F29" s="11">
        <f t="shared" si="4"/>
        <v>2701</v>
      </c>
      <c r="G29" s="11">
        <f t="shared" si="4"/>
        <v>7081553</v>
      </c>
      <c r="H29" s="11">
        <f t="shared" si="4"/>
        <v>37529472</v>
      </c>
      <c r="I29" s="11">
        <f t="shared" si="4"/>
        <v>3361</v>
      </c>
      <c r="J29" s="11">
        <f t="shared" si="4"/>
        <v>37526111</v>
      </c>
      <c r="K29" s="11">
        <f t="shared" si="4"/>
        <v>23138585</v>
      </c>
      <c r="L29" s="11">
        <f t="shared" si="4"/>
        <v>662</v>
      </c>
      <c r="M29" s="11">
        <f t="shared" si="4"/>
        <v>21107</v>
      </c>
      <c r="N29" s="11">
        <f t="shared" si="4"/>
        <v>25</v>
      </c>
      <c r="O29" s="11">
        <f t="shared" si="4"/>
        <v>21082</v>
      </c>
      <c r="P29" s="11">
        <f t="shared" si="0"/>
        <v>5297.6</v>
      </c>
      <c r="R29" s="29"/>
      <c r="S29" s="29"/>
    </row>
    <row r="30" spans="1:19" ht="30" customHeight="1">
      <c r="A30" s="78"/>
      <c r="B30" s="72" t="s">
        <v>55</v>
      </c>
      <c r="C30" s="74"/>
      <c r="D30" s="25">
        <f>'内訳（地積等２）'!D36</f>
        <v>135579497</v>
      </c>
      <c r="E30" s="25">
        <f>'内訳（地積等２）'!E36</f>
        <v>133818170</v>
      </c>
      <c r="F30" s="11">
        <f t="shared" si="1"/>
        <v>9426547</v>
      </c>
      <c r="G30" s="25">
        <f>'内訳（地積等２）'!F36</f>
        <v>124391623</v>
      </c>
      <c r="H30" s="25">
        <f>'内訳（地積等２）'!G36</f>
        <v>859612422</v>
      </c>
      <c r="I30" s="11">
        <f t="shared" si="2"/>
        <v>3999844</v>
      </c>
      <c r="J30" s="25">
        <f>'内訳（地積等２）'!H36</f>
        <v>855612578</v>
      </c>
      <c r="K30" s="25">
        <f>'内訳（地積等２）'!I36</f>
        <v>542889701</v>
      </c>
      <c r="L30" s="25">
        <f>'内訳（地積等２）'!J36</f>
        <v>353564</v>
      </c>
      <c r="M30" s="25">
        <f>'内訳（地積等２）'!K36</f>
        <v>265993</v>
      </c>
      <c r="N30" s="11">
        <f t="shared" si="3"/>
        <v>43301</v>
      </c>
      <c r="O30" s="25">
        <f>'内訳（地積等２）'!L36</f>
        <v>222692</v>
      </c>
      <c r="P30" s="11">
        <f t="shared" si="0"/>
        <v>6423.7</v>
      </c>
      <c r="R30" s="29"/>
      <c r="S30" s="29"/>
    </row>
    <row r="31" spans="1:19" ht="30" customHeight="1">
      <c r="A31" s="78"/>
      <c r="B31" s="83" t="s">
        <v>45</v>
      </c>
      <c r="C31" s="85"/>
      <c r="D31" s="11">
        <f>SUM(D25,D26,D29,D30)</f>
        <v>137047416</v>
      </c>
      <c r="E31" s="11">
        <f aca="true" t="shared" si="5" ref="E31:O31">SUM(E25,E26,E29,E30)</f>
        <v>222469908</v>
      </c>
      <c r="F31" s="11">
        <f t="shared" si="5"/>
        <v>9444602</v>
      </c>
      <c r="G31" s="11">
        <f t="shared" si="5"/>
        <v>213025306</v>
      </c>
      <c r="H31" s="11">
        <f t="shared" si="5"/>
        <v>1034060670</v>
      </c>
      <c r="I31" s="11">
        <f t="shared" si="5"/>
        <v>4021956</v>
      </c>
      <c r="J31" s="11">
        <f t="shared" si="5"/>
        <v>1030038714</v>
      </c>
      <c r="K31" s="11">
        <f t="shared" si="5"/>
        <v>658204743</v>
      </c>
      <c r="L31" s="11">
        <f t="shared" si="5"/>
        <v>355721</v>
      </c>
      <c r="M31" s="11">
        <f t="shared" si="5"/>
        <v>320002</v>
      </c>
      <c r="N31" s="11">
        <f t="shared" si="5"/>
        <v>43445</v>
      </c>
      <c r="O31" s="11">
        <f t="shared" si="5"/>
        <v>276557</v>
      </c>
      <c r="P31" s="11">
        <f t="shared" si="0"/>
        <v>4648.1</v>
      </c>
      <c r="R31" s="29"/>
      <c r="S31" s="29"/>
    </row>
    <row r="32" spans="1:19" ht="30" customHeight="1">
      <c r="A32" s="77" t="s">
        <v>56</v>
      </c>
      <c r="B32" s="77"/>
      <c r="C32" s="77"/>
      <c r="D32" s="25">
        <f>'内訳（地積等２）'!P36</f>
        <v>810158320</v>
      </c>
      <c r="E32" s="33"/>
      <c r="F32" s="33"/>
      <c r="G32" s="33"/>
      <c r="H32" s="33"/>
      <c r="I32" s="33"/>
      <c r="J32" s="33"/>
      <c r="K32" s="33"/>
      <c r="L32" s="25">
        <f>'内訳（地積等２）'!V36</f>
        <v>1096693</v>
      </c>
      <c r="M32" s="33"/>
      <c r="N32" s="33"/>
      <c r="O32" s="33"/>
      <c r="P32" s="33"/>
      <c r="R32" s="29"/>
      <c r="S32" s="29"/>
    </row>
    <row r="33" spans="1:19" ht="30" customHeight="1">
      <c r="A33" s="77" t="s">
        <v>57</v>
      </c>
      <c r="B33" s="77"/>
      <c r="C33" s="77"/>
      <c r="D33" s="25">
        <f>'内訳（地積等２）'!AB36</f>
        <v>1421445579</v>
      </c>
      <c r="E33" s="25">
        <f>'内訳（地積等２）'!AC36</f>
        <v>3504644421</v>
      </c>
      <c r="F33" s="25">
        <f>E33-G33</f>
        <v>204190110</v>
      </c>
      <c r="G33" s="25">
        <f>'内訳（地積等２）'!AD36</f>
        <v>3300454311</v>
      </c>
      <c r="H33" s="25">
        <f>'内訳（地積等２）'!AE36</f>
        <v>11145462752</v>
      </c>
      <c r="I33" s="25">
        <f>H33-J33</f>
        <v>67967250</v>
      </c>
      <c r="J33" s="25">
        <f>'内訳（地積等２）'!AF36</f>
        <v>11077495502</v>
      </c>
      <c r="K33" s="25">
        <f>'内訳（地積等２）'!AG36</f>
        <v>4344353268</v>
      </c>
      <c r="L33" s="25">
        <f>'内訳（地積等２）'!AH36</f>
        <v>1606219</v>
      </c>
      <c r="M33" s="25">
        <f>'内訳（地積等２）'!AI36</f>
        <v>4325255</v>
      </c>
      <c r="N33" s="25">
        <f>M33-O33</f>
        <v>337490</v>
      </c>
      <c r="O33" s="25">
        <f>'内訳（地積等２）'!AJ36</f>
        <v>3987765</v>
      </c>
      <c r="P33" s="11">
        <f>IF(H33&gt;0,ROUND(H33/E33*1000,1),0)</f>
        <v>3180.2</v>
      </c>
      <c r="R33" s="29"/>
      <c r="S33" s="29"/>
    </row>
    <row r="36" spans="4:16" s="31" customFormat="1" ht="14.25" hidden="1">
      <c r="D36" s="30">
        <f>D10+D11+D12+D13+D17+D18+D19+D20+D21+D22+D23+D24+D31+D32</f>
        <v>1421445579</v>
      </c>
      <c r="E36" s="30">
        <f aca="true" t="shared" si="6" ref="E36:O36">E10+E11+E12+E13+E17+E18+E19+E20+E21+E22+E23+E24+E31+E32</f>
        <v>3504644421</v>
      </c>
      <c r="F36" s="30">
        <f t="shared" si="6"/>
        <v>204190110</v>
      </c>
      <c r="G36" s="30">
        <f t="shared" si="6"/>
        <v>3300454311</v>
      </c>
      <c r="H36" s="30">
        <f t="shared" si="6"/>
        <v>11145462752</v>
      </c>
      <c r="I36" s="30">
        <f t="shared" si="6"/>
        <v>67967250</v>
      </c>
      <c r="J36" s="30">
        <f t="shared" si="6"/>
        <v>11077495502</v>
      </c>
      <c r="K36" s="30">
        <f t="shared" si="6"/>
        <v>4344353268</v>
      </c>
      <c r="L36" s="30">
        <f t="shared" si="6"/>
        <v>1606219</v>
      </c>
      <c r="M36" s="30">
        <f t="shared" si="6"/>
        <v>4325255</v>
      </c>
      <c r="N36" s="30">
        <f t="shared" si="6"/>
        <v>337490</v>
      </c>
      <c r="O36" s="30">
        <f t="shared" si="6"/>
        <v>3987765</v>
      </c>
      <c r="P36" s="30"/>
    </row>
    <row r="37" spans="4:7" s="31" customFormat="1" ht="14.25" hidden="1">
      <c r="D37" s="30"/>
      <c r="E37" s="30"/>
      <c r="F37" s="30"/>
      <c r="G37" s="30"/>
    </row>
    <row r="38" s="31" customFormat="1" ht="14.25" hidden="1"/>
    <row r="39" spans="4:16" s="31" customFormat="1" ht="19.5" customHeight="1" hidden="1">
      <c r="D39" s="30">
        <f>SUM(D10:D32)-D29-D31</f>
        <v>1421445579</v>
      </c>
      <c r="E39" s="30">
        <f>SUM(E10:E32)-E29-E31-E17</f>
        <v>3504644421</v>
      </c>
      <c r="F39" s="30">
        <f aca="true" t="shared" si="7" ref="F39:O39">SUM(F10:F32)-F29-F31-F17</f>
        <v>204190110</v>
      </c>
      <c r="G39" s="30">
        <f t="shared" si="7"/>
        <v>3300454311</v>
      </c>
      <c r="H39" s="30">
        <f t="shared" si="7"/>
        <v>11145462752</v>
      </c>
      <c r="I39" s="30">
        <f t="shared" si="7"/>
        <v>67967250</v>
      </c>
      <c r="J39" s="30">
        <f t="shared" si="7"/>
        <v>11077495502</v>
      </c>
      <c r="K39" s="30">
        <f t="shared" si="7"/>
        <v>4344353268</v>
      </c>
      <c r="L39" s="30">
        <f>SUM(L10:L32)-L29-L31</f>
        <v>1606219</v>
      </c>
      <c r="M39" s="30">
        <f t="shared" si="7"/>
        <v>4325255</v>
      </c>
      <c r="N39" s="30">
        <f t="shared" si="7"/>
        <v>337490</v>
      </c>
      <c r="O39" s="30">
        <f t="shared" si="7"/>
        <v>3987765</v>
      </c>
      <c r="P39" s="30"/>
    </row>
    <row r="40" spans="4:16" s="31" customFormat="1" ht="19.5" customHeight="1" hidden="1">
      <c r="D40" s="30">
        <f>D33-D39</f>
        <v>0</v>
      </c>
      <c r="E40" s="30">
        <f>E33-E39</f>
        <v>0</v>
      </c>
      <c r="F40" s="30">
        <f aca="true" t="shared" si="8" ref="F40:O40">F33-F39</f>
        <v>0</v>
      </c>
      <c r="G40" s="30">
        <f t="shared" si="8"/>
        <v>0</v>
      </c>
      <c r="H40" s="30">
        <f t="shared" si="8"/>
        <v>0</v>
      </c>
      <c r="I40" s="30">
        <f t="shared" si="8"/>
        <v>0</v>
      </c>
      <c r="J40" s="30">
        <f t="shared" si="8"/>
        <v>0</v>
      </c>
      <c r="K40" s="30">
        <f t="shared" si="8"/>
        <v>0</v>
      </c>
      <c r="L40" s="30">
        <f t="shared" si="8"/>
        <v>0</v>
      </c>
      <c r="M40" s="30">
        <f t="shared" si="8"/>
        <v>0</v>
      </c>
      <c r="N40" s="30">
        <f t="shared" si="8"/>
        <v>0</v>
      </c>
      <c r="O40" s="30">
        <f t="shared" si="8"/>
        <v>0</v>
      </c>
      <c r="P40" s="30"/>
    </row>
    <row r="41" spans="4:16" s="31" customFormat="1" ht="19.5" customHeight="1" hidden="1"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="31" customFormat="1" ht="14.25"/>
    <row r="43" s="31" customFormat="1" ht="14.25"/>
    <row r="44" s="31" customFormat="1" ht="14.25"/>
    <row r="45" s="31" customFormat="1" ht="14.25"/>
    <row r="46" s="31" customFormat="1" ht="14.25"/>
    <row r="47" s="31" customFormat="1" ht="14.25"/>
  </sheetData>
  <mergeCells count="33">
    <mergeCell ref="B31:C31"/>
    <mergeCell ref="B10:C10"/>
    <mergeCell ref="B11:C11"/>
    <mergeCell ref="B12:C12"/>
    <mergeCell ref="B13:C13"/>
    <mergeCell ref="B14:C14"/>
    <mergeCell ref="B15:C15"/>
    <mergeCell ref="B16:C16"/>
    <mergeCell ref="B17:C17"/>
    <mergeCell ref="B21:C21"/>
    <mergeCell ref="B26:C26"/>
    <mergeCell ref="B27:B29"/>
    <mergeCell ref="B30:C30"/>
    <mergeCell ref="B25:C25"/>
    <mergeCell ref="B22:C22"/>
    <mergeCell ref="A21:A22"/>
    <mergeCell ref="A18:C18"/>
    <mergeCell ref="A19:C19"/>
    <mergeCell ref="A20:C20"/>
    <mergeCell ref="D8:G8"/>
    <mergeCell ref="H8:K8"/>
    <mergeCell ref="L8:O8"/>
    <mergeCell ref="A8:C9"/>
    <mergeCell ref="A6:C6"/>
    <mergeCell ref="A5:C5"/>
    <mergeCell ref="A33:C33"/>
    <mergeCell ref="A25:A31"/>
    <mergeCell ref="A32:C32"/>
    <mergeCell ref="A23:C23"/>
    <mergeCell ref="A24:C24"/>
    <mergeCell ref="A10:A11"/>
    <mergeCell ref="A12:A13"/>
    <mergeCell ref="A14:A17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showGridLines="0" zoomScale="75" zoomScaleNormal="75" workbookViewId="0" topLeftCell="A22">
      <selection activeCell="D43" sqref="D43"/>
    </sheetView>
  </sheetViews>
  <sheetFormatPr defaultColWidth="8.796875" defaultRowHeight="15"/>
  <cols>
    <col min="1" max="2" width="3.5" style="5" customWidth="1"/>
    <col min="3" max="3" width="22.69921875" style="5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C1" s="4"/>
      <c r="D1" s="4"/>
      <c r="E1" s="4"/>
    </row>
    <row r="2" spans="1:3" ht="27" customHeight="1">
      <c r="A2" s="9" t="s">
        <v>69</v>
      </c>
      <c r="B2" s="9"/>
      <c r="C2" s="6"/>
    </row>
    <row r="3" spans="1:6" ht="42.75">
      <c r="A3" s="100"/>
      <c r="B3" s="101"/>
      <c r="C3" s="102"/>
      <c r="D3" s="7" t="s">
        <v>8</v>
      </c>
      <c r="E3" s="7" t="s">
        <v>6</v>
      </c>
      <c r="F3" s="7" t="s">
        <v>10</v>
      </c>
    </row>
    <row r="4" spans="1:6" ht="30" customHeight="1">
      <c r="A4" s="96" t="s">
        <v>0</v>
      </c>
      <c r="B4" s="97"/>
      <c r="C4" s="98"/>
      <c r="D4" s="1">
        <f>'内訳（納税義務者）'!C49</f>
        <v>124138</v>
      </c>
      <c r="E4" s="1">
        <f>'内訳（納税義務者）'!D49</f>
        <v>35418</v>
      </c>
      <c r="F4" s="1">
        <f>'内訳（納税義務者）'!E49</f>
        <v>88720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94" t="s">
        <v>36</v>
      </c>
      <c r="B6" s="94"/>
      <c r="C6" s="95"/>
      <c r="D6" s="99" t="s">
        <v>74</v>
      </c>
      <c r="E6" s="99"/>
      <c r="F6" s="99"/>
      <c r="G6" s="99"/>
      <c r="H6" s="91" t="s">
        <v>75</v>
      </c>
      <c r="I6" s="92"/>
      <c r="J6" s="92"/>
      <c r="K6" s="93"/>
      <c r="L6" s="91" t="s">
        <v>76</v>
      </c>
      <c r="M6" s="92"/>
      <c r="N6" s="92"/>
      <c r="O6" s="93"/>
      <c r="P6" s="2" t="s">
        <v>32</v>
      </c>
    </row>
    <row r="7" spans="1:16" ht="45" customHeight="1">
      <c r="A7" s="95"/>
      <c r="B7" s="95"/>
      <c r="C7" s="95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79" t="s">
        <v>58</v>
      </c>
      <c r="B8" s="77" t="s">
        <v>38</v>
      </c>
      <c r="C8" s="77"/>
      <c r="D8" s="1">
        <f>'内訳（地積等１）'!C49</f>
        <v>925554</v>
      </c>
      <c r="E8" s="1">
        <f>'内訳（地積等１）'!D49</f>
        <v>138166849</v>
      </c>
      <c r="F8" s="11">
        <f>E8-G8</f>
        <v>6098540</v>
      </c>
      <c r="G8" s="1">
        <f>'内訳（地積等１）'!E49</f>
        <v>132068309</v>
      </c>
      <c r="H8" s="1">
        <f>'内訳（地積等１）'!F49</f>
        <v>14250546</v>
      </c>
      <c r="I8" s="11">
        <f>H8-J8</f>
        <v>591576</v>
      </c>
      <c r="J8" s="1">
        <f>'内訳（地積等１）'!G49</f>
        <v>13658970</v>
      </c>
      <c r="K8" s="1">
        <f>'内訳（地積等１）'!H49</f>
        <v>13658970</v>
      </c>
      <c r="L8" s="1">
        <f>'内訳（地積等１）'!I49</f>
        <v>3104</v>
      </c>
      <c r="M8" s="1">
        <f>'内訳（地積等１）'!J49</f>
        <v>112598</v>
      </c>
      <c r="N8" s="11">
        <f>M8-O8</f>
        <v>8231</v>
      </c>
      <c r="O8" s="1">
        <f>'内訳（地積等１）'!K49</f>
        <v>104367</v>
      </c>
      <c r="P8" s="11">
        <f aca="true" t="shared" si="0" ref="P8:P29">IF(H8&gt;0,ROUND(H8/E8*1000,1),0)</f>
        <v>103.1</v>
      </c>
    </row>
    <row r="9" spans="1:16" ht="30" customHeight="1">
      <c r="A9" s="80"/>
      <c r="B9" s="77" t="s">
        <v>39</v>
      </c>
      <c r="C9" s="77"/>
      <c r="D9" s="1">
        <f>'内訳（地積等１）'!O49</f>
        <v>180407</v>
      </c>
      <c r="E9" s="1">
        <f>'内訳（地積等１）'!P49</f>
        <v>530311</v>
      </c>
      <c r="F9" s="11">
        <f aca="true" t="shared" si="1" ref="F9:F28">E9-G9</f>
        <v>5946</v>
      </c>
      <c r="G9" s="1">
        <f>'内訳（地積等１）'!Q49</f>
        <v>524365</v>
      </c>
      <c r="H9" s="1">
        <f>'内訳（地積等１）'!R49</f>
        <v>3918788</v>
      </c>
      <c r="I9" s="11">
        <f aca="true" t="shared" si="2" ref="I9:I28">H9-J9</f>
        <v>26897</v>
      </c>
      <c r="J9" s="1">
        <f>'内訳（地積等１）'!S49</f>
        <v>3891891</v>
      </c>
      <c r="K9" s="1">
        <f>'内訳（地積等１）'!T49</f>
        <v>877614</v>
      </c>
      <c r="L9" s="1">
        <f>'内訳（地積等１）'!U49</f>
        <v>310</v>
      </c>
      <c r="M9" s="1">
        <f>'内訳（地積等１）'!V49</f>
        <v>817</v>
      </c>
      <c r="N9" s="11">
        <f aca="true" t="shared" si="3" ref="N9:N28">M9-O9</f>
        <v>22</v>
      </c>
      <c r="O9" s="1">
        <f>'内訳（地積等１）'!W49</f>
        <v>795</v>
      </c>
      <c r="P9" s="11">
        <f t="shared" si="0"/>
        <v>7389.6</v>
      </c>
    </row>
    <row r="10" spans="1:16" ht="30" customHeight="1">
      <c r="A10" s="79" t="s">
        <v>59</v>
      </c>
      <c r="B10" s="77" t="s">
        <v>40</v>
      </c>
      <c r="C10" s="77"/>
      <c r="D10" s="1">
        <f>'内訳（地積等１）'!AA49</f>
        <v>1618788</v>
      </c>
      <c r="E10" s="1">
        <f>'内訳（地積等１）'!AB49</f>
        <v>151270608</v>
      </c>
      <c r="F10" s="11">
        <f t="shared" si="1"/>
        <v>9833394</v>
      </c>
      <c r="G10" s="1">
        <f>'内訳（地積等１）'!AC49</f>
        <v>141437214</v>
      </c>
      <c r="H10" s="1">
        <f>'内訳（地積等１）'!AD49</f>
        <v>8276666</v>
      </c>
      <c r="I10" s="11">
        <f t="shared" si="2"/>
        <v>518173</v>
      </c>
      <c r="J10" s="1">
        <f>'内訳（地積等１）'!AE49</f>
        <v>7758493</v>
      </c>
      <c r="K10" s="1">
        <f>'内訳（地積等１）'!AF49</f>
        <v>7758493</v>
      </c>
      <c r="L10" s="1">
        <f>'内訳（地積等１）'!AG49</f>
        <v>3886</v>
      </c>
      <c r="M10" s="1">
        <f>'内訳（地積等１）'!AH49</f>
        <v>167366</v>
      </c>
      <c r="N10" s="11">
        <f t="shared" si="3"/>
        <v>14736</v>
      </c>
      <c r="O10" s="1">
        <f>'内訳（地積等１）'!AI49</f>
        <v>152630</v>
      </c>
      <c r="P10" s="11">
        <f t="shared" si="0"/>
        <v>54.7</v>
      </c>
    </row>
    <row r="11" spans="1:16" ht="30" customHeight="1">
      <c r="A11" s="80"/>
      <c r="B11" s="77" t="s">
        <v>41</v>
      </c>
      <c r="C11" s="77"/>
      <c r="D11" s="1">
        <f>'内訳（地積等１）'!AM49</f>
        <v>910787</v>
      </c>
      <c r="E11" s="1">
        <f>'内訳（地積等１）'!AN49</f>
        <v>3862588</v>
      </c>
      <c r="F11" s="11">
        <f t="shared" si="1"/>
        <v>63484</v>
      </c>
      <c r="G11" s="1">
        <f>'内訳（地積等１）'!AO49</f>
        <v>3799104</v>
      </c>
      <c r="H11" s="1">
        <f>'内訳（地積等１）'!AP49</f>
        <v>43861911</v>
      </c>
      <c r="I11" s="11">
        <f t="shared" si="2"/>
        <v>659284</v>
      </c>
      <c r="J11" s="1">
        <f>'内訳（地積等１）'!AQ49</f>
        <v>43202627</v>
      </c>
      <c r="K11" s="1">
        <f>'内訳（地積等１）'!AR49</f>
        <v>6823249</v>
      </c>
      <c r="L11" s="1">
        <f>'内訳（地積等１）'!AS49</f>
        <v>638</v>
      </c>
      <c r="M11" s="1">
        <f>'内訳（地積等１）'!AT49</f>
        <v>5623</v>
      </c>
      <c r="N11" s="11">
        <f t="shared" si="3"/>
        <v>176</v>
      </c>
      <c r="O11" s="1">
        <f>'内訳（地積等１）'!AU49</f>
        <v>5447</v>
      </c>
      <c r="P11" s="11">
        <f t="shared" si="0"/>
        <v>11355.6</v>
      </c>
    </row>
    <row r="12" spans="1:16" ht="30" customHeight="1">
      <c r="A12" s="79" t="s">
        <v>60</v>
      </c>
      <c r="B12" s="77" t="s">
        <v>42</v>
      </c>
      <c r="C12" s="77"/>
      <c r="D12" s="33"/>
      <c r="E12" s="1">
        <f>'内訳（地積等１）'!AZ49</f>
        <v>19544264</v>
      </c>
      <c r="F12" s="11">
        <f t="shared" si="1"/>
        <v>1041783</v>
      </c>
      <c r="G12" s="1">
        <f>'内訳（地積等１）'!BA49</f>
        <v>18502481</v>
      </c>
      <c r="H12" s="1">
        <f>'内訳（地積等１）'!BB49</f>
        <v>266561158</v>
      </c>
      <c r="I12" s="11">
        <f t="shared" si="2"/>
        <v>7384327</v>
      </c>
      <c r="J12" s="1">
        <f>'内訳（地積等１）'!BC49</f>
        <v>259176831</v>
      </c>
      <c r="K12" s="1">
        <f>'内訳（地積等１）'!BD49</f>
        <v>38661766</v>
      </c>
      <c r="L12" s="33"/>
      <c r="M12" s="1">
        <f>'内訳（地積等１）'!BF49</f>
        <v>95855</v>
      </c>
      <c r="N12" s="11">
        <f t="shared" si="3"/>
        <v>7317</v>
      </c>
      <c r="O12" s="1">
        <f>'内訳（地積等１）'!BG49</f>
        <v>88538</v>
      </c>
      <c r="P12" s="11">
        <f t="shared" si="0"/>
        <v>13638.8</v>
      </c>
    </row>
    <row r="13" spans="1:16" ht="30" customHeight="1">
      <c r="A13" s="81"/>
      <c r="B13" s="77" t="s">
        <v>43</v>
      </c>
      <c r="C13" s="77"/>
      <c r="D13" s="33"/>
      <c r="E13" s="1">
        <f>'内訳（地積等１）'!BL49</f>
        <v>33095851</v>
      </c>
      <c r="F13" s="11">
        <f t="shared" si="1"/>
        <v>247513</v>
      </c>
      <c r="G13" s="1">
        <f>'内訳（地積等１）'!BM49</f>
        <v>32848338</v>
      </c>
      <c r="H13" s="1">
        <f>'内訳（地積等１）'!BN49</f>
        <v>296067956</v>
      </c>
      <c r="I13" s="11">
        <f t="shared" si="2"/>
        <v>903304</v>
      </c>
      <c r="J13" s="1">
        <f>'内訳（地積等１）'!BO49</f>
        <v>295164652</v>
      </c>
      <c r="K13" s="1">
        <f>'内訳（地積等１）'!BP49</f>
        <v>85752833</v>
      </c>
      <c r="L13" s="33"/>
      <c r="M13" s="1">
        <f>'内訳（地積等１）'!BR49</f>
        <v>91415</v>
      </c>
      <c r="N13" s="11">
        <f t="shared" si="3"/>
        <v>3497</v>
      </c>
      <c r="O13" s="1">
        <f>'内訳（地積等１）'!BS49</f>
        <v>87918</v>
      </c>
      <c r="P13" s="11">
        <f t="shared" si="0"/>
        <v>8945.8</v>
      </c>
    </row>
    <row r="14" spans="1:16" ht="30" customHeight="1">
      <c r="A14" s="81"/>
      <c r="B14" s="77" t="s">
        <v>44</v>
      </c>
      <c r="C14" s="77"/>
      <c r="D14" s="33"/>
      <c r="E14" s="1">
        <f>'内訳（地積等１）'!BX49</f>
        <v>21890414</v>
      </c>
      <c r="F14" s="11">
        <f t="shared" si="1"/>
        <v>19333</v>
      </c>
      <c r="G14" s="1">
        <f>'内訳（地積等１）'!BY49</f>
        <v>21871081</v>
      </c>
      <c r="H14" s="1">
        <f>'内訳（地積等１）'!BZ49</f>
        <v>292398581</v>
      </c>
      <c r="I14" s="11">
        <f t="shared" si="2"/>
        <v>62850</v>
      </c>
      <c r="J14" s="1">
        <f>'内訳（地積等１）'!CA49</f>
        <v>292335731</v>
      </c>
      <c r="K14" s="1">
        <f>'内訳（地積等１）'!CB49</f>
        <v>196851350</v>
      </c>
      <c r="L14" s="33"/>
      <c r="M14" s="1">
        <f>'内訳（地積等１）'!CD49</f>
        <v>25248</v>
      </c>
      <c r="N14" s="11">
        <f t="shared" si="3"/>
        <v>394</v>
      </c>
      <c r="O14" s="1">
        <f>'内訳（地積等１）'!CE49</f>
        <v>24854</v>
      </c>
      <c r="P14" s="11">
        <f t="shared" si="0"/>
        <v>13357.4</v>
      </c>
    </row>
    <row r="15" spans="1:16" ht="30" customHeight="1">
      <c r="A15" s="80"/>
      <c r="B15" s="82" t="s">
        <v>45</v>
      </c>
      <c r="C15" s="82"/>
      <c r="D15" s="1">
        <f>'内訳（地積等１）'!CI49</f>
        <v>5706380</v>
      </c>
      <c r="E15" s="1">
        <f>'内訳（地積等１）'!CJ49</f>
        <v>74530529</v>
      </c>
      <c r="F15" s="11">
        <f t="shared" si="1"/>
        <v>1308629</v>
      </c>
      <c r="G15" s="1">
        <f>'内訳（地積等１）'!CK49</f>
        <v>73221900</v>
      </c>
      <c r="H15" s="1">
        <f>'内訳（地積等１）'!CL49</f>
        <v>855027695</v>
      </c>
      <c r="I15" s="11">
        <f t="shared" si="2"/>
        <v>8350481</v>
      </c>
      <c r="J15" s="1">
        <f>'内訳（地積等１）'!CM49</f>
        <v>846677214</v>
      </c>
      <c r="K15" s="1">
        <f>'内訳（地積等１）'!CN49</f>
        <v>321265949</v>
      </c>
      <c r="L15" s="1">
        <f>'内訳（地積等１）'!CO49</f>
        <v>4480</v>
      </c>
      <c r="M15" s="1">
        <f>'内訳（地積等１）'!CP49</f>
        <v>212518</v>
      </c>
      <c r="N15" s="11">
        <f t="shared" si="3"/>
        <v>11208</v>
      </c>
      <c r="O15" s="1">
        <f>'内訳（地積等１）'!CQ49</f>
        <v>201310</v>
      </c>
      <c r="P15" s="11">
        <f t="shared" si="0"/>
        <v>11472.2</v>
      </c>
    </row>
    <row r="16" spans="1:16" ht="30" customHeight="1">
      <c r="A16" s="77" t="s">
        <v>46</v>
      </c>
      <c r="B16" s="77"/>
      <c r="C16" s="77"/>
      <c r="D16" s="1">
        <v>0</v>
      </c>
      <c r="E16" s="1">
        <v>0</v>
      </c>
      <c r="F16" s="11">
        <f t="shared" si="1"/>
        <v>0</v>
      </c>
      <c r="G16" s="1">
        <v>0</v>
      </c>
      <c r="H16" s="1">
        <v>0</v>
      </c>
      <c r="I16" s="11">
        <f t="shared" si="2"/>
        <v>0</v>
      </c>
      <c r="J16" s="1">
        <v>0</v>
      </c>
      <c r="K16" s="1">
        <v>0</v>
      </c>
      <c r="L16" s="1">
        <v>0</v>
      </c>
      <c r="M16" s="1">
        <v>0</v>
      </c>
      <c r="N16" s="11">
        <f t="shared" si="3"/>
        <v>0</v>
      </c>
      <c r="O16" s="1">
        <v>0</v>
      </c>
      <c r="P16" s="11">
        <f t="shared" si="0"/>
        <v>0</v>
      </c>
    </row>
    <row r="17" spans="1:16" ht="30" customHeight="1">
      <c r="A17" s="77" t="s">
        <v>47</v>
      </c>
      <c r="B17" s="77"/>
      <c r="C17" s="77"/>
      <c r="D17" s="1">
        <f>'内訳（地積等１）'!DG49</f>
        <v>996</v>
      </c>
      <c r="E17" s="1">
        <f>'内訳（地積等１）'!DH49</f>
        <v>54</v>
      </c>
      <c r="F17" s="11">
        <f t="shared" si="1"/>
        <v>0</v>
      </c>
      <c r="G17" s="1">
        <f>'内訳（地積等１）'!DI49</f>
        <v>54</v>
      </c>
      <c r="H17" s="1">
        <f>'内訳（地積等１）'!DJ49</f>
        <v>15639</v>
      </c>
      <c r="I17" s="11">
        <f t="shared" si="2"/>
        <v>0</v>
      </c>
      <c r="J17" s="1">
        <f>'内訳（地積等１）'!DK49</f>
        <v>15639</v>
      </c>
      <c r="K17" s="1">
        <f>'内訳（地積等１）'!DL49</f>
        <v>15637</v>
      </c>
      <c r="L17" s="1">
        <f>'内訳（地積等１）'!DM49</f>
        <v>4</v>
      </c>
      <c r="M17" s="1">
        <f>'内訳（地積等１）'!DN49</f>
        <v>11</v>
      </c>
      <c r="N17" s="11">
        <f t="shared" si="3"/>
        <v>0</v>
      </c>
      <c r="O17" s="1">
        <f>'内訳（地積等１）'!DO49</f>
        <v>11</v>
      </c>
      <c r="P17" s="11">
        <f t="shared" si="0"/>
        <v>289611.1</v>
      </c>
    </row>
    <row r="18" spans="1:16" ht="30" customHeight="1">
      <c r="A18" s="77" t="s">
        <v>48</v>
      </c>
      <c r="B18" s="77"/>
      <c r="C18" s="77"/>
      <c r="D18" s="1">
        <f>'内訳（地積等１）'!DS49</f>
        <v>6827046</v>
      </c>
      <c r="E18" s="1">
        <f>'内訳（地積等１）'!DT49</f>
        <v>115405</v>
      </c>
      <c r="F18" s="11">
        <f t="shared" si="1"/>
        <v>13932</v>
      </c>
      <c r="G18" s="1">
        <f>'内訳（地積等１）'!DU49</f>
        <v>101473</v>
      </c>
      <c r="H18" s="1">
        <f>'内訳（地積等１）'!DV49</f>
        <v>3707</v>
      </c>
      <c r="I18" s="11">
        <f t="shared" si="2"/>
        <v>298</v>
      </c>
      <c r="J18" s="1">
        <f>'内訳（地積等１）'!DW49</f>
        <v>3409</v>
      </c>
      <c r="K18" s="1">
        <f>'内訳（地積等１）'!DX49</f>
        <v>3409</v>
      </c>
      <c r="L18" s="1">
        <f>'内訳（地積等１）'!DY49</f>
        <v>272</v>
      </c>
      <c r="M18" s="1">
        <f>'内訳（地積等１）'!DZ49</f>
        <v>158</v>
      </c>
      <c r="N18" s="11">
        <f t="shared" si="3"/>
        <v>31</v>
      </c>
      <c r="O18" s="1">
        <f>'内訳（地積等１）'!EA49</f>
        <v>127</v>
      </c>
      <c r="P18" s="11">
        <f t="shared" si="0"/>
        <v>32.1</v>
      </c>
    </row>
    <row r="19" spans="1:16" ht="30" customHeight="1">
      <c r="A19" s="79" t="s">
        <v>61</v>
      </c>
      <c r="B19" s="77" t="s">
        <v>49</v>
      </c>
      <c r="C19" s="77"/>
      <c r="D19" s="1">
        <f>'内訳（地積等１）'!EE49</f>
        <v>123735868</v>
      </c>
      <c r="E19" s="1">
        <f>'内訳（地積等１）'!EF49</f>
        <v>251885216</v>
      </c>
      <c r="F19" s="11">
        <f t="shared" si="1"/>
        <v>20918648</v>
      </c>
      <c r="G19" s="1">
        <f>'内訳（地積等１）'!EG49</f>
        <v>230966568</v>
      </c>
      <c r="H19" s="1">
        <f>'内訳（地積等１）'!EH49</f>
        <v>5024021</v>
      </c>
      <c r="I19" s="11">
        <f t="shared" si="2"/>
        <v>457010</v>
      </c>
      <c r="J19" s="1">
        <f>'内訳（地積等１）'!EJ49</f>
        <v>4567011</v>
      </c>
      <c r="K19" s="1">
        <f>'内訳（地積等１）'!EJ49</f>
        <v>4567011</v>
      </c>
      <c r="L19" s="1">
        <f>'内訳（地積等１）'!EK49</f>
        <v>2709</v>
      </c>
      <c r="M19" s="1">
        <f>'内訳（地積等１）'!EL49</f>
        <v>85538</v>
      </c>
      <c r="N19" s="11">
        <f t="shared" si="3"/>
        <v>13831</v>
      </c>
      <c r="O19" s="1">
        <f>'内訳（地積等１）'!EM49</f>
        <v>71707</v>
      </c>
      <c r="P19" s="11">
        <f t="shared" si="0"/>
        <v>19.9</v>
      </c>
    </row>
    <row r="20" spans="1:16" ht="30" customHeight="1">
      <c r="A20" s="80"/>
      <c r="B20" s="77" t="s">
        <v>50</v>
      </c>
      <c r="C20" s="77"/>
      <c r="D20" s="1">
        <f>'内訳（地積等１）'!EQ49</f>
        <v>701303</v>
      </c>
      <c r="E20" s="1">
        <f>'内訳（地積等１）'!ER49</f>
        <v>2956902</v>
      </c>
      <c r="F20" s="11">
        <f t="shared" si="1"/>
        <v>132711</v>
      </c>
      <c r="G20" s="1">
        <f>'内訳（地積等１）'!ES49</f>
        <v>2824191</v>
      </c>
      <c r="H20" s="1">
        <f>'内訳（地積等１）'!ET49</f>
        <v>10928797</v>
      </c>
      <c r="I20" s="11">
        <f t="shared" si="2"/>
        <v>12827</v>
      </c>
      <c r="J20" s="1">
        <f>'内訳（地積等１）'!EU49</f>
        <v>10915970</v>
      </c>
      <c r="K20" s="1">
        <f>'内訳（地積等１）'!EV49</f>
        <v>6964887</v>
      </c>
      <c r="L20" s="1">
        <f>'内訳（地積等１）'!EW49</f>
        <v>469</v>
      </c>
      <c r="M20" s="1">
        <f>'内訳（地積等１）'!EX49</f>
        <v>1633</v>
      </c>
      <c r="N20" s="11">
        <f t="shared" si="3"/>
        <v>215</v>
      </c>
      <c r="O20" s="1">
        <f>'内訳（地積等１）'!EY49</f>
        <v>1418</v>
      </c>
      <c r="P20" s="11">
        <f t="shared" si="0"/>
        <v>3696</v>
      </c>
    </row>
    <row r="21" spans="1:16" ht="30" customHeight="1">
      <c r="A21" s="77" t="s">
        <v>51</v>
      </c>
      <c r="B21" s="77"/>
      <c r="C21" s="77"/>
      <c r="D21" s="1">
        <f>'内訳（地積等１）'!FC49</f>
        <v>637703</v>
      </c>
      <c r="E21" s="1">
        <f>'内訳（地積等１）'!FD49</f>
        <v>2453416</v>
      </c>
      <c r="F21" s="11">
        <f t="shared" si="1"/>
        <v>3837</v>
      </c>
      <c r="G21" s="1">
        <f>'内訳（地積等１）'!FE49</f>
        <v>2449579</v>
      </c>
      <c r="H21" s="1">
        <f>'内訳（地積等１）'!FF49</f>
        <v>114542</v>
      </c>
      <c r="I21" s="11">
        <f t="shared" si="2"/>
        <v>63</v>
      </c>
      <c r="J21" s="1">
        <f>'内訳（地積等１）'!FG49</f>
        <v>114479</v>
      </c>
      <c r="K21" s="1">
        <f>'内訳（地積等１）'!FH49</f>
        <v>92103</v>
      </c>
      <c r="L21" s="1">
        <f>'内訳（地積等１）'!FI49</f>
        <v>37</v>
      </c>
      <c r="M21" s="1">
        <f>'内訳（地積等１）'!FJ49</f>
        <v>319</v>
      </c>
      <c r="N21" s="11">
        <f t="shared" si="3"/>
        <v>4</v>
      </c>
      <c r="O21" s="1">
        <f>'内訳（地積等１）'!FK49</f>
        <v>315</v>
      </c>
      <c r="P21" s="11">
        <f t="shared" si="0"/>
        <v>46.7</v>
      </c>
    </row>
    <row r="22" spans="1:16" ht="30" customHeight="1">
      <c r="A22" s="77" t="s">
        <v>52</v>
      </c>
      <c r="B22" s="77"/>
      <c r="C22" s="77"/>
      <c r="D22" s="1">
        <f>'内訳（地積等１）'!FO49</f>
        <v>2301840</v>
      </c>
      <c r="E22" s="1">
        <f>'内訳（地積等１）'!FP49</f>
        <v>23369454</v>
      </c>
      <c r="F22" s="11">
        <f t="shared" si="1"/>
        <v>3918342</v>
      </c>
      <c r="G22" s="1">
        <f>'内訳（地積等１）'!FQ49</f>
        <v>19451112</v>
      </c>
      <c r="H22" s="1">
        <f>'内訳（地積等１）'!FR49</f>
        <v>816208</v>
      </c>
      <c r="I22" s="11">
        <f t="shared" si="2"/>
        <v>52688</v>
      </c>
      <c r="J22" s="1">
        <f>'内訳（地積等１）'!FS49</f>
        <v>763520</v>
      </c>
      <c r="K22" s="1">
        <f>'内訳（地積等１）'!FT49</f>
        <v>551869</v>
      </c>
      <c r="L22" s="1">
        <f>'内訳（地積等１）'!FU49</f>
        <v>1618</v>
      </c>
      <c r="M22" s="1">
        <f>'内訳（地積等１）'!FV49</f>
        <v>21660</v>
      </c>
      <c r="N22" s="11">
        <f t="shared" si="3"/>
        <v>4056</v>
      </c>
      <c r="O22" s="1">
        <f>'内訳（地積等１）'!FW49</f>
        <v>17604</v>
      </c>
      <c r="P22" s="11">
        <f t="shared" si="0"/>
        <v>34.9</v>
      </c>
    </row>
    <row r="23" spans="1:16" ht="30" customHeight="1">
      <c r="A23" s="78" t="s">
        <v>62</v>
      </c>
      <c r="B23" s="72" t="s">
        <v>53</v>
      </c>
      <c r="C23" s="74"/>
      <c r="D23" s="1">
        <f>'内訳（地積等１）'!GA49</f>
        <v>837919</v>
      </c>
      <c r="E23" s="1">
        <f>'内訳（地積等１）'!GB49</f>
        <v>12423396</v>
      </c>
      <c r="F23" s="11">
        <f t="shared" si="1"/>
        <v>1688</v>
      </c>
      <c r="G23" s="1">
        <f>'内訳（地積等１）'!GC49</f>
        <v>12421708</v>
      </c>
      <c r="H23" s="1">
        <f>'内訳（地積等１）'!GD49</f>
        <v>13600071</v>
      </c>
      <c r="I23" s="11">
        <f t="shared" si="2"/>
        <v>1853</v>
      </c>
      <c r="J23" s="1">
        <f>'内訳（地積等１）'!GE49</f>
        <v>13598218</v>
      </c>
      <c r="K23" s="1">
        <f>'内訳（地積等１）'!GF49</f>
        <v>9139918</v>
      </c>
      <c r="L23" s="1">
        <f>'内訳（地積等１）'!GG49</f>
        <v>166</v>
      </c>
      <c r="M23" s="1">
        <f>'内訳（地積等１）'!GH49</f>
        <v>4455</v>
      </c>
      <c r="N23" s="11">
        <f t="shared" si="3"/>
        <v>13</v>
      </c>
      <c r="O23" s="1">
        <f>'内訳（地積等１）'!GI49</f>
        <v>4442</v>
      </c>
      <c r="P23" s="11">
        <f t="shared" si="0"/>
        <v>1094.7</v>
      </c>
    </row>
    <row r="24" spans="1:16" ht="30" customHeight="1">
      <c r="A24" s="78"/>
      <c r="B24" s="72" t="s">
        <v>54</v>
      </c>
      <c r="C24" s="74"/>
      <c r="D24" s="1">
        <f>'内訳（地積等１）'!GM49</f>
        <v>854590</v>
      </c>
      <c r="E24" s="1">
        <f>'内訳（地積等１）'!GN49</f>
        <v>42035</v>
      </c>
      <c r="F24" s="11">
        <f t="shared" si="1"/>
        <v>133</v>
      </c>
      <c r="G24" s="1">
        <f>'内訳（地積等１）'!GO49</f>
        <v>41902</v>
      </c>
      <c r="H24" s="1">
        <f>'内訳（地積等１）'!GP49</f>
        <v>124680</v>
      </c>
      <c r="I24" s="11">
        <f t="shared" si="2"/>
        <v>120</v>
      </c>
      <c r="J24" s="1">
        <f>'内訳（地積等１）'!GQ49</f>
        <v>124560</v>
      </c>
      <c r="K24" s="1">
        <f>'内訳（地積等１）'!GR49</f>
        <v>81400</v>
      </c>
      <c r="L24" s="1">
        <f>'内訳（地積等１）'!GS49</f>
        <v>213</v>
      </c>
      <c r="M24" s="1">
        <f>'内訳（地積等１）'!GT49</f>
        <v>50</v>
      </c>
      <c r="N24" s="11">
        <f t="shared" si="3"/>
        <v>1</v>
      </c>
      <c r="O24" s="1">
        <f>'内訳（地積等１）'!GU49</f>
        <v>49</v>
      </c>
      <c r="P24" s="11">
        <f t="shared" si="0"/>
        <v>2966.1</v>
      </c>
    </row>
    <row r="25" spans="1:16" ht="30" customHeight="1">
      <c r="A25" s="78"/>
      <c r="B25" s="88" t="s">
        <v>133</v>
      </c>
      <c r="C25" s="28" t="s">
        <v>134</v>
      </c>
      <c r="D25" s="1">
        <f>'内訳（地積等１）'!GY49</f>
        <v>4127</v>
      </c>
      <c r="E25" s="1">
        <f>'内訳（地積等１）'!GZ49</f>
        <v>612431</v>
      </c>
      <c r="F25" s="11">
        <f t="shared" si="1"/>
        <v>260</v>
      </c>
      <c r="G25" s="1">
        <f>'内訳（地積等１）'!HA49</f>
        <v>612171</v>
      </c>
      <c r="H25" s="1">
        <f>'内訳（地積等１）'!HB49</f>
        <v>651234</v>
      </c>
      <c r="I25" s="11">
        <f t="shared" si="2"/>
        <v>90</v>
      </c>
      <c r="J25" s="1">
        <f>'内訳（地積等１）'!HC49</f>
        <v>651144</v>
      </c>
      <c r="K25" s="1">
        <f>'内訳（地積等１）'!HD49</f>
        <v>303392</v>
      </c>
      <c r="L25" s="1">
        <f>'内訳（地積等１）'!HE49</f>
        <v>13</v>
      </c>
      <c r="M25" s="1">
        <f>'内訳（地積等１）'!HF49</f>
        <v>2266</v>
      </c>
      <c r="N25" s="11">
        <f t="shared" si="3"/>
        <v>4</v>
      </c>
      <c r="O25" s="1">
        <f>'内訳（地積等１）'!HG49</f>
        <v>2262</v>
      </c>
      <c r="P25" s="11">
        <f t="shared" si="0"/>
        <v>1063.4</v>
      </c>
    </row>
    <row r="26" spans="1:16" ht="30" customHeight="1">
      <c r="A26" s="78"/>
      <c r="B26" s="89"/>
      <c r="C26" s="28" t="s">
        <v>135</v>
      </c>
      <c r="D26" s="1">
        <f>'内訳（地積等１）'!HK49</f>
        <v>0</v>
      </c>
      <c r="E26" s="1">
        <f>'内訳（地積等１）'!HL49</f>
        <v>0</v>
      </c>
      <c r="F26" s="11">
        <f t="shared" si="1"/>
        <v>0</v>
      </c>
      <c r="G26" s="1">
        <f>'内訳（地積等１）'!HM49</f>
        <v>0</v>
      </c>
      <c r="H26" s="1">
        <f>'内訳（地積等１）'!HN49</f>
        <v>0</v>
      </c>
      <c r="I26" s="11">
        <f t="shared" si="2"/>
        <v>0</v>
      </c>
      <c r="J26" s="1">
        <f>'内訳（地積等１）'!HO49</f>
        <v>0</v>
      </c>
      <c r="K26" s="1">
        <f>'内訳（地積等１）'!HP49</f>
        <v>0</v>
      </c>
      <c r="L26" s="1">
        <f>'内訳（地積等１）'!HQ49</f>
        <v>0</v>
      </c>
      <c r="M26" s="1">
        <f>'内訳（地積等１）'!HR49</f>
        <v>0</v>
      </c>
      <c r="N26" s="11">
        <f t="shared" si="3"/>
        <v>0</v>
      </c>
      <c r="O26" s="1">
        <f>'内訳（地積等１）'!HS49</f>
        <v>0</v>
      </c>
      <c r="P26" s="11">
        <f t="shared" si="0"/>
        <v>0</v>
      </c>
    </row>
    <row r="27" spans="1:16" ht="30" customHeight="1">
      <c r="A27" s="78"/>
      <c r="B27" s="90"/>
      <c r="C27" s="28" t="s">
        <v>136</v>
      </c>
      <c r="D27" s="1">
        <f aca="true" t="shared" si="4" ref="D27:O27">SUM(D25:D26)</f>
        <v>4127</v>
      </c>
      <c r="E27" s="1">
        <f t="shared" si="4"/>
        <v>612431</v>
      </c>
      <c r="F27" s="11">
        <f t="shared" si="4"/>
        <v>260</v>
      </c>
      <c r="G27" s="1">
        <f t="shared" si="4"/>
        <v>612171</v>
      </c>
      <c r="H27" s="1">
        <f t="shared" si="4"/>
        <v>651234</v>
      </c>
      <c r="I27" s="11">
        <f t="shared" si="4"/>
        <v>90</v>
      </c>
      <c r="J27" s="1">
        <f t="shared" si="4"/>
        <v>651144</v>
      </c>
      <c r="K27" s="1">
        <f t="shared" si="4"/>
        <v>303392</v>
      </c>
      <c r="L27" s="1">
        <f t="shared" si="4"/>
        <v>13</v>
      </c>
      <c r="M27" s="1">
        <f t="shared" si="4"/>
        <v>2266</v>
      </c>
      <c r="N27" s="11">
        <f t="shared" si="4"/>
        <v>4</v>
      </c>
      <c r="O27" s="1">
        <f t="shared" si="4"/>
        <v>2262</v>
      </c>
      <c r="P27" s="11">
        <f t="shared" si="0"/>
        <v>1063.4</v>
      </c>
    </row>
    <row r="28" spans="1:16" ht="30" customHeight="1">
      <c r="A28" s="78"/>
      <c r="B28" s="72" t="s">
        <v>55</v>
      </c>
      <c r="C28" s="74"/>
      <c r="D28" s="1">
        <f>'内訳（地積等２）'!D49</f>
        <v>18484680</v>
      </c>
      <c r="E28" s="1">
        <f>'内訳（地積等２）'!E49</f>
        <v>20019935</v>
      </c>
      <c r="F28" s="11">
        <f t="shared" si="1"/>
        <v>1267160</v>
      </c>
      <c r="G28" s="1">
        <f>'内訳（地積等２）'!F49</f>
        <v>18752775</v>
      </c>
      <c r="H28" s="1">
        <f>'内訳（地積等２）'!G49</f>
        <v>87240242</v>
      </c>
      <c r="I28" s="11">
        <f t="shared" si="2"/>
        <v>480037</v>
      </c>
      <c r="J28" s="1">
        <f>'内訳（地積等２）'!H49</f>
        <v>86760205</v>
      </c>
      <c r="K28" s="1">
        <f>'内訳（地積等２）'!I49</f>
        <v>55835805</v>
      </c>
      <c r="L28" s="1">
        <f>'内訳（地積等２）'!J49</f>
        <v>50227</v>
      </c>
      <c r="M28" s="1">
        <f>'内訳（地積等２）'!K49</f>
        <v>35263</v>
      </c>
      <c r="N28" s="11">
        <f t="shared" si="3"/>
        <v>7145</v>
      </c>
      <c r="O28" s="1">
        <f>'内訳（地積等２）'!L49</f>
        <v>28118</v>
      </c>
      <c r="P28" s="11">
        <f t="shared" si="0"/>
        <v>4357.7</v>
      </c>
    </row>
    <row r="29" spans="1:16" ht="30" customHeight="1">
      <c r="A29" s="78"/>
      <c r="B29" s="83" t="s">
        <v>45</v>
      </c>
      <c r="C29" s="85"/>
      <c r="D29" s="11">
        <f>SUM(D23,D24,D27,D28)</f>
        <v>20181316</v>
      </c>
      <c r="E29" s="11">
        <f aca="true" t="shared" si="5" ref="E29:O29">SUM(E23,E24,E27,E28)</f>
        <v>33097797</v>
      </c>
      <c r="F29" s="11">
        <f t="shared" si="5"/>
        <v>1269241</v>
      </c>
      <c r="G29" s="11">
        <f t="shared" si="5"/>
        <v>31828556</v>
      </c>
      <c r="H29" s="11">
        <f t="shared" si="5"/>
        <v>101616227</v>
      </c>
      <c r="I29" s="11">
        <f t="shared" si="5"/>
        <v>482100</v>
      </c>
      <c r="J29" s="11">
        <f t="shared" si="5"/>
        <v>101134127</v>
      </c>
      <c r="K29" s="11">
        <f t="shared" si="5"/>
        <v>65360515</v>
      </c>
      <c r="L29" s="11">
        <f t="shared" si="5"/>
        <v>50619</v>
      </c>
      <c r="M29" s="11">
        <f t="shared" si="5"/>
        <v>42034</v>
      </c>
      <c r="N29" s="11">
        <f t="shared" si="5"/>
        <v>7163</v>
      </c>
      <c r="O29" s="11">
        <f t="shared" si="5"/>
        <v>34871</v>
      </c>
      <c r="P29" s="11">
        <f t="shared" si="0"/>
        <v>3070.2</v>
      </c>
    </row>
    <row r="30" spans="1:16" ht="30" customHeight="1">
      <c r="A30" s="77" t="s">
        <v>56</v>
      </c>
      <c r="B30" s="77"/>
      <c r="C30" s="77"/>
      <c r="D30" s="1">
        <f>'内訳（地積等２）'!P49</f>
        <v>120842883</v>
      </c>
      <c r="E30" s="33"/>
      <c r="F30" s="33"/>
      <c r="G30" s="33"/>
      <c r="H30" s="33"/>
      <c r="I30" s="33"/>
      <c r="J30" s="33"/>
      <c r="K30" s="33"/>
      <c r="L30" s="1">
        <f>'内訳（地積等２）'!V49</f>
        <v>184792</v>
      </c>
      <c r="M30" s="33"/>
      <c r="N30" s="33"/>
      <c r="O30" s="33"/>
      <c r="P30" s="33"/>
    </row>
    <row r="31" spans="1:16" ht="30" customHeight="1">
      <c r="A31" s="77" t="s">
        <v>57</v>
      </c>
      <c r="B31" s="77"/>
      <c r="C31" s="77"/>
      <c r="D31" s="1">
        <f>'内訳（地積等２）'!AB49</f>
        <v>284570871</v>
      </c>
      <c r="E31" s="1">
        <f>'内訳（地積等２）'!AC49</f>
        <v>682239129</v>
      </c>
      <c r="F31" s="1">
        <f>E31-G31</f>
        <v>43566704</v>
      </c>
      <c r="G31" s="1">
        <f>'内訳（地積等２）'!AD49</f>
        <v>638672425</v>
      </c>
      <c r="H31" s="1">
        <f>'内訳（地積等２）'!AE49</f>
        <v>1043854747</v>
      </c>
      <c r="I31" s="1">
        <f>H31-J31</f>
        <v>11151397</v>
      </c>
      <c r="J31" s="1">
        <f>'内訳（地積等２）'!AF49</f>
        <v>1032703350</v>
      </c>
      <c r="K31" s="1">
        <f>'内訳（地積等２）'!AG49</f>
        <v>427939706</v>
      </c>
      <c r="L31" s="1">
        <f>'内訳（地積等２）'!AH49</f>
        <v>252938</v>
      </c>
      <c r="M31" s="1">
        <f>'内訳（地積等２）'!AI49</f>
        <v>650275</v>
      </c>
      <c r="N31" s="1">
        <f>M31-O31</f>
        <v>59673</v>
      </c>
      <c r="O31" s="1">
        <f>'内訳（地積等２）'!AJ49</f>
        <v>590602</v>
      </c>
      <c r="P31" s="11">
        <f>IF(H31&gt;0,ROUND(H31/E31*1000,1),0)</f>
        <v>1530</v>
      </c>
    </row>
    <row r="34" spans="4:15" s="3" customFormat="1" ht="14.25" hidden="1">
      <c r="D34" s="17">
        <f aca="true" t="shared" si="6" ref="D34:O34">D8+D9+D10+D11+D15+D16+D17+D18+D19+D20+D21+D22+D29+D30</f>
        <v>284570871</v>
      </c>
      <c r="E34" s="17">
        <f t="shared" si="6"/>
        <v>682239129</v>
      </c>
      <c r="F34" s="17">
        <f t="shared" si="6"/>
        <v>43566704</v>
      </c>
      <c r="G34" s="17">
        <f t="shared" si="6"/>
        <v>638672425</v>
      </c>
      <c r="H34" s="17">
        <f t="shared" si="6"/>
        <v>1043854747</v>
      </c>
      <c r="I34" s="17">
        <f t="shared" si="6"/>
        <v>11151397</v>
      </c>
      <c r="J34" s="17">
        <f t="shared" si="6"/>
        <v>1032703350</v>
      </c>
      <c r="K34" s="17">
        <f t="shared" si="6"/>
        <v>427939706</v>
      </c>
      <c r="L34" s="17">
        <f t="shared" si="6"/>
        <v>252938</v>
      </c>
      <c r="M34" s="17">
        <f t="shared" si="6"/>
        <v>650275</v>
      </c>
      <c r="N34" s="17">
        <f t="shared" si="6"/>
        <v>59673</v>
      </c>
      <c r="O34" s="17">
        <f t="shared" si="6"/>
        <v>590602</v>
      </c>
    </row>
    <row r="35" ht="14.25" hidden="1"/>
    <row r="36" spans="4:15" ht="14.25" hidden="1">
      <c r="D36" s="5">
        <f>SUM(D8:D30)-D27-D29</f>
        <v>284570871</v>
      </c>
      <c r="E36" s="5">
        <f>SUM(E8:E30)-E27-E29-E15</f>
        <v>682239129</v>
      </c>
      <c r="F36" s="5">
        <f aca="true" t="shared" si="7" ref="F36:O36">SUM(F8:F30)-F27-F29-F15</f>
        <v>43566704</v>
      </c>
      <c r="G36" s="5">
        <f t="shared" si="7"/>
        <v>638672425</v>
      </c>
      <c r="H36" s="5">
        <f t="shared" si="7"/>
        <v>1043854747</v>
      </c>
      <c r="I36" s="5">
        <f t="shared" si="7"/>
        <v>11151397</v>
      </c>
      <c r="J36" s="5">
        <f t="shared" si="7"/>
        <v>1032703350</v>
      </c>
      <c r="K36" s="5">
        <f t="shared" si="7"/>
        <v>427939706</v>
      </c>
      <c r="L36" s="5">
        <f>SUM(L8:L30)-L27-L29</f>
        <v>252938</v>
      </c>
      <c r="M36" s="5">
        <f t="shared" si="7"/>
        <v>650275</v>
      </c>
      <c r="N36" s="5">
        <f t="shared" si="7"/>
        <v>59673</v>
      </c>
      <c r="O36" s="5">
        <f t="shared" si="7"/>
        <v>590602</v>
      </c>
    </row>
    <row r="37" spans="4:16" ht="14.25" hidden="1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4:16" ht="14.25" hidden="1">
      <c r="D38" s="30">
        <f>D31-D36</f>
        <v>0</v>
      </c>
      <c r="E38" s="30">
        <f aca="true" t="shared" si="8" ref="E38:O38">E31-E36</f>
        <v>0</v>
      </c>
      <c r="F38" s="30">
        <f t="shared" si="8"/>
        <v>0</v>
      </c>
      <c r="G38" s="30">
        <f t="shared" si="8"/>
        <v>0</v>
      </c>
      <c r="H38" s="30">
        <f t="shared" si="8"/>
        <v>0</v>
      </c>
      <c r="I38" s="30">
        <f t="shared" si="8"/>
        <v>0</v>
      </c>
      <c r="J38" s="30">
        <f t="shared" si="8"/>
        <v>0</v>
      </c>
      <c r="K38" s="30">
        <f t="shared" si="8"/>
        <v>0</v>
      </c>
      <c r="L38" s="30">
        <f t="shared" si="8"/>
        <v>0</v>
      </c>
      <c r="M38" s="30">
        <f t="shared" si="8"/>
        <v>0</v>
      </c>
      <c r="N38" s="30">
        <f t="shared" si="8"/>
        <v>0</v>
      </c>
      <c r="O38" s="30">
        <f t="shared" si="8"/>
        <v>0</v>
      </c>
      <c r="P38" s="30"/>
    </row>
    <row r="39" spans="4:16" ht="14.25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</sheetData>
  <mergeCells count="33">
    <mergeCell ref="B19:C19"/>
    <mergeCell ref="A30:C30"/>
    <mergeCell ref="A31:C31"/>
    <mergeCell ref="A23:A29"/>
    <mergeCell ref="B23:C23"/>
    <mergeCell ref="B24:C24"/>
    <mergeCell ref="B25:B27"/>
    <mergeCell ref="B28:C28"/>
    <mergeCell ref="B29:C29"/>
    <mergeCell ref="B20:C20"/>
    <mergeCell ref="A3:C3"/>
    <mergeCell ref="A21:C21"/>
    <mergeCell ref="A22:C22"/>
    <mergeCell ref="A8:A9"/>
    <mergeCell ref="A10:A11"/>
    <mergeCell ref="A12:A15"/>
    <mergeCell ref="A19:A20"/>
    <mergeCell ref="A16:C16"/>
    <mergeCell ref="A17:C17"/>
    <mergeCell ref="B8:C8"/>
    <mergeCell ref="H6:K6"/>
    <mergeCell ref="L6:O6"/>
    <mergeCell ref="A6:C7"/>
    <mergeCell ref="A4:C4"/>
    <mergeCell ref="D6:G6"/>
    <mergeCell ref="B9:C9"/>
    <mergeCell ref="B10:C10"/>
    <mergeCell ref="B11:C11"/>
    <mergeCell ref="B12:C12"/>
    <mergeCell ref="B13:C13"/>
    <mergeCell ref="B14:C14"/>
    <mergeCell ref="B15:C15"/>
    <mergeCell ref="A18:C18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showGridLines="0" zoomScale="75" zoomScaleNormal="75" workbookViewId="0" topLeftCell="A22">
      <selection activeCell="F44" sqref="F44"/>
    </sheetView>
  </sheetViews>
  <sheetFormatPr defaultColWidth="8.796875" defaultRowHeight="15"/>
  <cols>
    <col min="1" max="2" width="3.5" style="5" customWidth="1"/>
    <col min="3" max="3" width="22.69921875" style="5" bestFit="1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D1" s="4"/>
      <c r="E1" s="4"/>
    </row>
    <row r="2" spans="1:3" ht="27" customHeight="1">
      <c r="A2" s="9" t="s">
        <v>70</v>
      </c>
      <c r="B2" s="9"/>
      <c r="C2" s="6"/>
    </row>
    <row r="3" spans="1:6" ht="42.75">
      <c r="A3" s="100"/>
      <c r="B3" s="101"/>
      <c r="C3" s="102"/>
      <c r="D3" s="7" t="s">
        <v>8</v>
      </c>
      <c r="E3" s="7" t="s">
        <v>6</v>
      </c>
      <c r="F3" s="7" t="s">
        <v>10</v>
      </c>
    </row>
    <row r="4" spans="1:6" ht="30" customHeight="1">
      <c r="A4" s="96" t="s">
        <v>0</v>
      </c>
      <c r="B4" s="97"/>
      <c r="C4" s="98"/>
      <c r="D4" s="1">
        <f>'１表総括表（市計）'!D6+'１表総括表（町村計）'!D4</f>
        <v>1110358</v>
      </c>
      <c r="E4" s="1">
        <f>'１表総括表（市計）'!E6+'１表総括表（町村計）'!E4</f>
        <v>246872</v>
      </c>
      <c r="F4" s="1">
        <f>'１表総括表（市計）'!F6+'１表総括表（町村計）'!F4</f>
        <v>863486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94" t="s">
        <v>36</v>
      </c>
      <c r="B6" s="94"/>
      <c r="C6" s="95"/>
      <c r="D6" s="99" t="s">
        <v>74</v>
      </c>
      <c r="E6" s="99"/>
      <c r="F6" s="99"/>
      <c r="G6" s="99"/>
      <c r="H6" s="91" t="s">
        <v>75</v>
      </c>
      <c r="I6" s="92"/>
      <c r="J6" s="92"/>
      <c r="K6" s="93"/>
      <c r="L6" s="91" t="s">
        <v>76</v>
      </c>
      <c r="M6" s="92"/>
      <c r="N6" s="92"/>
      <c r="O6" s="93"/>
      <c r="P6" s="2" t="s">
        <v>32</v>
      </c>
    </row>
    <row r="7" spans="1:16" ht="45" customHeight="1">
      <c r="A7" s="95"/>
      <c r="B7" s="95"/>
      <c r="C7" s="95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79" t="s">
        <v>58</v>
      </c>
      <c r="B8" s="77" t="s">
        <v>38</v>
      </c>
      <c r="C8" s="77"/>
      <c r="D8" s="1">
        <f>'１表総括表（市計）'!D10+'１表総括表（町村計）'!D8</f>
        <v>10258265</v>
      </c>
      <c r="E8" s="1">
        <f>'１表総括表（市計）'!E10+'１表総括表（町村計）'!E8</f>
        <v>925598637</v>
      </c>
      <c r="F8" s="1">
        <f>'１表総括表（市計）'!F10+'１表総括表（町村計）'!F8</f>
        <v>36606345</v>
      </c>
      <c r="G8" s="1">
        <f>'１表総括表（市計）'!G10+'１表総括表（町村計）'!G8</f>
        <v>888992292</v>
      </c>
      <c r="H8" s="1">
        <f>'１表総括表（市計）'!H10+'１表総括表（町村計）'!H8</f>
        <v>100211494</v>
      </c>
      <c r="I8" s="1">
        <f>'１表総括表（市計）'!I10+'１表総括表（町村計）'!I8</f>
        <v>3672858</v>
      </c>
      <c r="J8" s="1">
        <f>'１表総括表（市計）'!J10+'１表総括表（町村計）'!J8</f>
        <v>96538636</v>
      </c>
      <c r="K8" s="1">
        <f>'１表総括表（市計）'!K10+'１表総括表（町村計）'!K8</f>
        <v>96384909</v>
      </c>
      <c r="L8" s="1">
        <f>'１表総括表（市計）'!L10+'１表総括表（町村計）'!L8</f>
        <v>32054</v>
      </c>
      <c r="M8" s="1">
        <f>'１表総括表（市計）'!M10+'１表総括表（町村計）'!M8</f>
        <v>727052</v>
      </c>
      <c r="N8" s="1">
        <f>'１表総括表（市計）'!N10+'１表総括表（町村計）'!N8</f>
        <v>47075</v>
      </c>
      <c r="O8" s="1">
        <f>'１表総括表（市計）'!O10+'１表総括表（町村計）'!O8</f>
        <v>679977</v>
      </c>
      <c r="P8" s="1">
        <f aca="true" t="shared" si="0" ref="P8:P29">IF(H8&gt;0,ROUND(H8/E8*1000,1),0)</f>
        <v>108.3</v>
      </c>
    </row>
    <row r="9" spans="1:16" ht="30" customHeight="1">
      <c r="A9" s="80"/>
      <c r="B9" s="77" t="s">
        <v>39</v>
      </c>
      <c r="C9" s="77"/>
      <c r="D9" s="1">
        <f>'１表総括表（市計）'!D11+'１表総括表（町村計）'!D9</f>
        <v>1014051</v>
      </c>
      <c r="E9" s="1">
        <f>'１表総括表（市計）'!E11+'１表総括表（町村計）'!E9</f>
        <v>7342452</v>
      </c>
      <c r="F9" s="1">
        <f>'１表総括表（市計）'!F11+'１表総括表（町村計）'!F9</f>
        <v>59857</v>
      </c>
      <c r="G9" s="1">
        <f>'１表総括表（市計）'!G11+'１表総括表（町村計）'!G9</f>
        <v>7282595</v>
      </c>
      <c r="H9" s="1">
        <f>'１表総括表（市計）'!H11+'１表総括表（町村計）'!H9</f>
        <v>52329882</v>
      </c>
      <c r="I9" s="1">
        <f>'１表総括表（市計）'!I11+'１表総括表（町村計）'!I9</f>
        <v>361925</v>
      </c>
      <c r="J9" s="1">
        <f>'１表総括表（市計）'!J11+'１表総括表（町村計）'!J9</f>
        <v>51967957</v>
      </c>
      <c r="K9" s="1">
        <f>'１表総括表（市計）'!K11+'１表総括表（町村計）'!K9</f>
        <v>14754992</v>
      </c>
      <c r="L9" s="1">
        <f>'１表総括表（市計）'!L11+'１表総括表（町村計）'!L9</f>
        <v>1843</v>
      </c>
      <c r="M9" s="1">
        <f>'１表総括表（市計）'!M11+'１表総括表（町村計）'!M9</f>
        <v>11849</v>
      </c>
      <c r="N9" s="1">
        <f>'１表総括表（市計）'!N11+'１表総括表（町村計）'!N9</f>
        <v>222</v>
      </c>
      <c r="O9" s="1">
        <f>'１表総括表（市計）'!O11+'１表総括表（町村計）'!O9</f>
        <v>11627</v>
      </c>
      <c r="P9" s="1">
        <f t="shared" si="0"/>
        <v>7127</v>
      </c>
    </row>
    <row r="10" spans="1:16" ht="30" customHeight="1">
      <c r="A10" s="79" t="s">
        <v>59</v>
      </c>
      <c r="B10" s="77" t="s">
        <v>40</v>
      </c>
      <c r="C10" s="77"/>
      <c r="D10" s="1">
        <f>'１表総括表（市計）'!D12+'１表総括表（町村計）'!D10</f>
        <v>14386826</v>
      </c>
      <c r="E10" s="1">
        <f>'１表総括表（市計）'!E12+'１表総括表（町村計）'!E10</f>
        <v>976448406</v>
      </c>
      <c r="F10" s="1">
        <f>'１表総括表（市計）'!F12+'１表総括表（町村計）'!F10</f>
        <v>59786389</v>
      </c>
      <c r="G10" s="1">
        <f>'１表総括表（市計）'!G12+'１表総括表（町村計）'!G10</f>
        <v>916662017</v>
      </c>
      <c r="H10" s="1">
        <f>'１表総括表（市計）'!H12+'１表総括表（町村計）'!H10</f>
        <v>51794978</v>
      </c>
      <c r="I10" s="1">
        <f>'１表総括表（市計）'!I12+'１表総括表（町村計）'!I10</f>
        <v>3084051</v>
      </c>
      <c r="J10" s="1">
        <f>'１表総括表（市計）'!J12+'１表総括表（町村計）'!J10</f>
        <v>48710927</v>
      </c>
      <c r="K10" s="1">
        <f>'１表総括表（市計）'!K12+'１表総括表（町村計）'!K10</f>
        <v>48571097</v>
      </c>
      <c r="L10" s="1">
        <f>'１表総括表（市計）'!L12+'１表総括表（町村計）'!L10</f>
        <v>40690</v>
      </c>
      <c r="M10" s="1">
        <f>'１表総括表（市計）'!M12+'１表総括表（町村計）'!M10</f>
        <v>1013966</v>
      </c>
      <c r="N10" s="1">
        <f>'１表総括表（市計）'!N12+'１表総括表（町村計）'!N10</f>
        <v>85381</v>
      </c>
      <c r="O10" s="1">
        <f>'１表総括表（市計）'!O12+'１表総括表（町村計）'!O10</f>
        <v>928585</v>
      </c>
      <c r="P10" s="1">
        <f t="shared" si="0"/>
        <v>53</v>
      </c>
    </row>
    <row r="11" spans="1:16" ht="30" customHeight="1">
      <c r="A11" s="80"/>
      <c r="B11" s="77" t="s">
        <v>41</v>
      </c>
      <c r="C11" s="77"/>
      <c r="D11" s="1">
        <f>'１表総括表（市計）'!D13+'１表総括表（町村計）'!D11</f>
        <v>2331986</v>
      </c>
      <c r="E11" s="1">
        <f>'１表総括表（市計）'!E13+'１表総括表（町村計）'!E11</f>
        <v>42575285</v>
      </c>
      <c r="F11" s="1">
        <f>'１表総括表（市計）'!F13+'１表総括表（町村計）'!F11</f>
        <v>537357</v>
      </c>
      <c r="G11" s="1">
        <f>'１表総括表（市計）'!G13+'１表総括表（町村計）'!G11</f>
        <v>42037928</v>
      </c>
      <c r="H11" s="1">
        <f>'１表総括表（市計）'!H13+'１表総括表（町村計）'!H11</f>
        <v>556956479</v>
      </c>
      <c r="I11" s="1">
        <f>'１表総括表（市計）'!I13+'１表総括表（町村計）'!I11</f>
        <v>4360409</v>
      </c>
      <c r="J11" s="1">
        <f>'１表総括表（市計）'!J13+'１表総括表（町村計）'!J11</f>
        <v>552596070</v>
      </c>
      <c r="K11" s="1">
        <f>'１表総括表（市計）'!K13+'１表総括表（町村計）'!K11</f>
        <v>107717451</v>
      </c>
      <c r="L11" s="1">
        <f>'１表総括表（市計）'!L13+'１表総括表（町村計）'!L11</f>
        <v>4085</v>
      </c>
      <c r="M11" s="1">
        <f>'１表総括表（市計）'!M13+'１表総括表（町村計）'!M11</f>
        <v>66944</v>
      </c>
      <c r="N11" s="1">
        <f>'１表総括表（市計）'!N13+'１表総括表（町村計）'!N11</f>
        <v>1546</v>
      </c>
      <c r="O11" s="1">
        <f>'１表総括表（市計）'!O13+'１表総括表（町村計）'!O11</f>
        <v>65398</v>
      </c>
      <c r="P11" s="1">
        <f t="shared" si="0"/>
        <v>13081.7</v>
      </c>
    </row>
    <row r="12" spans="1:16" ht="30" customHeight="1">
      <c r="A12" s="79" t="s">
        <v>60</v>
      </c>
      <c r="B12" s="77" t="s">
        <v>42</v>
      </c>
      <c r="C12" s="77"/>
      <c r="D12" s="33"/>
      <c r="E12" s="1">
        <f>'１表総括表（市計）'!E14+'１表総括表（町村計）'!E12</f>
        <v>195506092</v>
      </c>
      <c r="F12" s="1">
        <f>'１表総括表（市計）'!F14+'１表総括表（町村計）'!F12</f>
        <v>6881992</v>
      </c>
      <c r="G12" s="1">
        <f>'１表総括表（市計）'!G14+'１表総括表（町村計）'!G12</f>
        <v>188624100</v>
      </c>
      <c r="H12" s="1">
        <f>'１表総括表（市計）'!H14+'１表総括表（町村計）'!H12</f>
        <v>3879672100</v>
      </c>
      <c r="I12" s="1">
        <f>'１表総括表（市計）'!I14+'１表総括表（町村計）'!I12</f>
        <v>53272568</v>
      </c>
      <c r="J12" s="1">
        <f>'１表総括表（市計）'!J14+'１表総括表（町村計）'!J12</f>
        <v>3826399532</v>
      </c>
      <c r="K12" s="1">
        <f>'１表総括表（市計）'!K14+'１表総括表（町村計）'!K12</f>
        <v>562484436</v>
      </c>
      <c r="L12" s="33"/>
      <c r="M12" s="1">
        <f>'１表総括表（市計）'!M14+'１表総括表（町村計）'!M12</f>
        <v>983223</v>
      </c>
      <c r="N12" s="1">
        <f>'１表総括表（市計）'!N14+'１表総括表（町村計）'!N12</f>
        <v>49545</v>
      </c>
      <c r="O12" s="1">
        <f>'１表総括表（市計）'!O14+'１表総括表（町村計）'!O12</f>
        <v>933678</v>
      </c>
      <c r="P12" s="1">
        <f t="shared" si="0"/>
        <v>19844.3</v>
      </c>
    </row>
    <row r="13" spans="1:16" ht="30" customHeight="1">
      <c r="A13" s="81"/>
      <c r="B13" s="77" t="s">
        <v>43</v>
      </c>
      <c r="C13" s="77"/>
      <c r="D13" s="33"/>
      <c r="E13" s="1">
        <f>'１表総括表（市計）'!E15+'１表総括表（町村計）'!E13</f>
        <v>247717409</v>
      </c>
      <c r="F13" s="1">
        <f>'１表総括表（市計）'!F15+'１表総括表（町村計）'!F13</f>
        <v>1327717</v>
      </c>
      <c r="G13" s="1">
        <f>'１表総括表（市計）'!G15+'１表総括表（町村計）'!G13</f>
        <v>246389692</v>
      </c>
      <c r="H13" s="1">
        <f>'１表総括表（市計）'!H15+'１表総括表（町村計）'!H13</f>
        <v>2727481147</v>
      </c>
      <c r="I13" s="1">
        <f>'１表総括表（市計）'!I15+'１表総括表（町村計）'!I13</f>
        <v>5676451</v>
      </c>
      <c r="J13" s="1">
        <f>'１表総括表（市計）'!J15+'１表総括表（町村計）'!J13</f>
        <v>2721804696</v>
      </c>
      <c r="K13" s="1">
        <f>'１表総括表（市計）'!K15+'１表総括表（町村計）'!K13</f>
        <v>791876841</v>
      </c>
      <c r="L13" s="33"/>
      <c r="M13" s="1">
        <f>'１表総括表（市計）'!M15+'１表総括表（町村計）'!M13</f>
        <v>827667</v>
      </c>
      <c r="N13" s="1">
        <f>'１表総括表（市計）'!N15+'１表総括表（町村計）'!N13</f>
        <v>21530</v>
      </c>
      <c r="O13" s="1">
        <f>'１表総括表（市計）'!O15+'１表総括表（町村計）'!O13</f>
        <v>806137</v>
      </c>
      <c r="P13" s="1">
        <f t="shared" si="0"/>
        <v>11010.5</v>
      </c>
    </row>
    <row r="14" spans="1:16" ht="30" customHeight="1">
      <c r="A14" s="81"/>
      <c r="B14" s="77" t="s">
        <v>44</v>
      </c>
      <c r="C14" s="77"/>
      <c r="D14" s="33"/>
      <c r="E14" s="1">
        <f>'１表総括表（市計）'!E16+'１表総括表（町村計）'!E14</f>
        <v>223486554</v>
      </c>
      <c r="F14" s="1">
        <f>'１表総括表（市計）'!F16+'１表総括表（町村計）'!F14</f>
        <v>147214</v>
      </c>
      <c r="G14" s="1">
        <f>'１表総括表（市計）'!G16+'１表総括表（町村計）'!G14</f>
        <v>223339340</v>
      </c>
      <c r="H14" s="1">
        <f>'１表総括表（市計）'!H16+'１表総括表（町村計）'!H14</f>
        <v>3574015706</v>
      </c>
      <c r="I14" s="1">
        <f>'１表総括表（市計）'!I16+'１表総括表（町村計）'!I14</f>
        <v>646285</v>
      </c>
      <c r="J14" s="1">
        <f>'１表総括表（市計）'!J16+'１表総括表（町村計）'!J14</f>
        <v>3573369421</v>
      </c>
      <c r="K14" s="1">
        <f>'１表総括表（市計）'!K16+'１表総括表（町村計）'!K14</f>
        <v>2352595932</v>
      </c>
      <c r="L14" s="33"/>
      <c r="M14" s="1">
        <f>'１表総括表（市計）'!M16+'１表総括表（町村計）'!M14</f>
        <v>298009</v>
      </c>
      <c r="N14" s="1">
        <f>'１表総括表（市計）'!N16+'１表総括表（町村計）'!N14</f>
        <v>3205</v>
      </c>
      <c r="O14" s="1">
        <f>'１表総括表（市計）'!O16+'１表総括表（町村計）'!O14</f>
        <v>294804</v>
      </c>
      <c r="P14" s="1">
        <f t="shared" si="0"/>
        <v>15992.1</v>
      </c>
    </row>
    <row r="15" spans="1:16" ht="30" customHeight="1">
      <c r="A15" s="80"/>
      <c r="B15" s="82" t="s">
        <v>45</v>
      </c>
      <c r="C15" s="82"/>
      <c r="D15" s="1">
        <f>'１表総括表（市計）'!D17+'１表総括表（町村計）'!D15</f>
        <v>55169576</v>
      </c>
      <c r="E15" s="1">
        <f>'１表総括表（市計）'!E17+'１表総括表（町村計）'!E15</f>
        <v>666710055</v>
      </c>
      <c r="F15" s="1">
        <f>'１表総括表（市計）'!F17+'１表総括表（町村計）'!F15</f>
        <v>8356923</v>
      </c>
      <c r="G15" s="1">
        <f>'１表総括表（市計）'!G17+'１表総括表（町村計）'!G15</f>
        <v>658353132</v>
      </c>
      <c r="H15" s="1">
        <f>'１表総括表（市計）'!H17+'１表総括表（町村計）'!H15</f>
        <v>10181168953</v>
      </c>
      <c r="I15" s="1">
        <f>'１表総括表（市計）'!I17+'１表総括表（町村計）'!I15</f>
        <v>59595304</v>
      </c>
      <c r="J15" s="1">
        <f>'１表総括表（市計）'!J17+'１表総括表（町村計）'!J15</f>
        <v>10121573649</v>
      </c>
      <c r="K15" s="1">
        <f>'１表総括表（市計）'!K17+'１表総括表（町村計）'!K15</f>
        <v>3706957209</v>
      </c>
      <c r="L15" s="1">
        <f>'１表総括表（市計）'!L17+'１表総括表（町村計）'!L15</f>
        <v>42392</v>
      </c>
      <c r="M15" s="1">
        <f>'１表総括表（市計）'!M17+'１表総括表（町村計）'!M15</f>
        <v>2108899</v>
      </c>
      <c r="N15" s="1">
        <f>'１表総括表（市計）'!N17+'１表総括表（町村計）'!N15</f>
        <v>74280</v>
      </c>
      <c r="O15" s="1">
        <f>'１表総括表（市計）'!O17+'１表総括表（町村計）'!O15</f>
        <v>2034619</v>
      </c>
      <c r="P15" s="1">
        <f t="shared" si="0"/>
        <v>15270.8</v>
      </c>
    </row>
    <row r="16" spans="1:16" ht="30" customHeight="1">
      <c r="A16" s="77" t="s">
        <v>46</v>
      </c>
      <c r="B16" s="77"/>
      <c r="C16" s="77"/>
      <c r="D16" s="1">
        <f>'１表総括表（市計）'!D18+'１表総括表（町村計）'!D16</f>
        <v>0</v>
      </c>
      <c r="E16" s="1">
        <f>'１表総括表（市計）'!E18+'１表総括表（町村計）'!E16</f>
        <v>0</v>
      </c>
      <c r="F16" s="1">
        <f>'１表総括表（市計）'!F18+'１表総括表（町村計）'!F16</f>
        <v>0</v>
      </c>
      <c r="G16" s="1">
        <f>'１表総括表（市計）'!G18+'１表総括表（町村計）'!G16</f>
        <v>0</v>
      </c>
      <c r="H16" s="1">
        <f>'１表総括表（市計）'!H18+'１表総括表（町村計）'!H16</f>
        <v>0</v>
      </c>
      <c r="I16" s="1">
        <f>'１表総括表（市計）'!I18+'１表総括表（町村計）'!I16</f>
        <v>0</v>
      </c>
      <c r="J16" s="1">
        <f>'１表総括表（市計）'!J18+'１表総括表（町村計）'!J16</f>
        <v>0</v>
      </c>
      <c r="K16" s="1">
        <f>'１表総括表（市計）'!K18+'１表総括表（町村計）'!K16</f>
        <v>0</v>
      </c>
      <c r="L16" s="1">
        <f>'１表総括表（市計）'!L18+'１表総括表（町村計）'!L16</f>
        <v>0</v>
      </c>
      <c r="M16" s="1">
        <f>'１表総括表（市計）'!M18+'１表総括表（町村計）'!M16</f>
        <v>0</v>
      </c>
      <c r="N16" s="1">
        <f>'１表総括表（市計）'!N18+'１表総括表（町村計）'!N16</f>
        <v>0</v>
      </c>
      <c r="O16" s="1">
        <f>'１表総括表（市計）'!O18+'１表総括表（町村計）'!O16</f>
        <v>0</v>
      </c>
      <c r="P16" s="1">
        <f t="shared" si="0"/>
        <v>0</v>
      </c>
    </row>
    <row r="17" spans="1:16" ht="30" customHeight="1">
      <c r="A17" s="77" t="s">
        <v>47</v>
      </c>
      <c r="B17" s="77"/>
      <c r="C17" s="77"/>
      <c r="D17" s="1">
        <f>'１表総括表（市計）'!D19+'１表総括表（町村計）'!D17</f>
        <v>996</v>
      </c>
      <c r="E17" s="1">
        <f>'１表総括表（市計）'!E19+'１表総括表（町村計）'!E17</f>
        <v>300</v>
      </c>
      <c r="F17" s="1">
        <f>'１表総括表（市計）'!F19+'１表総括表（町村計）'!F17</f>
        <v>16</v>
      </c>
      <c r="G17" s="1">
        <f>'１表総括表（市計）'!G19+'１表総括表（町村計）'!G17</f>
        <v>284</v>
      </c>
      <c r="H17" s="1">
        <f>'１表総括表（市計）'!H19+'１表総括表（町村計）'!H17</f>
        <v>17760</v>
      </c>
      <c r="I17" s="1">
        <f>'１表総括表（市計）'!I19+'１表総括表（町村計）'!I17</f>
        <v>192</v>
      </c>
      <c r="J17" s="1">
        <f>'１表総括表（市計）'!J19+'１表総括表（町村計）'!J17</f>
        <v>17568</v>
      </c>
      <c r="K17" s="1">
        <f>'１表総括表（市計）'!K19+'１表総括表（町村計）'!K17</f>
        <v>17486</v>
      </c>
      <c r="L17" s="1">
        <f>'１表総括表（市計）'!L19+'１表総括表（町村計）'!L17</f>
        <v>4</v>
      </c>
      <c r="M17" s="1">
        <f>'１表総括表（市計）'!M19+'１表総括表（町村計）'!M17</f>
        <v>24</v>
      </c>
      <c r="N17" s="1">
        <f>'１表総括表（市計）'!N19+'１表総括表（町村計）'!N17</f>
        <v>4</v>
      </c>
      <c r="O17" s="1">
        <f>'１表総括表（市計）'!O19+'１表総括表（町村計）'!O17</f>
        <v>20</v>
      </c>
      <c r="P17" s="1">
        <f t="shared" si="0"/>
        <v>59200</v>
      </c>
    </row>
    <row r="18" spans="1:16" ht="30" customHeight="1">
      <c r="A18" s="77" t="s">
        <v>48</v>
      </c>
      <c r="B18" s="77"/>
      <c r="C18" s="77"/>
      <c r="D18" s="1">
        <f>'１表総括表（市計）'!D20+'１表総括表（町村計）'!D18</f>
        <v>19815058</v>
      </c>
      <c r="E18" s="1">
        <f>'１表総括表（市計）'!E20+'１表総括表（町村計）'!E18</f>
        <v>1082173</v>
      </c>
      <c r="F18" s="1">
        <f>'１表総括表（市計）'!F20+'１表総括表（町村計）'!F18</f>
        <v>158210</v>
      </c>
      <c r="G18" s="1">
        <f>'１表総括表（市計）'!G20+'１表総括表（町村計）'!G18</f>
        <v>923963</v>
      </c>
      <c r="H18" s="1">
        <f>'１表総括表（市計）'!H20+'１表総括表（町村計）'!H18</f>
        <v>115521</v>
      </c>
      <c r="I18" s="1">
        <f>'１表総括表（市計）'!I20+'１表総括表（町村計）'!I18</f>
        <v>4202</v>
      </c>
      <c r="J18" s="1">
        <f>'１表総括表（市計）'!J20+'１表総括表（町村計）'!J18</f>
        <v>111319</v>
      </c>
      <c r="K18" s="1">
        <f>'１表総括表（市計）'!K20+'１表総括表（町村計）'!K18</f>
        <v>85992</v>
      </c>
      <c r="L18" s="1">
        <f>'１表総括表（市計）'!L20+'１表総括表（町村計）'!L18</f>
        <v>4261</v>
      </c>
      <c r="M18" s="1">
        <f>'１表総括表（市計）'!M20+'１表総括表（町村計）'!M18</f>
        <v>1398</v>
      </c>
      <c r="N18" s="1">
        <f>'１表総括表（市計）'!N20+'１表総括表（町村計）'!N18</f>
        <v>302</v>
      </c>
      <c r="O18" s="1">
        <f>'１表総括表（市計）'!O20+'１表総括表（町村計）'!O18</f>
        <v>1096</v>
      </c>
      <c r="P18" s="1">
        <f t="shared" si="0"/>
        <v>106.7</v>
      </c>
    </row>
    <row r="19" spans="1:16" ht="30" customHeight="1">
      <c r="A19" s="79" t="s">
        <v>61</v>
      </c>
      <c r="B19" s="77" t="s">
        <v>49</v>
      </c>
      <c r="C19" s="77"/>
      <c r="D19" s="1">
        <f>'１表総括表（市計）'!D21+'１表総括表（町村計）'!D19</f>
        <v>487498632</v>
      </c>
      <c r="E19" s="1">
        <f>'１表総括表（市計）'!E21+'１表総括表（町村計）'!E19</f>
        <v>1203504201</v>
      </c>
      <c r="F19" s="1">
        <f>'１表総括表（市計）'!F21+'１表総括表（町村計）'!F19</f>
        <v>114439016</v>
      </c>
      <c r="G19" s="1">
        <f>'１表総括表（市計）'!G21+'１表総括表（町村計）'!G19</f>
        <v>1089065185</v>
      </c>
      <c r="H19" s="1">
        <f>'１表総括表（市計）'!H21+'１表総括表（町村計）'!H19</f>
        <v>28578907</v>
      </c>
      <c r="I19" s="1">
        <f>'１表総括表（市計）'!I21+'１表総括表（町村計）'!I19</f>
        <v>2867472</v>
      </c>
      <c r="J19" s="1">
        <f>'１表総括表（市計）'!J21+'１表総括表（町村計）'!J19</f>
        <v>25711435</v>
      </c>
      <c r="K19" s="1">
        <f>'１表総括表（市計）'!K21+'１表総括表（町村計）'!K19</f>
        <v>25690311</v>
      </c>
      <c r="L19" s="1">
        <f>'１表総括表（市計）'!L21+'１表総括表（町村計）'!L19</f>
        <v>26977</v>
      </c>
      <c r="M19" s="1">
        <f>'１表総括表（市計）'!M21+'１表総括表（町村計）'!M19</f>
        <v>542537</v>
      </c>
      <c r="N19" s="1">
        <f>'１表総括表（市計）'!N21+'１表総括表（町村計）'!N19</f>
        <v>107167</v>
      </c>
      <c r="O19" s="1">
        <f>'１表総括表（市計）'!O21+'１表総括表（町村計）'!O19</f>
        <v>435370</v>
      </c>
      <c r="P19" s="1">
        <f t="shared" si="0"/>
        <v>23.7</v>
      </c>
    </row>
    <row r="20" spans="1:16" ht="30" customHeight="1">
      <c r="A20" s="80"/>
      <c r="B20" s="77" t="s">
        <v>50</v>
      </c>
      <c r="C20" s="77"/>
      <c r="D20" s="1">
        <f>'１表総括表（市計）'!D22+'１表総括表（町村計）'!D20</f>
        <v>3645094</v>
      </c>
      <c r="E20" s="1">
        <f>'１表総括表（市計）'!E22+'１表総括表（町村計）'!E20</f>
        <v>18304728</v>
      </c>
      <c r="F20" s="1">
        <f>'１表総括表（市計）'!F22+'１表総括表（町村計）'!F20</f>
        <v>538228</v>
      </c>
      <c r="G20" s="1">
        <f>'１表総括表（市計）'!G22+'１表総括表（町村計）'!G20</f>
        <v>17766500</v>
      </c>
      <c r="H20" s="1">
        <f>'１表総括表（市計）'!H22+'１表総括表（町村計）'!H20</f>
        <v>74871056</v>
      </c>
      <c r="I20" s="1">
        <f>'１表総括表（市計）'!I22+'１表総括表（町村計）'!I20</f>
        <v>190764</v>
      </c>
      <c r="J20" s="1">
        <f>'１表総括表（市計）'!J22+'１表総括表（町村計）'!J20</f>
        <v>74680292</v>
      </c>
      <c r="K20" s="1">
        <f>'１表総括表（市計）'!K22+'１表総括表（町村計）'!K20</f>
        <v>43722249</v>
      </c>
      <c r="L20" s="1">
        <f>'１表総括表（市計）'!L22+'１表総括表（町村計）'!L20</f>
        <v>3156</v>
      </c>
      <c r="M20" s="1">
        <f>'１表総括表（市計）'!M22+'１表総括表（町村計）'!M20</f>
        <v>17778</v>
      </c>
      <c r="N20" s="1">
        <f>'１表総括表（市計）'!N22+'１表総括表（町村計）'!N20</f>
        <v>1508</v>
      </c>
      <c r="O20" s="1">
        <f>'１表総括表（市計）'!O22+'１表総括表（町村計）'!O20</f>
        <v>16270</v>
      </c>
      <c r="P20" s="1">
        <f t="shared" si="0"/>
        <v>4090.3</v>
      </c>
    </row>
    <row r="21" spans="1:16" ht="30" customHeight="1">
      <c r="A21" s="77" t="s">
        <v>51</v>
      </c>
      <c r="B21" s="77"/>
      <c r="C21" s="77"/>
      <c r="D21" s="1">
        <f>'１表総括表（市計）'!D23+'１表総括表（町村計）'!D21</f>
        <v>4500678</v>
      </c>
      <c r="E21" s="1">
        <f>'１表総括表（市計）'!E23+'１表総括表（町村計）'!E21</f>
        <v>8518600</v>
      </c>
      <c r="F21" s="1">
        <f>'１表総括表（市計）'!F23+'１表総括表（町村計）'!F21</f>
        <v>81195</v>
      </c>
      <c r="G21" s="1">
        <f>'１表総括表（市計）'!G23+'１表総括表（町村計）'!G21</f>
        <v>8437405</v>
      </c>
      <c r="H21" s="1">
        <f>'１表総括表（市計）'!H23+'１表総括表（町村計）'!H21</f>
        <v>265070</v>
      </c>
      <c r="I21" s="1">
        <f>'１表総括表（市計）'!I23+'１表総括表（町村計）'!I21</f>
        <v>1853</v>
      </c>
      <c r="J21" s="1">
        <f>'１表総括表（市計）'!J23+'１表総括表（町村計）'!J21</f>
        <v>263217</v>
      </c>
      <c r="K21" s="1">
        <f>'１表総括表（市計）'!K23+'１表総括表（町村計）'!K21</f>
        <v>238104</v>
      </c>
      <c r="L21" s="1">
        <f>'１表総括表（市計）'!L23+'１表総括表（町村計）'!L21</f>
        <v>111</v>
      </c>
      <c r="M21" s="1">
        <f>'１表総括表（市計）'!M23+'１表総括表（町村計）'!M21</f>
        <v>1095</v>
      </c>
      <c r="N21" s="1">
        <f>'１表総括表（市計）'!N23+'１表総括表（町村計）'!N21</f>
        <v>50</v>
      </c>
      <c r="O21" s="1">
        <f>'１表総括表（市計）'!O23+'１表総括表（町村計）'!O21</f>
        <v>1045</v>
      </c>
      <c r="P21" s="1">
        <f t="shared" si="0"/>
        <v>31.1</v>
      </c>
    </row>
    <row r="22" spans="1:16" ht="30" customHeight="1">
      <c r="A22" s="77" t="s">
        <v>52</v>
      </c>
      <c r="B22" s="77"/>
      <c r="C22" s="77"/>
      <c r="D22" s="1">
        <f>'１表総括表（市計）'!D24+'１表総括表（町村計）'!D22</f>
        <v>19165353</v>
      </c>
      <c r="E22" s="1">
        <f>'１表総括表（市計）'!E24+'１表総括表（町村計）'!E22</f>
        <v>81231008</v>
      </c>
      <c r="F22" s="1">
        <f>'１表総括表（市計）'!F24+'１表総括表（町村計）'!F22</f>
        <v>16479435</v>
      </c>
      <c r="G22" s="1">
        <f>'１表総括表（市計）'!G24+'１表総括表（町村計）'!G22</f>
        <v>64751573</v>
      </c>
      <c r="H22" s="1">
        <f>'１表総括表（市計）'!H24+'１表総括表（町村計）'!H22</f>
        <v>7330502</v>
      </c>
      <c r="I22" s="1">
        <f>'１表総括表（市計）'!I24+'１表総括表（町村計）'!I22</f>
        <v>475561</v>
      </c>
      <c r="J22" s="1">
        <f>'１表総括表（市計）'!J24+'１表総括表（町村計）'!J22</f>
        <v>6854941</v>
      </c>
      <c r="K22" s="1">
        <f>'１表総括表（市計）'!K24+'１表総括表（町村計）'!K22</f>
        <v>4587916</v>
      </c>
      <c r="L22" s="1">
        <f>'１表総括表（市計）'!L24+'１表総括表（町村計）'!L22</f>
        <v>15759</v>
      </c>
      <c r="M22" s="1">
        <f>'１表総括表（市計）'!M24+'１表総括表（町村計）'!M22</f>
        <v>121952</v>
      </c>
      <c r="N22" s="1">
        <f>'１表総括表（市計）'!N24+'１表総括表（町村計）'!N22</f>
        <v>29020</v>
      </c>
      <c r="O22" s="1">
        <f>'１表総括表（市計）'!O24+'１表総括表（町村計）'!O22</f>
        <v>92932</v>
      </c>
      <c r="P22" s="1">
        <f t="shared" si="0"/>
        <v>90.2</v>
      </c>
    </row>
    <row r="23" spans="1:16" ht="30" customHeight="1">
      <c r="A23" s="78" t="s">
        <v>62</v>
      </c>
      <c r="B23" s="72" t="s">
        <v>53</v>
      </c>
      <c r="C23" s="74"/>
      <c r="D23" s="1">
        <f>'１表総括表（市計）'!D25+'１表総括表（町村計）'!D23</f>
        <v>1356888</v>
      </c>
      <c r="E23" s="1">
        <f>'１表総括表（市計）'!E25+'１表総括表（町村計）'!E23</f>
        <v>92878032</v>
      </c>
      <c r="F23" s="1">
        <f>'１表総括表（市計）'!F25+'１表総括表（町村計）'!F23</f>
        <v>16532</v>
      </c>
      <c r="G23" s="1">
        <f>'１表総括表（市計）'!G25+'１表総括表（町村計）'!G23</f>
        <v>92861500</v>
      </c>
      <c r="H23" s="1">
        <f>'１表総括表（市計）'!H25+'１表総括表（町村計）'!H23</f>
        <v>137397630</v>
      </c>
      <c r="I23" s="1">
        <f>'１表総括表（市計）'!I25+'１表総括表（町村計）'!I23</f>
        <v>19848</v>
      </c>
      <c r="J23" s="1">
        <f>'１表総括表（市計）'!J25+'１表総括表（町村計）'!J23</f>
        <v>137377782</v>
      </c>
      <c r="K23" s="1">
        <f>'１表総括表（市計）'!K25+'１表総括表（町村計）'!K23</f>
        <v>92647669</v>
      </c>
      <c r="L23" s="1">
        <f>'１表総括表（市計）'!L25+'１表総括表（町村計）'!L23</f>
        <v>1076</v>
      </c>
      <c r="M23" s="1">
        <f>'１表総括表（市計）'!M25+'１表総括表（町村計）'!M23</f>
        <v>36773</v>
      </c>
      <c r="N23" s="1">
        <f>'１表総括表（市計）'!N25+'１表総括表（町村計）'!N23</f>
        <v>128</v>
      </c>
      <c r="O23" s="1">
        <f>'１表総括表（市計）'!O25+'１表総括表（町村計）'!O23</f>
        <v>36645</v>
      </c>
      <c r="P23" s="1">
        <f t="shared" si="0"/>
        <v>1479.3</v>
      </c>
    </row>
    <row r="24" spans="1:16" ht="30" customHeight="1">
      <c r="A24" s="78"/>
      <c r="B24" s="72" t="s">
        <v>54</v>
      </c>
      <c r="C24" s="74"/>
      <c r="D24" s="1">
        <f>'１表総括表（市計）'!D26+'１表総括表（町村計）'!D24</f>
        <v>1681056</v>
      </c>
      <c r="E24" s="1">
        <f>'１表総括表（市計）'!E26+'１表総括表（町村計）'!E24</f>
        <v>1154883</v>
      </c>
      <c r="F24" s="1">
        <f>'１表総括表（市計）'!F26+'１表総括表（町村計）'!F24</f>
        <v>643</v>
      </c>
      <c r="G24" s="1">
        <f>'１表総括表（市計）'!G26+'１表総括表（町村計）'!G24</f>
        <v>1154240</v>
      </c>
      <c r="H24" s="1">
        <f>'１表総括表（市計）'!H26+'１表総括表（町村計）'!H24</f>
        <v>13245897</v>
      </c>
      <c r="I24" s="1">
        <f>'１表総括表（市計）'!I26+'１表総括表（町村計）'!I24</f>
        <v>876</v>
      </c>
      <c r="J24" s="1">
        <f>'１表総括表（市計）'!J26+'１表総括表（町村計）'!J24</f>
        <v>13245021</v>
      </c>
      <c r="K24" s="1">
        <f>'１表総括表（市計）'!K26+'１表総括表（町村計）'!K24</f>
        <v>8750106</v>
      </c>
      <c r="L24" s="1">
        <f>'１表総括表（市計）'!L26+'１表総括表（町村計）'!L24</f>
        <v>798</v>
      </c>
      <c r="M24" s="1">
        <f>'１表総括表（市計）'!M26+'１表総括表（町村計）'!M24</f>
        <v>634</v>
      </c>
      <c r="N24" s="1">
        <f>'１表総括表（市計）'!N26+'１表総括表（町村計）'!N24</f>
        <v>5</v>
      </c>
      <c r="O24" s="1">
        <f>'１表総括表（市計）'!O26+'１表総括表（町村計）'!O24</f>
        <v>629</v>
      </c>
      <c r="P24" s="1">
        <f t="shared" si="0"/>
        <v>11469.5</v>
      </c>
    </row>
    <row r="25" spans="1:16" ht="30" customHeight="1">
      <c r="A25" s="78"/>
      <c r="B25" s="88" t="s">
        <v>133</v>
      </c>
      <c r="C25" s="28" t="s">
        <v>134</v>
      </c>
      <c r="D25" s="1">
        <f>'１表総括表（市計）'!D27+'１表総括表（町村計）'!D25</f>
        <v>126611</v>
      </c>
      <c r="E25" s="1">
        <f>'１表総括表（市計）'!E27+'１表総括表（町村計）'!E25</f>
        <v>7630189</v>
      </c>
      <c r="F25" s="1">
        <f>'１表総括表（市計）'!F27+'１表総括表（町村計）'!F25</f>
        <v>2961</v>
      </c>
      <c r="G25" s="1">
        <f>'１表総括表（市計）'!G27+'１表総括表（町村計）'!G25</f>
        <v>7627228</v>
      </c>
      <c r="H25" s="1">
        <f>'１表総括表（市計）'!H27+'１表総括表（町村計）'!H25</f>
        <v>35074227</v>
      </c>
      <c r="I25" s="1">
        <f>'１表総括表（市計）'!I27+'１表総括表（町村計）'!I25</f>
        <v>3451</v>
      </c>
      <c r="J25" s="1">
        <f>'１表総括表（市計）'!J27+'１表総括表（町村計）'!J25</f>
        <v>35070776</v>
      </c>
      <c r="K25" s="1">
        <f>'１表総括表（市計）'!K27+'１表総括表（町村計）'!K25</f>
        <v>21423019</v>
      </c>
      <c r="L25" s="1">
        <f>'１表総括表（市計）'!L27+'１表総括表（町村計）'!L25</f>
        <v>675</v>
      </c>
      <c r="M25" s="1">
        <f>'１表総括表（市計）'!M27+'１表総括表（町村計）'!M25</f>
        <v>23218</v>
      </c>
      <c r="N25" s="1">
        <f>'１表総括表（市計）'!N27+'１表総括表（町村計）'!N25</f>
        <v>29</v>
      </c>
      <c r="O25" s="1">
        <f>'１表総括表（市計）'!O27+'１表総括表（町村計）'!O25</f>
        <v>23189</v>
      </c>
      <c r="P25" s="1">
        <f t="shared" si="0"/>
        <v>4596.8</v>
      </c>
    </row>
    <row r="26" spans="1:16" ht="30" customHeight="1">
      <c r="A26" s="78"/>
      <c r="B26" s="89"/>
      <c r="C26" s="28" t="s">
        <v>135</v>
      </c>
      <c r="D26" s="1">
        <f>'１表総括表（市計）'!D28+'１表総括表（町村計）'!D26</f>
        <v>0</v>
      </c>
      <c r="E26" s="1">
        <f>'１表総括表（市計）'!E28+'１表総括表（町村計）'!E26</f>
        <v>66496</v>
      </c>
      <c r="F26" s="1">
        <f>'１表総括表（市計）'!F28+'１表総括表（町村計）'!F26</f>
        <v>0</v>
      </c>
      <c r="G26" s="1">
        <f>'１表総括表（市計）'!G28+'１表総括表（町村計）'!G26</f>
        <v>66496</v>
      </c>
      <c r="H26" s="1">
        <f>'１表総括表（市計）'!H28+'１表総括表（町村計）'!H26</f>
        <v>3106479</v>
      </c>
      <c r="I26" s="1">
        <f>'１表総括表（市計）'!I28+'１表総括表（町村計）'!I26</f>
        <v>0</v>
      </c>
      <c r="J26" s="1">
        <f>'１表総括表（市計）'!J28+'１表総括表（町村計）'!J26</f>
        <v>3106479</v>
      </c>
      <c r="K26" s="1">
        <f>'１表総括表（市計）'!K28+'１表総括表（町村計）'!K26</f>
        <v>2018958</v>
      </c>
      <c r="L26" s="1">
        <f>'１表総括表（市計）'!L28+'１表総括表（町村計）'!L26</f>
        <v>0</v>
      </c>
      <c r="M26" s="1">
        <f>'１表総括表（市計）'!M28+'１表総括表（町村計）'!M26</f>
        <v>155</v>
      </c>
      <c r="N26" s="1">
        <f>'１表総括表（市計）'!N28+'１表総括表（町村計）'!N26</f>
        <v>0</v>
      </c>
      <c r="O26" s="1">
        <f>'１表総括表（市計）'!O28+'１表総括表（町村計）'!O26</f>
        <v>155</v>
      </c>
      <c r="P26" s="1">
        <f t="shared" si="0"/>
        <v>46716.8</v>
      </c>
    </row>
    <row r="27" spans="1:16" ht="30" customHeight="1">
      <c r="A27" s="78"/>
      <c r="B27" s="90"/>
      <c r="C27" s="28" t="s">
        <v>136</v>
      </c>
      <c r="D27" s="1">
        <f>'１表総括表（市計）'!D29+'１表総括表（町村計）'!D27</f>
        <v>126611</v>
      </c>
      <c r="E27" s="1">
        <f>'１表総括表（市計）'!E29+'１表総括表（町村計）'!E27</f>
        <v>7696685</v>
      </c>
      <c r="F27" s="1">
        <f>'１表総括表（市計）'!F29+'１表総括表（町村計）'!F27</f>
        <v>2961</v>
      </c>
      <c r="G27" s="1">
        <f>'１表総括表（市計）'!G29+'１表総括表（町村計）'!G27</f>
        <v>7693724</v>
      </c>
      <c r="H27" s="1">
        <f>'１表総括表（市計）'!H29+'１表総括表（町村計）'!H27</f>
        <v>38180706</v>
      </c>
      <c r="I27" s="1">
        <f>'１表総括表（市計）'!I29+'１表総括表（町村計）'!I27</f>
        <v>3451</v>
      </c>
      <c r="J27" s="1">
        <f>'１表総括表（市計）'!J29+'１表総括表（町村計）'!J27</f>
        <v>38177255</v>
      </c>
      <c r="K27" s="1">
        <f>'１表総括表（市計）'!K29+'１表総括表（町村計）'!K27</f>
        <v>23441977</v>
      </c>
      <c r="L27" s="1">
        <f>'１表総括表（市計）'!L29+'１表総括表（町村計）'!L27</f>
        <v>675</v>
      </c>
      <c r="M27" s="1">
        <f>'１表総括表（市計）'!M29+'１表総括表（町村計）'!M27</f>
        <v>23373</v>
      </c>
      <c r="N27" s="1">
        <f>'１表総括表（市計）'!N29+'１表総括表（町村計）'!N27</f>
        <v>29</v>
      </c>
      <c r="O27" s="1">
        <f>'１表総括表（市計）'!O29+'１表総括表（町村計）'!O27</f>
        <v>23344</v>
      </c>
      <c r="P27" s="1">
        <f t="shared" si="0"/>
        <v>4960.7</v>
      </c>
    </row>
    <row r="28" spans="1:16" ht="30" customHeight="1">
      <c r="A28" s="78"/>
      <c r="B28" s="72" t="s">
        <v>55</v>
      </c>
      <c r="C28" s="74"/>
      <c r="D28" s="1">
        <f>'１表総括表（市計）'!D30+'１表総括表（町村計）'!D28</f>
        <v>154064177</v>
      </c>
      <c r="E28" s="1">
        <f>'１表総括表（市計）'!E30+'１表総括表（町村計）'!E28</f>
        <v>153838105</v>
      </c>
      <c r="F28" s="1">
        <f>'１表総括表（市計）'!F30+'１表総括表（町村計）'!F28</f>
        <v>10693707</v>
      </c>
      <c r="G28" s="1">
        <f>'１表総括表（市計）'!G30+'１表総括表（町村計）'!G28</f>
        <v>143144398</v>
      </c>
      <c r="H28" s="1">
        <f>'１表総括表（市計）'!H30+'１表総括表（町村計）'!H28</f>
        <v>946852664</v>
      </c>
      <c r="I28" s="1">
        <f>'１表総括表（市計）'!I30+'１表総括表（町村計）'!I28</f>
        <v>4479881</v>
      </c>
      <c r="J28" s="1">
        <f>'１表総括表（市計）'!J30+'１表総括表（町村計）'!J28</f>
        <v>942372783</v>
      </c>
      <c r="K28" s="1">
        <f>'１表総括表（市計）'!K30+'１表総括表（町村計）'!K28</f>
        <v>598725506</v>
      </c>
      <c r="L28" s="1">
        <f>'１表総括表（市計）'!L30+'１表総括表（町村計）'!L28</f>
        <v>403791</v>
      </c>
      <c r="M28" s="1">
        <f>'１表総括表（市計）'!M30+'１表総括表（町村計）'!M28</f>
        <v>301256</v>
      </c>
      <c r="N28" s="1">
        <f>'１表総括表（市計）'!N30+'１表総括表（町村計）'!N28</f>
        <v>50446</v>
      </c>
      <c r="O28" s="1">
        <f>'１表総括表（市計）'!O30+'１表総括表（町村計）'!O28</f>
        <v>250810</v>
      </c>
      <c r="P28" s="1">
        <f t="shared" si="0"/>
        <v>6154.9</v>
      </c>
    </row>
    <row r="29" spans="1:16" ht="30" customHeight="1">
      <c r="A29" s="78"/>
      <c r="B29" s="83" t="s">
        <v>45</v>
      </c>
      <c r="C29" s="85"/>
      <c r="D29" s="1">
        <f>'１表総括表（市計）'!D31+'１表総括表（町村計）'!D29</f>
        <v>157228732</v>
      </c>
      <c r="E29" s="1">
        <f>'１表総括表（市計）'!E31+'１表総括表（町村計）'!E29</f>
        <v>255567705</v>
      </c>
      <c r="F29" s="1">
        <f>'１表総括表（市計）'!F31+'１表総括表（町村計）'!F29</f>
        <v>10713843</v>
      </c>
      <c r="G29" s="1">
        <f>'１表総括表（市計）'!G31+'１表総括表（町村計）'!G29</f>
        <v>244853862</v>
      </c>
      <c r="H29" s="1">
        <f>'１表総括表（市計）'!H31+'１表総括表（町村計）'!H29</f>
        <v>1135676897</v>
      </c>
      <c r="I29" s="1">
        <f>'１表総括表（市計）'!I31+'１表総括表（町村計）'!I29</f>
        <v>4504056</v>
      </c>
      <c r="J29" s="1">
        <f>'１表総括表（市計）'!J31+'１表総括表（町村計）'!J29</f>
        <v>1131172841</v>
      </c>
      <c r="K29" s="1">
        <f>'１表総括表（市計）'!K31+'１表総括表（町村計）'!K29</f>
        <v>723565258</v>
      </c>
      <c r="L29" s="1">
        <f>'１表総括表（市計）'!L31+'１表総括表（町村計）'!L29</f>
        <v>406340</v>
      </c>
      <c r="M29" s="1">
        <f>'１表総括表（市計）'!M31+'１表総括表（町村計）'!M29</f>
        <v>362036</v>
      </c>
      <c r="N29" s="1">
        <f>'１表総括表（市計）'!N31+'１表総括表（町村計）'!N29</f>
        <v>50608</v>
      </c>
      <c r="O29" s="1">
        <f>'１表総括表（市計）'!O31+'１表総括表（町村計）'!O29</f>
        <v>311428</v>
      </c>
      <c r="P29" s="1">
        <f t="shared" si="0"/>
        <v>4443.7</v>
      </c>
    </row>
    <row r="30" spans="1:16" ht="30" customHeight="1">
      <c r="A30" s="77" t="s">
        <v>56</v>
      </c>
      <c r="B30" s="77"/>
      <c r="C30" s="77"/>
      <c r="D30" s="1">
        <f>'１表総括表（市計）'!D32+'１表総括表（町村計）'!D30</f>
        <v>931001203</v>
      </c>
      <c r="E30" s="33"/>
      <c r="F30" s="33"/>
      <c r="G30" s="33"/>
      <c r="H30" s="33"/>
      <c r="I30" s="33"/>
      <c r="J30" s="33"/>
      <c r="K30" s="33"/>
      <c r="L30" s="1">
        <f>'１表総括表（市計）'!L32+'１表総括表（町村計）'!L30</f>
        <v>1281485</v>
      </c>
      <c r="M30" s="33"/>
      <c r="N30" s="33"/>
      <c r="O30" s="33"/>
      <c r="P30" s="33"/>
    </row>
    <row r="31" spans="1:16" ht="30" customHeight="1">
      <c r="A31" s="77" t="s">
        <v>57</v>
      </c>
      <c r="B31" s="77"/>
      <c r="C31" s="77"/>
      <c r="D31" s="1">
        <f>'１表総括表（市計）'!D33+'１表総括表（町村計）'!D31</f>
        <v>1706016450</v>
      </c>
      <c r="E31" s="1">
        <f>'１表総括表（市計）'!E33+'１表総括表（町村計）'!E31</f>
        <v>4186883550</v>
      </c>
      <c r="F31" s="1">
        <f>'１表総括表（市計）'!F33+'１表総括表（町村計）'!F31</f>
        <v>247756814</v>
      </c>
      <c r="G31" s="1">
        <f>'１表総括表（市計）'!G33+'１表総括表（町村計）'!G31</f>
        <v>3939126736</v>
      </c>
      <c r="H31" s="1">
        <f>'１表総括表（市計）'!H33+'１表総括表（町村計）'!H31</f>
        <v>12189317499</v>
      </c>
      <c r="I31" s="1">
        <f>'１表総括表（市計）'!I33+'１表総括表（町村計）'!I31</f>
        <v>79118647</v>
      </c>
      <c r="J31" s="1">
        <f>'１表総括表（市計）'!J33+'１表総括表（町村計）'!J31</f>
        <v>12110198852</v>
      </c>
      <c r="K31" s="1">
        <f>'１表総括表（市計）'!K33+'１表総括表（町村計）'!K31</f>
        <v>4772292974</v>
      </c>
      <c r="L31" s="1">
        <f>'１表総括表（市計）'!L33+'１表総括表（町村計）'!L31</f>
        <v>1859157</v>
      </c>
      <c r="M31" s="1">
        <f>'１表総括表（市計）'!M33+'１表総括表（町村計）'!M31</f>
        <v>4975530</v>
      </c>
      <c r="N31" s="1">
        <f>'１表総括表（市計）'!N33+'１表総括表（町村計）'!N31</f>
        <v>397163</v>
      </c>
      <c r="O31" s="1">
        <f>'１表総括表（市計）'!O33+'１表総括表（町村計）'!O31</f>
        <v>4578367</v>
      </c>
      <c r="P31" s="1">
        <f>IF(H31&gt;0,ROUND(H31/E31*1000,1),0)</f>
        <v>2911.3</v>
      </c>
    </row>
    <row r="33" ht="14.25" hidden="1"/>
    <row r="34" spans="4:15" ht="14.25" hidden="1">
      <c r="D34" s="10">
        <f aca="true" t="shared" si="1" ref="D34:O34">D8+D9+D10+D11+D15+D16+D17+D18+D19+D20+D21+D22+D29+D30</f>
        <v>1706016450</v>
      </c>
      <c r="E34" s="10">
        <f t="shared" si="1"/>
        <v>4186883550</v>
      </c>
      <c r="F34" s="10">
        <f t="shared" si="1"/>
        <v>247756814</v>
      </c>
      <c r="G34" s="10">
        <f t="shared" si="1"/>
        <v>3939126736</v>
      </c>
      <c r="H34" s="10">
        <f t="shared" si="1"/>
        <v>12189317499</v>
      </c>
      <c r="I34" s="10">
        <f t="shared" si="1"/>
        <v>79118647</v>
      </c>
      <c r="J34" s="10">
        <f t="shared" si="1"/>
        <v>12110198852</v>
      </c>
      <c r="K34" s="10">
        <f t="shared" si="1"/>
        <v>4772292974</v>
      </c>
      <c r="L34" s="10">
        <f t="shared" si="1"/>
        <v>1859157</v>
      </c>
      <c r="M34" s="10">
        <f t="shared" si="1"/>
        <v>4975530</v>
      </c>
      <c r="N34" s="10">
        <f t="shared" si="1"/>
        <v>397163</v>
      </c>
      <c r="O34" s="10">
        <f t="shared" si="1"/>
        <v>4578367</v>
      </c>
    </row>
    <row r="35" ht="14.25" hidden="1"/>
    <row r="37" spans="4:16" ht="14.25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4:16" ht="14.25"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4:16" ht="14.25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</sheetData>
  <mergeCells count="33">
    <mergeCell ref="B29:C29"/>
    <mergeCell ref="B23:C23"/>
    <mergeCell ref="B24:C24"/>
    <mergeCell ref="B25:B27"/>
    <mergeCell ref="B28:C28"/>
    <mergeCell ref="B12:C12"/>
    <mergeCell ref="B13:C13"/>
    <mergeCell ref="B14:C14"/>
    <mergeCell ref="B15:C15"/>
    <mergeCell ref="B8:C8"/>
    <mergeCell ref="B9:C9"/>
    <mergeCell ref="B10:C10"/>
    <mergeCell ref="B11:C11"/>
    <mergeCell ref="A19:A20"/>
    <mergeCell ref="A16:C16"/>
    <mergeCell ref="A17:C17"/>
    <mergeCell ref="A18:C18"/>
    <mergeCell ref="B19:C19"/>
    <mergeCell ref="B20:C20"/>
    <mergeCell ref="D6:G6"/>
    <mergeCell ref="H6:K6"/>
    <mergeCell ref="L6:O6"/>
    <mergeCell ref="A6:C7"/>
    <mergeCell ref="A4:C4"/>
    <mergeCell ref="A3:C3"/>
    <mergeCell ref="A31:C31"/>
    <mergeCell ref="A23:A29"/>
    <mergeCell ref="A30:C30"/>
    <mergeCell ref="A21:C21"/>
    <mergeCell ref="A22:C22"/>
    <mergeCell ref="A8:A9"/>
    <mergeCell ref="A10:A11"/>
    <mergeCell ref="A12:A15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0"/>
  <sheetViews>
    <sheetView showGridLines="0" tabSelected="1" zoomScale="75" zoomScaleNormal="75" workbookViewId="0" topLeftCell="A1">
      <selection activeCell="F26" sqref="F26"/>
    </sheetView>
  </sheetViews>
  <sheetFormatPr defaultColWidth="8.796875" defaultRowHeight="15"/>
  <cols>
    <col min="1" max="1" width="3.5" style="13" customWidth="1"/>
    <col min="2" max="2" width="14.69921875" style="13" customWidth="1"/>
    <col min="3" max="11" width="14.59765625" style="13" customWidth="1"/>
    <col min="12" max="16384" width="9" style="13" customWidth="1"/>
  </cols>
  <sheetData>
    <row r="1" spans="1:2" s="52" customFormat="1" ht="17.25">
      <c r="A1" s="52" t="s">
        <v>132</v>
      </c>
      <c r="B1" s="52" t="s">
        <v>139</v>
      </c>
    </row>
    <row r="2" spans="1:11" s="14" customFormat="1" ht="17.25" customHeight="1">
      <c r="A2" s="106" t="s">
        <v>117</v>
      </c>
      <c r="B2" s="104" t="s">
        <v>119</v>
      </c>
      <c r="C2" s="103" t="s">
        <v>141</v>
      </c>
      <c r="D2" s="103"/>
      <c r="E2" s="103"/>
      <c r="F2" s="103" t="s">
        <v>140</v>
      </c>
      <c r="G2" s="103"/>
      <c r="H2" s="103"/>
      <c r="I2" s="103" t="s">
        <v>142</v>
      </c>
      <c r="J2" s="103"/>
      <c r="K2" s="103"/>
    </row>
    <row r="3" spans="1:11" s="14" customFormat="1" ht="54" customHeight="1">
      <c r="A3" s="106"/>
      <c r="B3" s="105"/>
      <c r="C3" s="12" t="s">
        <v>8</v>
      </c>
      <c r="D3" s="12" t="s">
        <v>6</v>
      </c>
      <c r="E3" s="12" t="s">
        <v>10</v>
      </c>
      <c r="F3" s="12" t="s">
        <v>8</v>
      </c>
      <c r="G3" s="12" t="s">
        <v>6</v>
      </c>
      <c r="H3" s="12" t="s">
        <v>10</v>
      </c>
      <c r="I3" s="12" t="s">
        <v>8</v>
      </c>
      <c r="J3" s="12" t="s">
        <v>6</v>
      </c>
      <c r="K3" s="12" t="s">
        <v>10</v>
      </c>
    </row>
    <row r="4" spans="1:11" s="14" customFormat="1" ht="15" customHeight="1">
      <c r="A4" s="34">
        <v>1</v>
      </c>
      <c r="B4" s="35" t="s">
        <v>78</v>
      </c>
      <c r="C4" s="36">
        <v>76642</v>
      </c>
      <c r="D4" s="36">
        <v>9533</v>
      </c>
      <c r="E4" s="36">
        <v>67109</v>
      </c>
      <c r="F4" s="36">
        <v>73655</v>
      </c>
      <c r="G4" s="36">
        <v>9221</v>
      </c>
      <c r="H4" s="36">
        <v>64434</v>
      </c>
      <c r="I4" s="36">
        <v>2987</v>
      </c>
      <c r="J4" s="36">
        <v>312</v>
      </c>
      <c r="K4" s="36">
        <v>2675</v>
      </c>
    </row>
    <row r="5" spans="1:11" s="14" customFormat="1" ht="15" customHeight="1">
      <c r="A5" s="39">
        <v>2</v>
      </c>
      <c r="B5" s="40" t="s">
        <v>64</v>
      </c>
      <c r="C5" s="41">
        <v>51742</v>
      </c>
      <c r="D5" s="41">
        <v>2889</v>
      </c>
      <c r="E5" s="41">
        <v>48853</v>
      </c>
      <c r="F5" s="41">
        <v>50334</v>
      </c>
      <c r="G5" s="41">
        <v>2821</v>
      </c>
      <c r="H5" s="41">
        <v>47513</v>
      </c>
      <c r="I5" s="41">
        <v>1408</v>
      </c>
      <c r="J5" s="41">
        <v>68</v>
      </c>
      <c r="K5" s="41">
        <v>1340</v>
      </c>
    </row>
    <row r="6" spans="1:11" s="14" customFormat="1" ht="15" customHeight="1">
      <c r="A6" s="39">
        <v>3</v>
      </c>
      <c r="B6" s="40" t="s">
        <v>79</v>
      </c>
      <c r="C6" s="41">
        <v>47462</v>
      </c>
      <c r="D6" s="41">
        <v>5953</v>
      </c>
      <c r="E6" s="41">
        <v>41509</v>
      </c>
      <c r="F6" s="41">
        <v>45494</v>
      </c>
      <c r="G6" s="41">
        <v>5731</v>
      </c>
      <c r="H6" s="41">
        <v>39763</v>
      </c>
      <c r="I6" s="41">
        <v>1968</v>
      </c>
      <c r="J6" s="41">
        <v>222</v>
      </c>
      <c r="K6" s="41">
        <v>1746</v>
      </c>
    </row>
    <row r="7" spans="1:11" s="14" customFormat="1" ht="15" customHeight="1">
      <c r="A7" s="39">
        <v>4</v>
      </c>
      <c r="B7" s="40" t="s">
        <v>80</v>
      </c>
      <c r="C7" s="41">
        <v>47991</v>
      </c>
      <c r="D7" s="41">
        <v>9325</v>
      </c>
      <c r="E7" s="41">
        <v>38666</v>
      </c>
      <c r="F7" s="41">
        <v>46567</v>
      </c>
      <c r="G7" s="41">
        <v>9182</v>
      </c>
      <c r="H7" s="41">
        <v>37385</v>
      </c>
      <c r="I7" s="41">
        <v>1424</v>
      </c>
      <c r="J7" s="41">
        <v>143</v>
      </c>
      <c r="K7" s="41">
        <v>1281</v>
      </c>
    </row>
    <row r="8" spans="1:11" s="14" customFormat="1" ht="15" customHeight="1">
      <c r="A8" s="39">
        <v>5</v>
      </c>
      <c r="B8" s="40" t="s">
        <v>81</v>
      </c>
      <c r="C8" s="41">
        <v>31093</v>
      </c>
      <c r="D8" s="41">
        <v>6709</v>
      </c>
      <c r="E8" s="41">
        <v>24384</v>
      </c>
      <c r="F8" s="41">
        <v>30192</v>
      </c>
      <c r="G8" s="41">
        <v>6558</v>
      </c>
      <c r="H8" s="41">
        <v>23634</v>
      </c>
      <c r="I8" s="41">
        <v>901</v>
      </c>
      <c r="J8" s="41">
        <v>151</v>
      </c>
      <c r="K8" s="41">
        <v>750</v>
      </c>
    </row>
    <row r="9" spans="1:11" s="14" customFormat="1" ht="15" customHeight="1">
      <c r="A9" s="39">
        <v>6</v>
      </c>
      <c r="B9" s="40" t="s">
        <v>82</v>
      </c>
      <c r="C9" s="41">
        <v>17725</v>
      </c>
      <c r="D9" s="41">
        <v>2647</v>
      </c>
      <c r="E9" s="41">
        <v>15078</v>
      </c>
      <c r="F9" s="41">
        <v>17148</v>
      </c>
      <c r="G9" s="41">
        <v>2591</v>
      </c>
      <c r="H9" s="41">
        <v>14557</v>
      </c>
      <c r="I9" s="41">
        <v>577</v>
      </c>
      <c r="J9" s="41">
        <v>56</v>
      </c>
      <c r="K9" s="41">
        <v>521</v>
      </c>
    </row>
    <row r="10" spans="1:11" s="14" customFormat="1" ht="15" customHeight="1">
      <c r="A10" s="39">
        <v>7</v>
      </c>
      <c r="B10" s="40" t="s">
        <v>103</v>
      </c>
      <c r="C10" s="41">
        <v>27105</v>
      </c>
      <c r="D10" s="41">
        <v>3519</v>
      </c>
      <c r="E10" s="41">
        <v>23586</v>
      </c>
      <c r="F10" s="41">
        <v>26310</v>
      </c>
      <c r="G10" s="41">
        <v>3427</v>
      </c>
      <c r="H10" s="41">
        <v>22883</v>
      </c>
      <c r="I10" s="41">
        <v>795</v>
      </c>
      <c r="J10" s="41">
        <v>92</v>
      </c>
      <c r="K10" s="41">
        <v>703</v>
      </c>
    </row>
    <row r="11" spans="1:11" s="14" customFormat="1" ht="15" customHeight="1">
      <c r="A11" s="39">
        <v>8</v>
      </c>
      <c r="B11" s="40" t="s">
        <v>83</v>
      </c>
      <c r="C11" s="41">
        <v>17181</v>
      </c>
      <c r="D11" s="41">
        <v>4207</v>
      </c>
      <c r="E11" s="41">
        <v>12974</v>
      </c>
      <c r="F11" s="41">
        <v>16462</v>
      </c>
      <c r="G11" s="41">
        <v>4112</v>
      </c>
      <c r="H11" s="41">
        <v>12350</v>
      </c>
      <c r="I11" s="41">
        <v>719</v>
      </c>
      <c r="J11" s="41">
        <v>95</v>
      </c>
      <c r="K11" s="41">
        <v>624</v>
      </c>
    </row>
    <row r="12" spans="1:11" s="14" customFormat="1" ht="15" customHeight="1">
      <c r="A12" s="39">
        <v>9</v>
      </c>
      <c r="B12" s="40" t="s">
        <v>104</v>
      </c>
      <c r="C12" s="41">
        <v>23611</v>
      </c>
      <c r="D12" s="41">
        <v>5388</v>
      </c>
      <c r="E12" s="41">
        <v>18223</v>
      </c>
      <c r="F12" s="41">
        <v>22639</v>
      </c>
      <c r="G12" s="41">
        <v>5198</v>
      </c>
      <c r="H12" s="41">
        <v>17441</v>
      </c>
      <c r="I12" s="41">
        <v>972</v>
      </c>
      <c r="J12" s="41">
        <v>190</v>
      </c>
      <c r="K12" s="41">
        <v>782</v>
      </c>
    </row>
    <row r="13" spans="1:11" s="14" customFormat="1" ht="15" customHeight="1">
      <c r="A13" s="39">
        <v>10</v>
      </c>
      <c r="B13" s="40" t="s">
        <v>84</v>
      </c>
      <c r="C13" s="41">
        <v>27820</v>
      </c>
      <c r="D13" s="41">
        <v>9031</v>
      </c>
      <c r="E13" s="41">
        <v>18789</v>
      </c>
      <c r="F13" s="41">
        <v>27350</v>
      </c>
      <c r="G13" s="41">
        <v>8916</v>
      </c>
      <c r="H13" s="41">
        <v>18434</v>
      </c>
      <c r="I13" s="41">
        <v>470</v>
      </c>
      <c r="J13" s="41">
        <v>115</v>
      </c>
      <c r="K13" s="41">
        <v>355</v>
      </c>
    </row>
    <row r="14" spans="1:11" s="14" customFormat="1" ht="15" customHeight="1">
      <c r="A14" s="39">
        <v>11</v>
      </c>
      <c r="B14" s="40" t="s">
        <v>85</v>
      </c>
      <c r="C14" s="41">
        <v>10776</v>
      </c>
      <c r="D14" s="41">
        <v>1781</v>
      </c>
      <c r="E14" s="41">
        <v>8995</v>
      </c>
      <c r="F14" s="41">
        <v>10465</v>
      </c>
      <c r="G14" s="41">
        <v>1729</v>
      </c>
      <c r="H14" s="41">
        <v>8736</v>
      </c>
      <c r="I14" s="41">
        <v>311</v>
      </c>
      <c r="J14" s="41">
        <v>52</v>
      </c>
      <c r="K14" s="41">
        <v>259</v>
      </c>
    </row>
    <row r="15" spans="1:11" s="14" customFormat="1" ht="15" customHeight="1">
      <c r="A15" s="39">
        <v>12</v>
      </c>
      <c r="B15" s="40" t="s">
        <v>86</v>
      </c>
      <c r="C15" s="41">
        <v>18670</v>
      </c>
      <c r="D15" s="41">
        <v>4825</v>
      </c>
      <c r="E15" s="41">
        <v>13845</v>
      </c>
      <c r="F15" s="41">
        <v>18010</v>
      </c>
      <c r="G15" s="41">
        <v>4664</v>
      </c>
      <c r="H15" s="41">
        <v>13346</v>
      </c>
      <c r="I15" s="41">
        <v>660</v>
      </c>
      <c r="J15" s="41">
        <v>161</v>
      </c>
      <c r="K15" s="41">
        <v>499</v>
      </c>
    </row>
    <row r="16" spans="1:11" s="14" customFormat="1" ht="15" customHeight="1">
      <c r="A16" s="39">
        <v>13</v>
      </c>
      <c r="B16" s="40" t="s">
        <v>87</v>
      </c>
      <c r="C16" s="41">
        <v>29897</v>
      </c>
      <c r="D16" s="41">
        <v>6251</v>
      </c>
      <c r="E16" s="41">
        <v>23646</v>
      </c>
      <c r="F16" s="41">
        <v>28989</v>
      </c>
      <c r="G16" s="41">
        <v>6034</v>
      </c>
      <c r="H16" s="41">
        <v>22955</v>
      </c>
      <c r="I16" s="41">
        <v>908</v>
      </c>
      <c r="J16" s="41">
        <v>217</v>
      </c>
      <c r="K16" s="41">
        <v>691</v>
      </c>
    </row>
    <row r="17" spans="1:11" s="14" customFormat="1" ht="15" customHeight="1">
      <c r="A17" s="39">
        <v>14</v>
      </c>
      <c r="B17" s="40" t="s">
        <v>88</v>
      </c>
      <c r="C17" s="41">
        <v>33822</v>
      </c>
      <c r="D17" s="41">
        <v>3315</v>
      </c>
      <c r="E17" s="41">
        <v>30507</v>
      </c>
      <c r="F17" s="41">
        <v>32956</v>
      </c>
      <c r="G17" s="41">
        <v>3197</v>
      </c>
      <c r="H17" s="41">
        <v>29759</v>
      </c>
      <c r="I17" s="41">
        <v>866</v>
      </c>
      <c r="J17" s="41">
        <v>118</v>
      </c>
      <c r="K17" s="41">
        <v>748</v>
      </c>
    </row>
    <row r="18" spans="1:11" s="14" customFormat="1" ht="15" customHeight="1">
      <c r="A18" s="39">
        <v>15</v>
      </c>
      <c r="B18" s="40" t="s">
        <v>89</v>
      </c>
      <c r="C18" s="41">
        <v>30175</v>
      </c>
      <c r="D18" s="41">
        <v>3521</v>
      </c>
      <c r="E18" s="41">
        <v>26654</v>
      </c>
      <c r="F18" s="41">
        <v>29357</v>
      </c>
      <c r="G18" s="41">
        <v>3370</v>
      </c>
      <c r="H18" s="41">
        <v>25987</v>
      </c>
      <c r="I18" s="41">
        <v>818</v>
      </c>
      <c r="J18" s="41">
        <v>151</v>
      </c>
      <c r="K18" s="41">
        <v>667</v>
      </c>
    </row>
    <row r="19" spans="1:11" s="14" customFormat="1" ht="15" customHeight="1">
      <c r="A19" s="39">
        <v>16</v>
      </c>
      <c r="B19" s="40" t="s">
        <v>90</v>
      </c>
      <c r="C19" s="41">
        <v>64948</v>
      </c>
      <c r="D19" s="41">
        <v>13175</v>
      </c>
      <c r="E19" s="41">
        <v>51773</v>
      </c>
      <c r="F19" s="41">
        <v>62414</v>
      </c>
      <c r="G19" s="41">
        <v>12720</v>
      </c>
      <c r="H19" s="41">
        <v>49694</v>
      </c>
      <c r="I19" s="41">
        <v>2534</v>
      </c>
      <c r="J19" s="41">
        <v>455</v>
      </c>
      <c r="K19" s="41">
        <v>2079</v>
      </c>
    </row>
    <row r="20" spans="1:11" s="14" customFormat="1" ht="15" customHeight="1">
      <c r="A20" s="39">
        <v>17</v>
      </c>
      <c r="B20" s="40" t="s">
        <v>63</v>
      </c>
      <c r="C20" s="41">
        <v>45599</v>
      </c>
      <c r="D20" s="41">
        <v>4331</v>
      </c>
      <c r="E20" s="41">
        <v>41268</v>
      </c>
      <c r="F20" s="41">
        <v>44352</v>
      </c>
      <c r="G20" s="41">
        <v>4240</v>
      </c>
      <c r="H20" s="41">
        <v>40112</v>
      </c>
      <c r="I20" s="41">
        <v>1247</v>
      </c>
      <c r="J20" s="41">
        <v>91</v>
      </c>
      <c r="K20" s="41">
        <v>1156</v>
      </c>
    </row>
    <row r="21" spans="1:11" s="14" customFormat="1" ht="15" customHeight="1">
      <c r="A21" s="39">
        <v>18</v>
      </c>
      <c r="B21" s="40" t="s">
        <v>91</v>
      </c>
      <c r="C21" s="41">
        <v>37546</v>
      </c>
      <c r="D21" s="41">
        <v>15053</v>
      </c>
      <c r="E21" s="41">
        <v>22493</v>
      </c>
      <c r="F21" s="41">
        <v>36195</v>
      </c>
      <c r="G21" s="41">
        <v>14563</v>
      </c>
      <c r="H21" s="41">
        <v>21632</v>
      </c>
      <c r="I21" s="41">
        <v>1351</v>
      </c>
      <c r="J21" s="41">
        <v>490</v>
      </c>
      <c r="K21" s="41">
        <v>861</v>
      </c>
    </row>
    <row r="22" spans="1:11" s="14" customFormat="1" ht="15" customHeight="1">
      <c r="A22" s="39">
        <v>19</v>
      </c>
      <c r="B22" s="40" t="s">
        <v>65</v>
      </c>
      <c r="C22" s="41">
        <v>13345</v>
      </c>
      <c r="D22" s="41">
        <v>3544</v>
      </c>
      <c r="E22" s="41">
        <v>9801</v>
      </c>
      <c r="F22" s="41">
        <v>12916</v>
      </c>
      <c r="G22" s="41">
        <v>3467</v>
      </c>
      <c r="H22" s="41">
        <v>9449</v>
      </c>
      <c r="I22" s="41">
        <v>429</v>
      </c>
      <c r="J22" s="41">
        <v>77</v>
      </c>
      <c r="K22" s="41">
        <v>352</v>
      </c>
    </row>
    <row r="23" spans="1:11" s="14" customFormat="1" ht="15" customHeight="1">
      <c r="A23" s="39">
        <v>20</v>
      </c>
      <c r="B23" s="40" t="s">
        <v>92</v>
      </c>
      <c r="C23" s="41">
        <v>19826</v>
      </c>
      <c r="D23" s="41">
        <v>1675</v>
      </c>
      <c r="E23" s="41">
        <v>18151</v>
      </c>
      <c r="F23" s="41">
        <v>19267</v>
      </c>
      <c r="G23" s="41">
        <v>1596</v>
      </c>
      <c r="H23" s="41">
        <v>17671</v>
      </c>
      <c r="I23" s="41">
        <v>559</v>
      </c>
      <c r="J23" s="41">
        <v>79</v>
      </c>
      <c r="K23" s="41">
        <v>480</v>
      </c>
    </row>
    <row r="24" spans="1:11" s="14" customFormat="1" ht="15" customHeight="1">
      <c r="A24" s="39">
        <v>21</v>
      </c>
      <c r="B24" s="40" t="s">
        <v>105</v>
      </c>
      <c r="C24" s="41">
        <v>23721</v>
      </c>
      <c r="D24" s="41">
        <v>9426</v>
      </c>
      <c r="E24" s="41">
        <v>14295</v>
      </c>
      <c r="F24" s="41">
        <v>23237</v>
      </c>
      <c r="G24" s="41">
        <v>9264</v>
      </c>
      <c r="H24" s="41">
        <v>13973</v>
      </c>
      <c r="I24" s="41">
        <v>484</v>
      </c>
      <c r="J24" s="41">
        <v>162</v>
      </c>
      <c r="K24" s="41">
        <v>322</v>
      </c>
    </row>
    <row r="25" spans="1:11" s="14" customFormat="1" ht="15" customHeight="1">
      <c r="A25" s="39">
        <v>22</v>
      </c>
      <c r="B25" s="40" t="s">
        <v>106</v>
      </c>
      <c r="C25" s="41">
        <v>22057</v>
      </c>
      <c r="D25" s="41">
        <v>4934</v>
      </c>
      <c r="E25" s="41">
        <v>17123</v>
      </c>
      <c r="F25" s="41">
        <v>21542</v>
      </c>
      <c r="G25" s="41">
        <v>4846</v>
      </c>
      <c r="H25" s="41">
        <v>16696</v>
      </c>
      <c r="I25" s="41">
        <v>515</v>
      </c>
      <c r="J25" s="41">
        <v>88</v>
      </c>
      <c r="K25" s="41">
        <v>427</v>
      </c>
    </row>
    <row r="26" spans="1:11" s="14" customFormat="1" ht="15" customHeight="1">
      <c r="A26" s="42">
        <v>23</v>
      </c>
      <c r="B26" s="40" t="s">
        <v>107</v>
      </c>
      <c r="C26" s="41">
        <v>41021</v>
      </c>
      <c r="D26" s="41">
        <v>8601</v>
      </c>
      <c r="E26" s="41">
        <v>32420</v>
      </c>
      <c r="F26" s="41">
        <v>39818</v>
      </c>
      <c r="G26" s="41">
        <v>8443</v>
      </c>
      <c r="H26" s="41">
        <v>31375</v>
      </c>
      <c r="I26" s="41">
        <v>1203</v>
      </c>
      <c r="J26" s="41">
        <v>158</v>
      </c>
      <c r="K26" s="41">
        <v>1045</v>
      </c>
    </row>
    <row r="27" spans="1:11" s="14" customFormat="1" ht="15" customHeight="1">
      <c r="A27" s="39">
        <v>24</v>
      </c>
      <c r="B27" s="40" t="s">
        <v>108</v>
      </c>
      <c r="C27" s="41">
        <v>25723</v>
      </c>
      <c r="D27" s="41">
        <v>8481</v>
      </c>
      <c r="E27" s="41">
        <v>17242</v>
      </c>
      <c r="F27" s="41">
        <v>24749</v>
      </c>
      <c r="G27" s="41">
        <v>8276</v>
      </c>
      <c r="H27" s="41">
        <v>16473</v>
      </c>
      <c r="I27" s="41">
        <v>974</v>
      </c>
      <c r="J27" s="41">
        <v>205</v>
      </c>
      <c r="K27" s="41">
        <v>769</v>
      </c>
    </row>
    <row r="28" spans="1:11" s="14" customFormat="1" ht="15" customHeight="1">
      <c r="A28" s="39">
        <v>25</v>
      </c>
      <c r="B28" s="40" t="s">
        <v>109</v>
      </c>
      <c r="C28" s="41">
        <v>25971</v>
      </c>
      <c r="D28" s="41">
        <v>10935</v>
      </c>
      <c r="E28" s="41">
        <v>15036</v>
      </c>
      <c r="F28" s="41">
        <v>25012</v>
      </c>
      <c r="G28" s="41">
        <v>10613</v>
      </c>
      <c r="H28" s="41">
        <v>14399</v>
      </c>
      <c r="I28" s="41">
        <v>959</v>
      </c>
      <c r="J28" s="41">
        <v>322</v>
      </c>
      <c r="K28" s="41">
        <v>637</v>
      </c>
    </row>
    <row r="29" spans="1:11" s="14" customFormat="1" ht="15" customHeight="1">
      <c r="A29" s="39">
        <v>26</v>
      </c>
      <c r="B29" s="40" t="s">
        <v>110</v>
      </c>
      <c r="C29" s="41">
        <v>19201</v>
      </c>
      <c r="D29" s="41">
        <v>5123</v>
      </c>
      <c r="E29" s="41">
        <v>14078</v>
      </c>
      <c r="F29" s="41">
        <v>18588</v>
      </c>
      <c r="G29" s="41">
        <v>4951</v>
      </c>
      <c r="H29" s="41">
        <v>13637</v>
      </c>
      <c r="I29" s="41">
        <v>613</v>
      </c>
      <c r="J29" s="41">
        <v>172</v>
      </c>
      <c r="K29" s="41">
        <v>441</v>
      </c>
    </row>
    <row r="30" spans="1:11" s="14" customFormat="1" ht="15" customHeight="1">
      <c r="A30" s="39">
        <v>27</v>
      </c>
      <c r="B30" s="40" t="s">
        <v>111</v>
      </c>
      <c r="C30" s="41">
        <v>18571</v>
      </c>
      <c r="D30" s="41">
        <v>5112</v>
      </c>
      <c r="E30" s="41">
        <v>13459</v>
      </c>
      <c r="F30" s="41">
        <v>18070</v>
      </c>
      <c r="G30" s="41">
        <v>4998</v>
      </c>
      <c r="H30" s="41">
        <v>13072</v>
      </c>
      <c r="I30" s="41">
        <v>501</v>
      </c>
      <c r="J30" s="41">
        <v>114</v>
      </c>
      <c r="K30" s="41">
        <v>387</v>
      </c>
    </row>
    <row r="31" spans="1:11" s="14" customFormat="1" ht="15" customHeight="1">
      <c r="A31" s="39">
        <v>28</v>
      </c>
      <c r="B31" s="40" t="s">
        <v>112</v>
      </c>
      <c r="C31" s="41">
        <v>33270</v>
      </c>
      <c r="D31" s="41">
        <v>8980</v>
      </c>
      <c r="E31" s="41">
        <v>24290</v>
      </c>
      <c r="F31" s="41">
        <v>31617</v>
      </c>
      <c r="G31" s="41">
        <v>8603</v>
      </c>
      <c r="H31" s="41">
        <v>23014</v>
      </c>
      <c r="I31" s="41">
        <v>1653</v>
      </c>
      <c r="J31" s="41">
        <v>377</v>
      </c>
      <c r="K31" s="41">
        <v>1276</v>
      </c>
    </row>
    <row r="32" spans="1:11" s="14" customFormat="1" ht="15" customHeight="1">
      <c r="A32" s="39">
        <v>29</v>
      </c>
      <c r="B32" s="40" t="s">
        <v>113</v>
      </c>
      <c r="C32" s="41">
        <v>19414</v>
      </c>
      <c r="D32" s="41">
        <v>6480</v>
      </c>
      <c r="E32" s="41">
        <v>12934</v>
      </c>
      <c r="F32" s="41">
        <v>18813</v>
      </c>
      <c r="G32" s="41">
        <v>6248</v>
      </c>
      <c r="H32" s="41">
        <v>12565</v>
      </c>
      <c r="I32" s="41">
        <v>601</v>
      </c>
      <c r="J32" s="41">
        <v>232</v>
      </c>
      <c r="K32" s="41">
        <v>369</v>
      </c>
    </row>
    <row r="33" spans="1:11" s="14" customFormat="1" ht="15" customHeight="1">
      <c r="A33" s="43">
        <v>30</v>
      </c>
      <c r="B33" s="44" t="s">
        <v>114</v>
      </c>
      <c r="C33" s="45">
        <v>41937</v>
      </c>
      <c r="D33" s="45">
        <v>16902</v>
      </c>
      <c r="E33" s="45">
        <v>25035</v>
      </c>
      <c r="F33" s="45">
        <v>40326</v>
      </c>
      <c r="G33" s="45">
        <v>15912</v>
      </c>
      <c r="H33" s="45">
        <v>24414</v>
      </c>
      <c r="I33" s="45">
        <v>1611</v>
      </c>
      <c r="J33" s="45">
        <v>990</v>
      </c>
      <c r="K33" s="45">
        <v>621</v>
      </c>
    </row>
    <row r="34" spans="1:11" s="14" customFormat="1" ht="15" customHeight="1">
      <c r="A34" s="43">
        <v>31</v>
      </c>
      <c r="B34" s="44" t="s">
        <v>127</v>
      </c>
      <c r="C34" s="45">
        <v>17076</v>
      </c>
      <c r="D34" s="45">
        <v>3783</v>
      </c>
      <c r="E34" s="45">
        <v>13293</v>
      </c>
      <c r="F34" s="45">
        <v>16502</v>
      </c>
      <c r="G34" s="45">
        <v>3684</v>
      </c>
      <c r="H34" s="45">
        <v>12818</v>
      </c>
      <c r="I34" s="45">
        <v>574</v>
      </c>
      <c r="J34" s="45">
        <v>99</v>
      </c>
      <c r="K34" s="45">
        <v>475</v>
      </c>
    </row>
    <row r="35" spans="1:11" s="14" customFormat="1" ht="15" customHeight="1">
      <c r="A35" s="43">
        <v>30</v>
      </c>
      <c r="B35" s="44" t="s">
        <v>128</v>
      </c>
      <c r="C35" s="45">
        <v>25282</v>
      </c>
      <c r="D35" s="45">
        <v>6025</v>
      </c>
      <c r="E35" s="45">
        <v>19257</v>
      </c>
      <c r="F35" s="45">
        <v>24468</v>
      </c>
      <c r="G35" s="45">
        <v>5835</v>
      </c>
      <c r="H35" s="45">
        <v>18633</v>
      </c>
      <c r="I35" s="45">
        <v>814</v>
      </c>
      <c r="J35" s="45">
        <v>190</v>
      </c>
      <c r="K35" s="45">
        <v>624</v>
      </c>
    </row>
    <row r="36" spans="1:11" s="14" customFormat="1" ht="15" customHeight="1">
      <c r="A36" s="64"/>
      <c r="B36" s="65" t="s">
        <v>126</v>
      </c>
      <c r="C36" s="66">
        <f aca="true" t="shared" si="0" ref="C36:K36">SUM(C4:C35)</f>
        <v>986220</v>
      </c>
      <c r="D36" s="66">
        <f t="shared" si="0"/>
        <v>211454</v>
      </c>
      <c r="E36" s="66">
        <f t="shared" si="0"/>
        <v>774766</v>
      </c>
      <c r="F36" s="66">
        <f t="shared" si="0"/>
        <v>953814</v>
      </c>
      <c r="G36" s="66">
        <f t="shared" si="0"/>
        <v>205010</v>
      </c>
      <c r="H36" s="66">
        <f t="shared" si="0"/>
        <v>748804</v>
      </c>
      <c r="I36" s="66">
        <f t="shared" si="0"/>
        <v>32406</v>
      </c>
      <c r="J36" s="66">
        <f t="shared" si="0"/>
        <v>6444</v>
      </c>
      <c r="K36" s="66">
        <f t="shared" si="0"/>
        <v>25962</v>
      </c>
    </row>
    <row r="37" spans="1:11" s="14" customFormat="1" ht="15" customHeight="1">
      <c r="A37" s="46">
        <v>33</v>
      </c>
      <c r="B37" s="47" t="s">
        <v>93</v>
      </c>
      <c r="C37" s="48">
        <v>16525</v>
      </c>
      <c r="D37" s="48">
        <v>5192</v>
      </c>
      <c r="E37" s="48">
        <v>11333</v>
      </c>
      <c r="F37" s="48">
        <v>16015</v>
      </c>
      <c r="G37" s="48">
        <v>5014</v>
      </c>
      <c r="H37" s="48">
        <v>11001</v>
      </c>
      <c r="I37" s="48">
        <v>510</v>
      </c>
      <c r="J37" s="48">
        <v>178</v>
      </c>
      <c r="K37" s="48">
        <v>332</v>
      </c>
    </row>
    <row r="38" spans="1:11" s="14" customFormat="1" ht="15" customHeight="1">
      <c r="A38" s="39">
        <v>34</v>
      </c>
      <c r="B38" s="40" t="s">
        <v>115</v>
      </c>
      <c r="C38" s="48">
        <v>7020</v>
      </c>
      <c r="D38" s="48">
        <v>1012</v>
      </c>
      <c r="E38" s="48">
        <v>6008</v>
      </c>
      <c r="F38" s="48">
        <v>6762</v>
      </c>
      <c r="G38" s="48">
        <v>991</v>
      </c>
      <c r="H38" s="48">
        <v>5771</v>
      </c>
      <c r="I38" s="48">
        <v>258</v>
      </c>
      <c r="J38" s="48">
        <v>21</v>
      </c>
      <c r="K38" s="48">
        <v>237</v>
      </c>
    </row>
    <row r="39" spans="1:11" s="14" customFormat="1" ht="15" customHeight="1">
      <c r="A39" s="39">
        <v>35</v>
      </c>
      <c r="B39" s="40" t="s">
        <v>116</v>
      </c>
      <c r="C39" s="48">
        <v>10885</v>
      </c>
      <c r="D39" s="48">
        <v>3721</v>
      </c>
      <c r="E39" s="48">
        <v>7164</v>
      </c>
      <c r="F39" s="41">
        <v>10636</v>
      </c>
      <c r="G39" s="41">
        <v>3652</v>
      </c>
      <c r="H39" s="41">
        <v>6984</v>
      </c>
      <c r="I39" s="48">
        <v>249</v>
      </c>
      <c r="J39" s="48">
        <v>69</v>
      </c>
      <c r="K39" s="48">
        <v>180</v>
      </c>
    </row>
    <row r="40" spans="1:11" s="14" customFormat="1" ht="15" customHeight="1">
      <c r="A40" s="39">
        <v>36</v>
      </c>
      <c r="B40" s="40" t="s">
        <v>94</v>
      </c>
      <c r="C40" s="41">
        <v>11249</v>
      </c>
      <c r="D40" s="41">
        <v>1938</v>
      </c>
      <c r="E40" s="41">
        <v>9311</v>
      </c>
      <c r="F40" s="41">
        <v>10970</v>
      </c>
      <c r="G40" s="41">
        <v>1890</v>
      </c>
      <c r="H40" s="41">
        <v>9080</v>
      </c>
      <c r="I40" s="41">
        <v>279</v>
      </c>
      <c r="J40" s="41">
        <v>48</v>
      </c>
      <c r="K40" s="41">
        <v>231</v>
      </c>
    </row>
    <row r="41" spans="1:11" s="14" customFormat="1" ht="15" customHeight="1">
      <c r="A41" s="39">
        <v>37</v>
      </c>
      <c r="B41" s="40" t="s">
        <v>95</v>
      </c>
      <c r="C41" s="41">
        <v>13706</v>
      </c>
      <c r="D41" s="41">
        <v>6536</v>
      </c>
      <c r="E41" s="41">
        <v>7170</v>
      </c>
      <c r="F41" s="41">
        <v>13428</v>
      </c>
      <c r="G41" s="41">
        <v>6458</v>
      </c>
      <c r="H41" s="41">
        <v>6970</v>
      </c>
      <c r="I41" s="41">
        <v>278</v>
      </c>
      <c r="J41" s="41">
        <v>78</v>
      </c>
      <c r="K41" s="41">
        <v>200</v>
      </c>
    </row>
    <row r="42" spans="1:11" s="14" customFormat="1" ht="15" customHeight="1">
      <c r="A42" s="39">
        <v>38</v>
      </c>
      <c r="B42" s="40" t="s">
        <v>96</v>
      </c>
      <c r="C42" s="41">
        <v>8529</v>
      </c>
      <c r="D42" s="41">
        <v>4002</v>
      </c>
      <c r="E42" s="41">
        <v>4527</v>
      </c>
      <c r="F42" s="41">
        <v>8149</v>
      </c>
      <c r="G42" s="41">
        <v>3865</v>
      </c>
      <c r="H42" s="41">
        <v>4284</v>
      </c>
      <c r="I42" s="41">
        <v>380</v>
      </c>
      <c r="J42" s="41">
        <v>137</v>
      </c>
      <c r="K42" s="41">
        <v>243</v>
      </c>
    </row>
    <row r="43" spans="1:11" s="14" customFormat="1" ht="15" customHeight="1">
      <c r="A43" s="39">
        <v>39</v>
      </c>
      <c r="B43" s="40" t="s">
        <v>97</v>
      </c>
      <c r="C43" s="41">
        <v>19539</v>
      </c>
      <c r="D43" s="41">
        <v>4158</v>
      </c>
      <c r="E43" s="41">
        <v>15381</v>
      </c>
      <c r="F43" s="41">
        <v>18921</v>
      </c>
      <c r="G43" s="41">
        <v>4026</v>
      </c>
      <c r="H43" s="41">
        <v>14895</v>
      </c>
      <c r="I43" s="41">
        <v>618</v>
      </c>
      <c r="J43" s="41">
        <v>132</v>
      </c>
      <c r="K43" s="41">
        <v>486</v>
      </c>
    </row>
    <row r="44" spans="1:11" s="14" customFormat="1" ht="15" customHeight="1">
      <c r="A44" s="39">
        <v>40</v>
      </c>
      <c r="B44" s="40" t="s">
        <v>98</v>
      </c>
      <c r="C44" s="41">
        <v>5570</v>
      </c>
      <c r="D44" s="41">
        <v>1889</v>
      </c>
      <c r="E44" s="41">
        <v>3681</v>
      </c>
      <c r="F44" s="41">
        <v>5385</v>
      </c>
      <c r="G44" s="41">
        <v>1824</v>
      </c>
      <c r="H44" s="41">
        <v>3561</v>
      </c>
      <c r="I44" s="41">
        <v>185</v>
      </c>
      <c r="J44" s="41">
        <v>65</v>
      </c>
      <c r="K44" s="41">
        <v>120</v>
      </c>
    </row>
    <row r="45" spans="1:11" s="14" customFormat="1" ht="15" customHeight="1">
      <c r="A45" s="39">
        <v>41</v>
      </c>
      <c r="B45" s="40" t="s">
        <v>99</v>
      </c>
      <c r="C45" s="41">
        <v>10265</v>
      </c>
      <c r="D45" s="41">
        <v>3470</v>
      </c>
      <c r="E45" s="41">
        <v>6795</v>
      </c>
      <c r="F45" s="41">
        <v>9925</v>
      </c>
      <c r="G45" s="41">
        <v>3372</v>
      </c>
      <c r="H45" s="41">
        <v>6553</v>
      </c>
      <c r="I45" s="41">
        <v>340</v>
      </c>
      <c r="J45" s="41">
        <v>98</v>
      </c>
      <c r="K45" s="41">
        <v>242</v>
      </c>
    </row>
    <row r="46" spans="1:11" s="14" customFormat="1" ht="15" customHeight="1">
      <c r="A46" s="39">
        <v>42</v>
      </c>
      <c r="B46" s="40" t="s">
        <v>100</v>
      </c>
      <c r="C46" s="41">
        <v>3471</v>
      </c>
      <c r="D46" s="41">
        <v>408</v>
      </c>
      <c r="E46" s="41">
        <v>3063</v>
      </c>
      <c r="F46" s="41">
        <v>3320</v>
      </c>
      <c r="G46" s="41">
        <v>390</v>
      </c>
      <c r="H46" s="41">
        <v>2930</v>
      </c>
      <c r="I46" s="41">
        <v>151</v>
      </c>
      <c r="J46" s="41">
        <v>18</v>
      </c>
      <c r="K46" s="41">
        <v>133</v>
      </c>
    </row>
    <row r="47" spans="1:11" s="14" customFormat="1" ht="15" customHeight="1">
      <c r="A47" s="39">
        <v>43</v>
      </c>
      <c r="B47" s="40" t="s">
        <v>101</v>
      </c>
      <c r="C47" s="41">
        <v>9606</v>
      </c>
      <c r="D47" s="41">
        <v>2222</v>
      </c>
      <c r="E47" s="41">
        <v>7384</v>
      </c>
      <c r="F47" s="41">
        <v>9208</v>
      </c>
      <c r="G47" s="41">
        <v>2154</v>
      </c>
      <c r="H47" s="41">
        <v>7054</v>
      </c>
      <c r="I47" s="41">
        <v>398</v>
      </c>
      <c r="J47" s="41">
        <v>68</v>
      </c>
      <c r="K47" s="41">
        <v>330</v>
      </c>
    </row>
    <row r="48" spans="1:11" s="14" customFormat="1" ht="15" customHeight="1">
      <c r="A48" s="54">
        <v>44</v>
      </c>
      <c r="B48" s="55" t="s">
        <v>102</v>
      </c>
      <c r="C48" s="56">
        <v>7773</v>
      </c>
      <c r="D48" s="56">
        <v>870</v>
      </c>
      <c r="E48" s="56">
        <v>6903</v>
      </c>
      <c r="F48" s="56">
        <v>7652</v>
      </c>
      <c r="G48" s="56">
        <v>856</v>
      </c>
      <c r="H48" s="56">
        <v>6796</v>
      </c>
      <c r="I48" s="56">
        <v>121</v>
      </c>
      <c r="J48" s="56">
        <v>14</v>
      </c>
      <c r="K48" s="56">
        <v>107</v>
      </c>
    </row>
    <row r="49" spans="1:11" s="14" customFormat="1" ht="15" customHeight="1">
      <c r="A49" s="49"/>
      <c r="B49" s="50" t="s">
        <v>124</v>
      </c>
      <c r="C49" s="51">
        <f aca="true" t="shared" si="1" ref="C49:K49">SUM(C37:C48)</f>
        <v>124138</v>
      </c>
      <c r="D49" s="51">
        <f t="shared" si="1"/>
        <v>35418</v>
      </c>
      <c r="E49" s="51">
        <f t="shared" si="1"/>
        <v>88720</v>
      </c>
      <c r="F49" s="51">
        <f t="shared" si="1"/>
        <v>120371</v>
      </c>
      <c r="G49" s="51">
        <f t="shared" si="1"/>
        <v>34492</v>
      </c>
      <c r="H49" s="51">
        <f t="shared" si="1"/>
        <v>85879</v>
      </c>
      <c r="I49" s="51">
        <f t="shared" si="1"/>
        <v>3767</v>
      </c>
      <c r="J49" s="51">
        <f t="shared" si="1"/>
        <v>926</v>
      </c>
      <c r="K49" s="51">
        <f t="shared" si="1"/>
        <v>2841</v>
      </c>
    </row>
    <row r="50" spans="1:11" s="14" customFormat="1" ht="15" customHeight="1">
      <c r="A50" s="49"/>
      <c r="B50" s="50" t="s">
        <v>125</v>
      </c>
      <c r="C50" s="51">
        <f aca="true" t="shared" si="2" ref="C50:K50">SUM(C49,C36)</f>
        <v>1110358</v>
      </c>
      <c r="D50" s="51">
        <f t="shared" si="2"/>
        <v>246872</v>
      </c>
      <c r="E50" s="51">
        <f t="shared" si="2"/>
        <v>863486</v>
      </c>
      <c r="F50" s="51">
        <f t="shared" si="2"/>
        <v>1074185</v>
      </c>
      <c r="G50" s="51">
        <f t="shared" si="2"/>
        <v>239502</v>
      </c>
      <c r="H50" s="51">
        <f t="shared" si="2"/>
        <v>834683</v>
      </c>
      <c r="I50" s="51">
        <f t="shared" si="2"/>
        <v>36173</v>
      </c>
      <c r="J50" s="51">
        <f t="shared" si="2"/>
        <v>7370</v>
      </c>
      <c r="K50" s="51">
        <f t="shared" si="2"/>
        <v>28803</v>
      </c>
    </row>
  </sheetData>
  <mergeCells count="5">
    <mergeCell ref="I2:K2"/>
    <mergeCell ref="C2:E2"/>
    <mergeCell ref="B2:B3"/>
    <mergeCell ref="A2:A3"/>
    <mergeCell ref="F2:H2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S52"/>
  <sheetViews>
    <sheetView showGridLines="0" view="pageBreakPreview" zoomScale="75" zoomScaleNormal="75" zoomScaleSheetLayoutView="75" workbookViewId="0" topLeftCell="HN13">
      <selection activeCell="HK37" sqref="HK37:HS48"/>
    </sheetView>
  </sheetViews>
  <sheetFormatPr defaultColWidth="8.796875" defaultRowHeight="15"/>
  <cols>
    <col min="1" max="1" width="3.5" style="13" customWidth="1"/>
    <col min="2" max="2" width="14.69921875" style="13" customWidth="1"/>
    <col min="3" max="8" width="15.59765625" style="13" customWidth="1"/>
    <col min="9" max="10" width="12.3984375" style="13" customWidth="1"/>
    <col min="11" max="11" width="15.5" style="13" bestFit="1" customWidth="1"/>
    <col min="12" max="12" width="2.59765625" style="13" customWidth="1"/>
    <col min="13" max="13" width="3.5" style="13" customWidth="1"/>
    <col min="14" max="14" width="14.69921875" style="13" customWidth="1"/>
    <col min="15" max="20" width="15.59765625" style="13" customWidth="1"/>
    <col min="21" max="22" width="12.3984375" style="13" customWidth="1"/>
    <col min="23" max="23" width="15.5" style="13" bestFit="1" customWidth="1"/>
    <col min="24" max="24" width="1.69921875" style="13" customWidth="1"/>
    <col min="25" max="25" width="3.5" style="13" customWidth="1"/>
    <col min="26" max="26" width="14.59765625" style="13" customWidth="1"/>
    <col min="27" max="35" width="15.59765625" style="13" customWidth="1"/>
    <col min="36" max="36" width="2.59765625" style="13" customWidth="1"/>
    <col min="37" max="37" width="3.5" style="13" customWidth="1"/>
    <col min="38" max="38" width="14.59765625" style="13" customWidth="1"/>
    <col min="39" max="47" width="15.59765625" style="13" customWidth="1"/>
    <col min="48" max="48" width="3" style="62" customWidth="1"/>
    <col min="49" max="49" width="3.5" style="13" customWidth="1"/>
    <col min="50" max="50" width="14.59765625" style="13" customWidth="1"/>
    <col min="51" max="59" width="15.59765625" style="13" customWidth="1"/>
    <col min="60" max="60" width="3.3984375" style="62" customWidth="1"/>
    <col min="61" max="61" width="3.5" style="13" customWidth="1"/>
    <col min="62" max="62" width="14.59765625" style="13" customWidth="1"/>
    <col min="63" max="71" width="15.59765625" style="13" customWidth="1"/>
    <col min="72" max="72" width="3.19921875" style="13" customWidth="1"/>
    <col min="73" max="73" width="3.5" style="13" customWidth="1"/>
    <col min="74" max="74" width="14.59765625" style="13" customWidth="1"/>
    <col min="75" max="83" width="15.59765625" style="13" customWidth="1"/>
    <col min="84" max="84" width="5.69921875" style="62" customWidth="1"/>
    <col min="85" max="85" width="3.5" style="13" customWidth="1"/>
    <col min="86" max="86" width="14.59765625" style="13" customWidth="1"/>
    <col min="87" max="95" width="15.59765625" style="13" customWidth="1"/>
    <col min="96" max="96" width="2.59765625" style="13" customWidth="1"/>
    <col min="97" max="97" width="3.5" style="13" customWidth="1"/>
    <col min="98" max="98" width="14.59765625" style="13" customWidth="1"/>
    <col min="99" max="107" width="15.59765625" style="13" customWidth="1"/>
    <col min="108" max="108" width="2.59765625" style="13" customWidth="1"/>
    <col min="109" max="109" width="3.5" style="13" customWidth="1"/>
    <col min="110" max="116" width="14.59765625" style="13" customWidth="1"/>
    <col min="117" max="119" width="15.59765625" style="13" customWidth="1"/>
    <col min="120" max="120" width="2.59765625" style="13" customWidth="1"/>
    <col min="121" max="121" width="3.5" style="13" customWidth="1"/>
    <col min="122" max="122" width="14.59765625" style="13" customWidth="1"/>
    <col min="123" max="128" width="15.59765625" style="15" customWidth="1"/>
    <col min="129" max="131" width="15.59765625" style="13" customWidth="1"/>
    <col min="132" max="132" width="2.59765625" style="15" customWidth="1"/>
    <col min="133" max="133" width="3.5" style="13" customWidth="1"/>
    <col min="134" max="134" width="14.59765625" style="13" customWidth="1"/>
    <col min="135" max="140" width="15.59765625" style="15" customWidth="1"/>
    <col min="141" max="143" width="15.59765625" style="13" customWidth="1"/>
    <col min="144" max="144" width="2.59765625" style="13" customWidth="1"/>
    <col min="145" max="145" width="3.5" style="13" customWidth="1"/>
    <col min="146" max="146" width="14.59765625" style="13" customWidth="1"/>
    <col min="147" max="152" width="15.59765625" style="15" customWidth="1"/>
    <col min="153" max="155" width="15.59765625" style="13" customWidth="1"/>
    <col min="156" max="156" width="3.09765625" style="13" customWidth="1"/>
    <col min="157" max="157" width="3.5" style="13" customWidth="1"/>
    <col min="158" max="158" width="14.59765625" style="13" customWidth="1"/>
    <col min="159" max="164" width="15.59765625" style="15" customWidth="1"/>
    <col min="165" max="167" width="15.59765625" style="13" customWidth="1"/>
    <col min="168" max="168" width="2.5" style="13" customWidth="1"/>
    <col min="169" max="169" width="3.5" style="13" customWidth="1"/>
    <col min="170" max="170" width="14.59765625" style="13" customWidth="1"/>
    <col min="171" max="176" width="15.59765625" style="15" customWidth="1"/>
    <col min="177" max="179" width="15.59765625" style="13" customWidth="1"/>
    <col min="180" max="180" width="3.09765625" style="13" customWidth="1"/>
    <col min="181" max="181" width="3.5" style="13" customWidth="1"/>
    <col min="182" max="182" width="14.59765625" style="13" customWidth="1"/>
    <col min="183" max="188" width="15.59765625" style="15" customWidth="1"/>
    <col min="189" max="191" width="15.59765625" style="13" customWidth="1"/>
    <col min="192" max="192" width="2.19921875" style="13" customWidth="1"/>
    <col min="193" max="193" width="3.5" style="13" customWidth="1"/>
    <col min="194" max="194" width="14.59765625" style="13" customWidth="1"/>
    <col min="195" max="200" width="15.59765625" style="15" customWidth="1"/>
    <col min="201" max="203" width="15.59765625" style="13" customWidth="1"/>
    <col min="204" max="204" width="2.59765625" style="13" customWidth="1"/>
    <col min="205" max="205" width="3.5" style="13" customWidth="1"/>
    <col min="206" max="206" width="14.59765625" style="13" customWidth="1"/>
    <col min="207" max="212" width="15.59765625" style="15" customWidth="1"/>
    <col min="213" max="215" width="15.59765625" style="13" customWidth="1"/>
    <col min="216" max="217" width="3.5" style="13" customWidth="1"/>
    <col min="218" max="218" width="14.59765625" style="13" customWidth="1"/>
    <col min="219" max="224" width="15.59765625" style="15" customWidth="1"/>
    <col min="225" max="227" width="15.59765625" style="13" customWidth="1"/>
    <col min="228" max="228" width="3" style="13" customWidth="1"/>
    <col min="229" max="16384" width="9" style="13" customWidth="1"/>
  </cols>
  <sheetData>
    <row r="1" spans="1:224" s="52" customFormat="1" ht="17.25">
      <c r="A1" s="52" t="s">
        <v>144</v>
      </c>
      <c r="M1" s="52" t="s">
        <v>145</v>
      </c>
      <c r="Y1" s="52" t="s">
        <v>146</v>
      </c>
      <c r="AK1" s="52" t="s">
        <v>147</v>
      </c>
      <c r="AV1" s="61"/>
      <c r="AW1" s="52" t="s">
        <v>148</v>
      </c>
      <c r="BH1" s="61"/>
      <c r="BI1" s="52" t="s">
        <v>149</v>
      </c>
      <c r="BU1" s="52" t="s">
        <v>150</v>
      </c>
      <c r="CF1" s="61"/>
      <c r="CG1" s="52" t="s">
        <v>151</v>
      </c>
      <c r="CS1" s="52" t="s">
        <v>152</v>
      </c>
      <c r="DE1" s="52" t="s">
        <v>153</v>
      </c>
      <c r="DQ1" s="53" t="s">
        <v>154</v>
      </c>
      <c r="DS1" s="53"/>
      <c r="DT1" s="53"/>
      <c r="DU1" s="53"/>
      <c r="DV1" s="53"/>
      <c r="DW1" s="53"/>
      <c r="DX1" s="53"/>
      <c r="EB1" s="53"/>
      <c r="EC1" s="53" t="s">
        <v>155</v>
      </c>
      <c r="EE1" s="53"/>
      <c r="EF1" s="53"/>
      <c r="EG1" s="53"/>
      <c r="EH1" s="53"/>
      <c r="EI1" s="53"/>
      <c r="EJ1" s="53"/>
      <c r="EO1" s="53" t="s">
        <v>156</v>
      </c>
      <c r="EQ1" s="53"/>
      <c r="ER1" s="53"/>
      <c r="ES1" s="53"/>
      <c r="ET1" s="53"/>
      <c r="EU1" s="53"/>
      <c r="EV1" s="53"/>
      <c r="FA1" s="53" t="s">
        <v>157</v>
      </c>
      <c r="FC1" s="53"/>
      <c r="FD1" s="53"/>
      <c r="FE1" s="53"/>
      <c r="FF1" s="53"/>
      <c r="FG1" s="53"/>
      <c r="FH1" s="53"/>
      <c r="FM1" s="53" t="s">
        <v>158</v>
      </c>
      <c r="FO1" s="53"/>
      <c r="FP1" s="53"/>
      <c r="FQ1" s="53"/>
      <c r="FR1" s="53"/>
      <c r="FS1" s="53"/>
      <c r="FT1" s="53"/>
      <c r="FY1" s="53" t="s">
        <v>159</v>
      </c>
      <c r="GA1" s="53"/>
      <c r="GB1" s="53"/>
      <c r="GC1" s="53"/>
      <c r="GD1" s="53"/>
      <c r="GE1" s="53"/>
      <c r="GF1" s="53"/>
      <c r="GK1" s="53" t="s">
        <v>160</v>
      </c>
      <c r="GM1" s="53"/>
      <c r="GN1" s="53"/>
      <c r="GO1" s="53"/>
      <c r="GP1" s="53"/>
      <c r="GQ1" s="53"/>
      <c r="GR1" s="53"/>
      <c r="GW1" s="53" t="s">
        <v>161</v>
      </c>
      <c r="GY1" s="53"/>
      <c r="GZ1" s="53"/>
      <c r="HA1" s="53"/>
      <c r="HB1" s="53"/>
      <c r="HC1" s="53"/>
      <c r="HD1" s="53"/>
      <c r="HI1" s="53" t="s">
        <v>162</v>
      </c>
      <c r="HK1" s="53"/>
      <c r="HL1" s="53"/>
      <c r="HM1" s="53"/>
      <c r="HN1" s="53"/>
      <c r="HO1" s="53"/>
      <c r="HP1" s="53"/>
    </row>
    <row r="2" spans="1:227" s="14" customFormat="1" ht="17.25" customHeight="1">
      <c r="A2" s="106" t="s">
        <v>117</v>
      </c>
      <c r="B2" s="104" t="s">
        <v>119</v>
      </c>
      <c r="C2" s="103" t="s">
        <v>120</v>
      </c>
      <c r="D2" s="103"/>
      <c r="E2" s="103"/>
      <c r="F2" s="103" t="s">
        <v>121</v>
      </c>
      <c r="G2" s="103"/>
      <c r="H2" s="103"/>
      <c r="I2" s="103" t="s">
        <v>129</v>
      </c>
      <c r="J2" s="103"/>
      <c r="K2" s="103"/>
      <c r="M2" s="106" t="s">
        <v>117</v>
      </c>
      <c r="N2" s="104" t="s">
        <v>119</v>
      </c>
      <c r="O2" s="103" t="s">
        <v>120</v>
      </c>
      <c r="P2" s="103"/>
      <c r="Q2" s="103"/>
      <c r="R2" s="103" t="s">
        <v>121</v>
      </c>
      <c r="S2" s="103"/>
      <c r="T2" s="103"/>
      <c r="U2" s="103" t="s">
        <v>129</v>
      </c>
      <c r="V2" s="103"/>
      <c r="W2" s="103"/>
      <c r="X2" s="57"/>
      <c r="Y2" s="106" t="s">
        <v>117</v>
      </c>
      <c r="Z2" s="104" t="s">
        <v>118</v>
      </c>
      <c r="AA2" s="103" t="s">
        <v>120</v>
      </c>
      <c r="AB2" s="103"/>
      <c r="AC2" s="103"/>
      <c r="AD2" s="103" t="s">
        <v>121</v>
      </c>
      <c r="AE2" s="103"/>
      <c r="AF2" s="103"/>
      <c r="AG2" s="103" t="s">
        <v>129</v>
      </c>
      <c r="AH2" s="103"/>
      <c r="AI2" s="103"/>
      <c r="AK2" s="106" t="s">
        <v>117</v>
      </c>
      <c r="AL2" s="104" t="s">
        <v>118</v>
      </c>
      <c r="AM2" s="103" t="s">
        <v>120</v>
      </c>
      <c r="AN2" s="103"/>
      <c r="AO2" s="103"/>
      <c r="AP2" s="103" t="s">
        <v>121</v>
      </c>
      <c r="AQ2" s="103"/>
      <c r="AR2" s="103"/>
      <c r="AS2" s="103" t="s">
        <v>129</v>
      </c>
      <c r="AT2" s="103"/>
      <c r="AU2" s="103"/>
      <c r="AV2" s="57"/>
      <c r="AW2" s="106" t="s">
        <v>117</v>
      </c>
      <c r="AX2" s="104" t="s">
        <v>118</v>
      </c>
      <c r="AY2" s="103" t="s">
        <v>120</v>
      </c>
      <c r="AZ2" s="103"/>
      <c r="BA2" s="103"/>
      <c r="BB2" s="103" t="s">
        <v>121</v>
      </c>
      <c r="BC2" s="103"/>
      <c r="BD2" s="103"/>
      <c r="BE2" s="103" t="s">
        <v>129</v>
      </c>
      <c r="BF2" s="103"/>
      <c r="BG2" s="103"/>
      <c r="BH2" s="57"/>
      <c r="BI2" s="106" t="s">
        <v>117</v>
      </c>
      <c r="BJ2" s="104" t="s">
        <v>118</v>
      </c>
      <c r="BK2" s="103" t="s">
        <v>120</v>
      </c>
      <c r="BL2" s="103"/>
      <c r="BM2" s="103"/>
      <c r="BN2" s="103" t="s">
        <v>121</v>
      </c>
      <c r="BO2" s="103"/>
      <c r="BP2" s="103"/>
      <c r="BQ2" s="103" t="s">
        <v>129</v>
      </c>
      <c r="BR2" s="103"/>
      <c r="BS2" s="103"/>
      <c r="BT2" s="57"/>
      <c r="BU2" s="106" t="s">
        <v>117</v>
      </c>
      <c r="BV2" s="104" t="s">
        <v>118</v>
      </c>
      <c r="BW2" s="103" t="s">
        <v>120</v>
      </c>
      <c r="BX2" s="103"/>
      <c r="BY2" s="103"/>
      <c r="BZ2" s="103" t="s">
        <v>121</v>
      </c>
      <c r="CA2" s="103"/>
      <c r="CB2" s="103"/>
      <c r="CC2" s="103" t="s">
        <v>129</v>
      </c>
      <c r="CD2" s="103"/>
      <c r="CE2" s="103"/>
      <c r="CF2" s="57"/>
      <c r="CG2" s="106" t="s">
        <v>117</v>
      </c>
      <c r="CH2" s="104" t="s">
        <v>118</v>
      </c>
      <c r="CI2" s="103" t="s">
        <v>120</v>
      </c>
      <c r="CJ2" s="103"/>
      <c r="CK2" s="103"/>
      <c r="CL2" s="103" t="s">
        <v>121</v>
      </c>
      <c r="CM2" s="103"/>
      <c r="CN2" s="103"/>
      <c r="CO2" s="103" t="s">
        <v>129</v>
      </c>
      <c r="CP2" s="103"/>
      <c r="CQ2" s="103"/>
      <c r="CS2" s="106" t="s">
        <v>117</v>
      </c>
      <c r="CT2" s="104" t="s">
        <v>118</v>
      </c>
      <c r="CU2" s="103" t="s">
        <v>120</v>
      </c>
      <c r="CV2" s="103"/>
      <c r="CW2" s="103"/>
      <c r="CX2" s="103" t="s">
        <v>121</v>
      </c>
      <c r="CY2" s="103"/>
      <c r="CZ2" s="103"/>
      <c r="DA2" s="103" t="s">
        <v>129</v>
      </c>
      <c r="DB2" s="103"/>
      <c r="DC2" s="103"/>
      <c r="DE2" s="106" t="s">
        <v>117</v>
      </c>
      <c r="DF2" s="104" t="s">
        <v>118</v>
      </c>
      <c r="DG2" s="103" t="s">
        <v>120</v>
      </c>
      <c r="DH2" s="103"/>
      <c r="DI2" s="103"/>
      <c r="DJ2" s="103" t="s">
        <v>121</v>
      </c>
      <c r="DK2" s="103"/>
      <c r="DL2" s="103"/>
      <c r="DM2" s="103" t="s">
        <v>129</v>
      </c>
      <c r="DN2" s="103"/>
      <c r="DO2" s="103"/>
      <c r="DQ2" s="106" t="s">
        <v>117</v>
      </c>
      <c r="DR2" s="104" t="s">
        <v>118</v>
      </c>
      <c r="DS2" s="103" t="s">
        <v>120</v>
      </c>
      <c r="DT2" s="103"/>
      <c r="DU2" s="103"/>
      <c r="DV2" s="103" t="s">
        <v>121</v>
      </c>
      <c r="DW2" s="103"/>
      <c r="DX2" s="103"/>
      <c r="DY2" s="103" t="s">
        <v>129</v>
      </c>
      <c r="DZ2" s="103"/>
      <c r="EA2" s="103"/>
      <c r="EC2" s="106" t="s">
        <v>117</v>
      </c>
      <c r="ED2" s="104" t="s">
        <v>118</v>
      </c>
      <c r="EE2" s="103" t="s">
        <v>120</v>
      </c>
      <c r="EF2" s="103"/>
      <c r="EG2" s="103"/>
      <c r="EH2" s="103" t="s">
        <v>121</v>
      </c>
      <c r="EI2" s="103"/>
      <c r="EJ2" s="103"/>
      <c r="EK2" s="103" t="s">
        <v>129</v>
      </c>
      <c r="EL2" s="103"/>
      <c r="EM2" s="103"/>
      <c r="EO2" s="106" t="s">
        <v>117</v>
      </c>
      <c r="EP2" s="104" t="s">
        <v>118</v>
      </c>
      <c r="EQ2" s="103" t="s">
        <v>120</v>
      </c>
      <c r="ER2" s="103"/>
      <c r="ES2" s="103"/>
      <c r="ET2" s="103" t="s">
        <v>121</v>
      </c>
      <c r="EU2" s="103"/>
      <c r="EV2" s="103"/>
      <c r="EW2" s="103" t="s">
        <v>129</v>
      </c>
      <c r="EX2" s="103"/>
      <c r="EY2" s="103"/>
      <c r="FA2" s="106" t="s">
        <v>117</v>
      </c>
      <c r="FB2" s="104" t="s">
        <v>118</v>
      </c>
      <c r="FC2" s="103" t="s">
        <v>120</v>
      </c>
      <c r="FD2" s="103"/>
      <c r="FE2" s="103"/>
      <c r="FF2" s="103" t="s">
        <v>121</v>
      </c>
      <c r="FG2" s="103"/>
      <c r="FH2" s="103"/>
      <c r="FI2" s="103" t="s">
        <v>129</v>
      </c>
      <c r="FJ2" s="103"/>
      <c r="FK2" s="103"/>
      <c r="FM2" s="106" t="s">
        <v>117</v>
      </c>
      <c r="FN2" s="104" t="s">
        <v>118</v>
      </c>
      <c r="FO2" s="103" t="s">
        <v>120</v>
      </c>
      <c r="FP2" s="103"/>
      <c r="FQ2" s="103"/>
      <c r="FR2" s="103" t="s">
        <v>121</v>
      </c>
      <c r="FS2" s="103"/>
      <c r="FT2" s="103"/>
      <c r="FU2" s="103" t="s">
        <v>129</v>
      </c>
      <c r="FV2" s="103"/>
      <c r="FW2" s="103"/>
      <c r="FY2" s="106" t="s">
        <v>117</v>
      </c>
      <c r="FZ2" s="104" t="s">
        <v>118</v>
      </c>
      <c r="GA2" s="103" t="s">
        <v>120</v>
      </c>
      <c r="GB2" s="103"/>
      <c r="GC2" s="103"/>
      <c r="GD2" s="103" t="s">
        <v>121</v>
      </c>
      <c r="GE2" s="103"/>
      <c r="GF2" s="103"/>
      <c r="GG2" s="103" t="s">
        <v>129</v>
      </c>
      <c r="GH2" s="103"/>
      <c r="GI2" s="103"/>
      <c r="GK2" s="106" t="s">
        <v>117</v>
      </c>
      <c r="GL2" s="104" t="s">
        <v>118</v>
      </c>
      <c r="GM2" s="103" t="s">
        <v>120</v>
      </c>
      <c r="GN2" s="103"/>
      <c r="GO2" s="103"/>
      <c r="GP2" s="103" t="s">
        <v>121</v>
      </c>
      <c r="GQ2" s="103"/>
      <c r="GR2" s="103"/>
      <c r="GS2" s="103" t="s">
        <v>129</v>
      </c>
      <c r="GT2" s="103"/>
      <c r="GU2" s="103"/>
      <c r="GW2" s="106" t="s">
        <v>117</v>
      </c>
      <c r="GX2" s="104" t="s">
        <v>118</v>
      </c>
      <c r="GY2" s="103" t="s">
        <v>120</v>
      </c>
      <c r="GZ2" s="103"/>
      <c r="HA2" s="103"/>
      <c r="HB2" s="103" t="s">
        <v>121</v>
      </c>
      <c r="HC2" s="103"/>
      <c r="HD2" s="103"/>
      <c r="HE2" s="103" t="s">
        <v>129</v>
      </c>
      <c r="HF2" s="103"/>
      <c r="HG2" s="103"/>
      <c r="HI2" s="106" t="s">
        <v>117</v>
      </c>
      <c r="HJ2" s="104" t="s">
        <v>118</v>
      </c>
      <c r="HK2" s="103" t="s">
        <v>120</v>
      </c>
      <c r="HL2" s="103"/>
      <c r="HM2" s="103"/>
      <c r="HN2" s="103" t="s">
        <v>121</v>
      </c>
      <c r="HO2" s="103"/>
      <c r="HP2" s="103"/>
      <c r="HQ2" s="103" t="s">
        <v>129</v>
      </c>
      <c r="HR2" s="103"/>
      <c r="HS2" s="103"/>
    </row>
    <row r="3" spans="1:227" s="14" customFormat="1" ht="54" customHeight="1">
      <c r="A3" s="106"/>
      <c r="B3" s="105"/>
      <c r="C3" s="12" t="s">
        <v>2</v>
      </c>
      <c r="D3" s="12" t="s">
        <v>4</v>
      </c>
      <c r="E3" s="12" t="s">
        <v>122</v>
      </c>
      <c r="F3" s="12" t="s">
        <v>66</v>
      </c>
      <c r="G3" s="12" t="s">
        <v>123</v>
      </c>
      <c r="H3" s="12" t="s">
        <v>67</v>
      </c>
      <c r="I3" s="32" t="s">
        <v>131</v>
      </c>
      <c r="J3" s="32" t="s">
        <v>130</v>
      </c>
      <c r="K3" s="32" t="s">
        <v>122</v>
      </c>
      <c r="M3" s="106"/>
      <c r="N3" s="105"/>
      <c r="O3" s="12" t="s">
        <v>2</v>
      </c>
      <c r="P3" s="12" t="s">
        <v>4</v>
      </c>
      <c r="Q3" s="12" t="s">
        <v>122</v>
      </c>
      <c r="R3" s="12" t="s">
        <v>66</v>
      </c>
      <c r="S3" s="12" t="s">
        <v>123</v>
      </c>
      <c r="T3" s="12" t="s">
        <v>67</v>
      </c>
      <c r="U3" s="32" t="s">
        <v>131</v>
      </c>
      <c r="V3" s="32" t="s">
        <v>130</v>
      </c>
      <c r="W3" s="32" t="s">
        <v>122</v>
      </c>
      <c r="X3" s="58"/>
      <c r="Y3" s="106"/>
      <c r="Z3" s="105"/>
      <c r="AA3" s="12" t="s">
        <v>2</v>
      </c>
      <c r="AB3" s="12" t="s">
        <v>4</v>
      </c>
      <c r="AC3" s="12" t="s">
        <v>122</v>
      </c>
      <c r="AD3" s="12" t="s">
        <v>66</v>
      </c>
      <c r="AE3" s="12" t="s">
        <v>123</v>
      </c>
      <c r="AF3" s="12" t="s">
        <v>67</v>
      </c>
      <c r="AG3" s="32" t="s">
        <v>131</v>
      </c>
      <c r="AH3" s="32" t="s">
        <v>130</v>
      </c>
      <c r="AI3" s="32" t="s">
        <v>122</v>
      </c>
      <c r="AK3" s="106"/>
      <c r="AL3" s="105"/>
      <c r="AM3" s="12" t="s">
        <v>2</v>
      </c>
      <c r="AN3" s="12" t="s">
        <v>4</v>
      </c>
      <c r="AO3" s="12" t="s">
        <v>122</v>
      </c>
      <c r="AP3" s="12" t="s">
        <v>66</v>
      </c>
      <c r="AQ3" s="12" t="s">
        <v>123</v>
      </c>
      <c r="AR3" s="12" t="s">
        <v>67</v>
      </c>
      <c r="AS3" s="32" t="s">
        <v>131</v>
      </c>
      <c r="AT3" s="32" t="s">
        <v>130</v>
      </c>
      <c r="AU3" s="32" t="s">
        <v>122</v>
      </c>
      <c r="AV3" s="58"/>
      <c r="AW3" s="106"/>
      <c r="AX3" s="105"/>
      <c r="AY3" s="12" t="s">
        <v>2</v>
      </c>
      <c r="AZ3" s="12" t="s">
        <v>4</v>
      </c>
      <c r="BA3" s="12" t="s">
        <v>122</v>
      </c>
      <c r="BB3" s="12" t="s">
        <v>66</v>
      </c>
      <c r="BC3" s="12" t="s">
        <v>123</v>
      </c>
      <c r="BD3" s="12" t="s">
        <v>67</v>
      </c>
      <c r="BE3" s="32" t="s">
        <v>131</v>
      </c>
      <c r="BF3" s="32" t="s">
        <v>130</v>
      </c>
      <c r="BG3" s="32" t="s">
        <v>122</v>
      </c>
      <c r="BH3" s="58"/>
      <c r="BI3" s="106"/>
      <c r="BJ3" s="105"/>
      <c r="BK3" s="12" t="s">
        <v>2</v>
      </c>
      <c r="BL3" s="12" t="s">
        <v>4</v>
      </c>
      <c r="BM3" s="12" t="s">
        <v>122</v>
      </c>
      <c r="BN3" s="12" t="s">
        <v>66</v>
      </c>
      <c r="BO3" s="12" t="s">
        <v>123</v>
      </c>
      <c r="BP3" s="12" t="s">
        <v>67</v>
      </c>
      <c r="BQ3" s="32" t="s">
        <v>131</v>
      </c>
      <c r="BR3" s="32" t="s">
        <v>130</v>
      </c>
      <c r="BS3" s="32" t="s">
        <v>122</v>
      </c>
      <c r="BT3" s="58"/>
      <c r="BU3" s="106"/>
      <c r="BV3" s="105"/>
      <c r="BW3" s="12" t="s">
        <v>2</v>
      </c>
      <c r="BX3" s="12" t="s">
        <v>4</v>
      </c>
      <c r="BY3" s="12" t="s">
        <v>122</v>
      </c>
      <c r="BZ3" s="12" t="s">
        <v>66</v>
      </c>
      <c r="CA3" s="12" t="s">
        <v>123</v>
      </c>
      <c r="CB3" s="12" t="s">
        <v>67</v>
      </c>
      <c r="CC3" s="32" t="s">
        <v>131</v>
      </c>
      <c r="CD3" s="32" t="s">
        <v>130</v>
      </c>
      <c r="CE3" s="32" t="s">
        <v>122</v>
      </c>
      <c r="CF3" s="58"/>
      <c r="CG3" s="106"/>
      <c r="CH3" s="105"/>
      <c r="CI3" s="12" t="s">
        <v>2</v>
      </c>
      <c r="CJ3" s="12" t="s">
        <v>4</v>
      </c>
      <c r="CK3" s="12" t="s">
        <v>122</v>
      </c>
      <c r="CL3" s="12" t="s">
        <v>66</v>
      </c>
      <c r="CM3" s="12" t="s">
        <v>123</v>
      </c>
      <c r="CN3" s="12" t="s">
        <v>67</v>
      </c>
      <c r="CO3" s="32" t="s">
        <v>131</v>
      </c>
      <c r="CP3" s="32" t="s">
        <v>130</v>
      </c>
      <c r="CQ3" s="32" t="s">
        <v>122</v>
      </c>
      <c r="CS3" s="106"/>
      <c r="CT3" s="105"/>
      <c r="CU3" s="12" t="s">
        <v>2</v>
      </c>
      <c r="CV3" s="12" t="s">
        <v>4</v>
      </c>
      <c r="CW3" s="12" t="s">
        <v>122</v>
      </c>
      <c r="CX3" s="12" t="s">
        <v>66</v>
      </c>
      <c r="CY3" s="12" t="s">
        <v>123</v>
      </c>
      <c r="CZ3" s="12" t="s">
        <v>67</v>
      </c>
      <c r="DA3" s="32" t="s">
        <v>131</v>
      </c>
      <c r="DB3" s="32" t="s">
        <v>130</v>
      </c>
      <c r="DC3" s="32" t="s">
        <v>122</v>
      </c>
      <c r="DE3" s="106"/>
      <c r="DF3" s="105"/>
      <c r="DG3" s="12" t="s">
        <v>2</v>
      </c>
      <c r="DH3" s="12" t="s">
        <v>4</v>
      </c>
      <c r="DI3" s="12" t="s">
        <v>122</v>
      </c>
      <c r="DJ3" s="12" t="s">
        <v>66</v>
      </c>
      <c r="DK3" s="12" t="s">
        <v>123</v>
      </c>
      <c r="DL3" s="12" t="s">
        <v>67</v>
      </c>
      <c r="DM3" s="32" t="s">
        <v>131</v>
      </c>
      <c r="DN3" s="32" t="s">
        <v>130</v>
      </c>
      <c r="DO3" s="32" t="s">
        <v>122</v>
      </c>
      <c r="DQ3" s="106"/>
      <c r="DR3" s="105"/>
      <c r="DS3" s="12" t="s">
        <v>2</v>
      </c>
      <c r="DT3" s="12" t="s">
        <v>4</v>
      </c>
      <c r="DU3" s="12" t="s">
        <v>122</v>
      </c>
      <c r="DV3" s="12" t="s">
        <v>66</v>
      </c>
      <c r="DW3" s="12" t="s">
        <v>123</v>
      </c>
      <c r="DX3" s="12" t="s">
        <v>67</v>
      </c>
      <c r="DY3" s="32" t="s">
        <v>131</v>
      </c>
      <c r="DZ3" s="32" t="s">
        <v>130</v>
      </c>
      <c r="EA3" s="32" t="s">
        <v>122</v>
      </c>
      <c r="EC3" s="106"/>
      <c r="ED3" s="105"/>
      <c r="EE3" s="12" t="s">
        <v>2</v>
      </c>
      <c r="EF3" s="12" t="s">
        <v>4</v>
      </c>
      <c r="EG3" s="12" t="s">
        <v>122</v>
      </c>
      <c r="EH3" s="12" t="s">
        <v>66</v>
      </c>
      <c r="EI3" s="12" t="s">
        <v>123</v>
      </c>
      <c r="EJ3" s="12" t="s">
        <v>67</v>
      </c>
      <c r="EK3" s="32" t="s">
        <v>131</v>
      </c>
      <c r="EL3" s="32" t="s">
        <v>130</v>
      </c>
      <c r="EM3" s="32" t="s">
        <v>122</v>
      </c>
      <c r="EO3" s="106"/>
      <c r="EP3" s="105"/>
      <c r="EQ3" s="12" t="s">
        <v>2</v>
      </c>
      <c r="ER3" s="12" t="s">
        <v>4</v>
      </c>
      <c r="ES3" s="12" t="s">
        <v>122</v>
      </c>
      <c r="ET3" s="12" t="s">
        <v>66</v>
      </c>
      <c r="EU3" s="12" t="s">
        <v>123</v>
      </c>
      <c r="EV3" s="12" t="s">
        <v>67</v>
      </c>
      <c r="EW3" s="32" t="s">
        <v>131</v>
      </c>
      <c r="EX3" s="32" t="s">
        <v>130</v>
      </c>
      <c r="EY3" s="32" t="s">
        <v>122</v>
      </c>
      <c r="FA3" s="106"/>
      <c r="FB3" s="105"/>
      <c r="FC3" s="12" t="s">
        <v>2</v>
      </c>
      <c r="FD3" s="12" t="s">
        <v>4</v>
      </c>
      <c r="FE3" s="12" t="s">
        <v>122</v>
      </c>
      <c r="FF3" s="12" t="s">
        <v>66</v>
      </c>
      <c r="FG3" s="12" t="s">
        <v>123</v>
      </c>
      <c r="FH3" s="12" t="s">
        <v>67</v>
      </c>
      <c r="FI3" s="32" t="s">
        <v>131</v>
      </c>
      <c r="FJ3" s="32" t="s">
        <v>130</v>
      </c>
      <c r="FK3" s="32" t="s">
        <v>122</v>
      </c>
      <c r="FM3" s="106"/>
      <c r="FN3" s="105"/>
      <c r="FO3" s="12" t="s">
        <v>2</v>
      </c>
      <c r="FP3" s="12" t="s">
        <v>4</v>
      </c>
      <c r="FQ3" s="12" t="s">
        <v>122</v>
      </c>
      <c r="FR3" s="12" t="s">
        <v>66</v>
      </c>
      <c r="FS3" s="12" t="s">
        <v>123</v>
      </c>
      <c r="FT3" s="12" t="s">
        <v>67</v>
      </c>
      <c r="FU3" s="32" t="s">
        <v>131</v>
      </c>
      <c r="FV3" s="32" t="s">
        <v>130</v>
      </c>
      <c r="FW3" s="32" t="s">
        <v>122</v>
      </c>
      <c r="FY3" s="106"/>
      <c r="FZ3" s="105"/>
      <c r="GA3" s="12" t="s">
        <v>2</v>
      </c>
      <c r="GB3" s="12" t="s">
        <v>4</v>
      </c>
      <c r="GC3" s="12" t="s">
        <v>122</v>
      </c>
      <c r="GD3" s="12" t="s">
        <v>66</v>
      </c>
      <c r="GE3" s="12" t="s">
        <v>123</v>
      </c>
      <c r="GF3" s="12" t="s">
        <v>67</v>
      </c>
      <c r="GG3" s="32" t="s">
        <v>131</v>
      </c>
      <c r="GH3" s="32" t="s">
        <v>130</v>
      </c>
      <c r="GI3" s="32" t="s">
        <v>122</v>
      </c>
      <c r="GK3" s="106"/>
      <c r="GL3" s="105"/>
      <c r="GM3" s="12" t="s">
        <v>2</v>
      </c>
      <c r="GN3" s="12" t="s">
        <v>4</v>
      </c>
      <c r="GO3" s="12" t="s">
        <v>122</v>
      </c>
      <c r="GP3" s="12" t="s">
        <v>66</v>
      </c>
      <c r="GQ3" s="12" t="s">
        <v>123</v>
      </c>
      <c r="GR3" s="12" t="s">
        <v>67</v>
      </c>
      <c r="GS3" s="32" t="s">
        <v>131</v>
      </c>
      <c r="GT3" s="32" t="s">
        <v>130</v>
      </c>
      <c r="GU3" s="32" t="s">
        <v>122</v>
      </c>
      <c r="GW3" s="106"/>
      <c r="GX3" s="105"/>
      <c r="GY3" s="12" t="s">
        <v>2</v>
      </c>
      <c r="GZ3" s="12" t="s">
        <v>4</v>
      </c>
      <c r="HA3" s="12" t="s">
        <v>122</v>
      </c>
      <c r="HB3" s="12" t="s">
        <v>66</v>
      </c>
      <c r="HC3" s="12" t="s">
        <v>123</v>
      </c>
      <c r="HD3" s="12" t="s">
        <v>67</v>
      </c>
      <c r="HE3" s="32" t="s">
        <v>131</v>
      </c>
      <c r="HF3" s="32" t="s">
        <v>130</v>
      </c>
      <c r="HG3" s="32" t="s">
        <v>122</v>
      </c>
      <c r="HI3" s="106"/>
      <c r="HJ3" s="105"/>
      <c r="HK3" s="12" t="s">
        <v>2</v>
      </c>
      <c r="HL3" s="12" t="s">
        <v>4</v>
      </c>
      <c r="HM3" s="12" t="s">
        <v>122</v>
      </c>
      <c r="HN3" s="12" t="s">
        <v>66</v>
      </c>
      <c r="HO3" s="12" t="s">
        <v>123</v>
      </c>
      <c r="HP3" s="12" t="s">
        <v>67</v>
      </c>
      <c r="HQ3" s="32" t="s">
        <v>131</v>
      </c>
      <c r="HR3" s="32" t="s">
        <v>130</v>
      </c>
      <c r="HS3" s="32" t="s">
        <v>122</v>
      </c>
    </row>
    <row r="4" spans="1:227" s="14" customFormat="1" ht="15" customHeight="1">
      <c r="A4" s="34">
        <v>1</v>
      </c>
      <c r="B4" s="35" t="s">
        <v>78</v>
      </c>
      <c r="C4" s="36">
        <v>382167</v>
      </c>
      <c r="D4" s="36">
        <v>35381563</v>
      </c>
      <c r="E4" s="36">
        <v>33640271</v>
      </c>
      <c r="F4" s="36">
        <v>3597146</v>
      </c>
      <c r="G4" s="36">
        <v>3437712</v>
      </c>
      <c r="H4" s="36">
        <v>3437712</v>
      </c>
      <c r="I4" s="36">
        <v>1040</v>
      </c>
      <c r="J4" s="36">
        <v>29484</v>
      </c>
      <c r="K4" s="36">
        <v>27294</v>
      </c>
      <c r="L4" s="37"/>
      <c r="M4" s="34">
        <v>1</v>
      </c>
      <c r="N4" s="35" t="str">
        <f>B4</f>
        <v>水戸市</v>
      </c>
      <c r="O4" s="36">
        <v>0</v>
      </c>
      <c r="P4" s="36">
        <v>258449</v>
      </c>
      <c r="Q4" s="36">
        <v>258389</v>
      </c>
      <c r="R4" s="36">
        <v>2989905</v>
      </c>
      <c r="S4" s="36">
        <v>2989481</v>
      </c>
      <c r="T4" s="36">
        <v>1051733</v>
      </c>
      <c r="U4" s="36">
        <v>0</v>
      </c>
      <c r="V4" s="36">
        <v>391</v>
      </c>
      <c r="W4" s="36">
        <v>389</v>
      </c>
      <c r="X4" s="59"/>
      <c r="Y4" s="34">
        <v>1</v>
      </c>
      <c r="Z4" s="35" t="str">
        <f>N4</f>
        <v>水戸市</v>
      </c>
      <c r="AA4" s="36">
        <v>542653</v>
      </c>
      <c r="AB4" s="36">
        <v>40629469</v>
      </c>
      <c r="AC4" s="36">
        <v>37810586</v>
      </c>
      <c r="AD4" s="36">
        <v>1977315</v>
      </c>
      <c r="AE4" s="36">
        <v>1847244</v>
      </c>
      <c r="AF4" s="36">
        <v>1847244</v>
      </c>
      <c r="AG4" s="36">
        <v>431</v>
      </c>
      <c r="AH4" s="36">
        <v>38869</v>
      </c>
      <c r="AI4" s="36">
        <v>35345</v>
      </c>
      <c r="AJ4" s="37"/>
      <c r="AK4" s="34">
        <v>1</v>
      </c>
      <c r="AL4" s="35" t="str">
        <f>Z4</f>
        <v>水戸市</v>
      </c>
      <c r="AM4" s="36">
        <v>0</v>
      </c>
      <c r="AN4" s="36">
        <v>3610869</v>
      </c>
      <c r="AO4" s="36">
        <v>3598668</v>
      </c>
      <c r="AP4" s="36">
        <v>56660818</v>
      </c>
      <c r="AQ4" s="36">
        <v>56523477</v>
      </c>
      <c r="AR4" s="36">
        <v>11982262</v>
      </c>
      <c r="AS4" s="36">
        <v>0</v>
      </c>
      <c r="AT4" s="36">
        <v>5139</v>
      </c>
      <c r="AU4" s="36">
        <v>5065</v>
      </c>
      <c r="AV4" s="59"/>
      <c r="AW4" s="34">
        <v>1</v>
      </c>
      <c r="AX4" s="35" t="str">
        <f>AL4</f>
        <v>水戸市</v>
      </c>
      <c r="AY4" s="36">
        <v>0</v>
      </c>
      <c r="AZ4" s="36">
        <v>17395972</v>
      </c>
      <c r="BA4" s="36">
        <v>17345560</v>
      </c>
      <c r="BB4" s="36">
        <v>567846886</v>
      </c>
      <c r="BC4" s="36">
        <v>567072187</v>
      </c>
      <c r="BD4" s="36">
        <v>86227351</v>
      </c>
      <c r="BE4" s="36">
        <v>0</v>
      </c>
      <c r="BF4" s="36">
        <v>92504</v>
      </c>
      <c r="BG4" s="36">
        <v>91615</v>
      </c>
      <c r="BH4" s="59"/>
      <c r="BI4" s="34">
        <v>1</v>
      </c>
      <c r="BJ4" s="35" t="str">
        <f>AX4</f>
        <v>水戸市</v>
      </c>
      <c r="BK4" s="36">
        <v>0</v>
      </c>
      <c r="BL4" s="36">
        <v>12606020</v>
      </c>
      <c r="BM4" s="36">
        <v>12599157</v>
      </c>
      <c r="BN4" s="36">
        <v>272217878</v>
      </c>
      <c r="BO4" s="36">
        <v>272110074</v>
      </c>
      <c r="BP4" s="36">
        <v>79173947</v>
      </c>
      <c r="BQ4" s="36">
        <v>0</v>
      </c>
      <c r="BR4" s="36">
        <v>62692</v>
      </c>
      <c r="BS4" s="36">
        <v>62213</v>
      </c>
      <c r="BT4" s="59"/>
      <c r="BU4" s="34">
        <v>1</v>
      </c>
      <c r="BV4" s="35" t="str">
        <f>BJ4</f>
        <v>水戸市</v>
      </c>
      <c r="BW4" s="36">
        <v>0</v>
      </c>
      <c r="BX4" s="36">
        <v>9855343</v>
      </c>
      <c r="BY4" s="36">
        <v>9854827</v>
      </c>
      <c r="BZ4" s="36">
        <v>321302958</v>
      </c>
      <c r="CA4" s="36">
        <v>321294953</v>
      </c>
      <c r="CB4" s="36">
        <v>214227949</v>
      </c>
      <c r="CC4" s="36">
        <v>0</v>
      </c>
      <c r="CD4" s="36">
        <v>23958</v>
      </c>
      <c r="CE4" s="36">
        <v>23888</v>
      </c>
      <c r="CF4" s="59"/>
      <c r="CG4" s="34">
        <v>1</v>
      </c>
      <c r="CH4" s="35" t="str">
        <f>BV4</f>
        <v>水戸市</v>
      </c>
      <c r="CI4" s="36">
        <v>3531145</v>
      </c>
      <c r="CJ4" s="36">
        <v>39857335</v>
      </c>
      <c r="CK4" s="36">
        <v>39799544</v>
      </c>
      <c r="CL4" s="36">
        <v>1161367722</v>
      </c>
      <c r="CM4" s="36">
        <v>1160477214</v>
      </c>
      <c r="CN4" s="36">
        <v>379629247</v>
      </c>
      <c r="CO4" s="36">
        <v>2357</v>
      </c>
      <c r="CP4" s="36">
        <v>179154</v>
      </c>
      <c r="CQ4" s="36">
        <v>177716</v>
      </c>
      <c r="CR4" s="37"/>
      <c r="CS4" s="34">
        <v>1</v>
      </c>
      <c r="CT4" s="35" t="str">
        <f>CH4</f>
        <v>水戸市</v>
      </c>
      <c r="CU4" s="36">
        <v>0</v>
      </c>
      <c r="CV4" s="36">
        <v>0</v>
      </c>
      <c r="CW4" s="36">
        <v>0</v>
      </c>
      <c r="CX4" s="36">
        <v>0</v>
      </c>
      <c r="CY4" s="36">
        <v>0</v>
      </c>
      <c r="CZ4" s="36">
        <v>0</v>
      </c>
      <c r="DA4" s="36">
        <v>0</v>
      </c>
      <c r="DB4" s="36">
        <v>0</v>
      </c>
      <c r="DC4" s="36">
        <v>0</v>
      </c>
      <c r="DD4" s="37"/>
      <c r="DE4" s="34">
        <v>1</v>
      </c>
      <c r="DF4" s="35" t="str">
        <f>CT4</f>
        <v>水戸市</v>
      </c>
      <c r="DG4" s="36">
        <v>0</v>
      </c>
      <c r="DH4" s="36">
        <v>0</v>
      </c>
      <c r="DI4" s="36">
        <v>0</v>
      </c>
      <c r="DJ4" s="36">
        <v>0</v>
      </c>
      <c r="DK4" s="36">
        <v>0</v>
      </c>
      <c r="DL4" s="36">
        <v>0</v>
      </c>
      <c r="DM4" s="36">
        <v>0</v>
      </c>
      <c r="DN4" s="36">
        <v>0</v>
      </c>
      <c r="DO4" s="36">
        <v>0</v>
      </c>
      <c r="DP4" s="37"/>
      <c r="DQ4" s="34">
        <v>1</v>
      </c>
      <c r="DR4" s="35" t="str">
        <f>DF4</f>
        <v>水戸市</v>
      </c>
      <c r="DS4" s="36">
        <v>690681</v>
      </c>
      <c r="DT4" s="36">
        <v>45103</v>
      </c>
      <c r="DU4" s="36">
        <v>42921</v>
      </c>
      <c r="DV4" s="36">
        <v>28432</v>
      </c>
      <c r="DW4" s="36">
        <v>28336</v>
      </c>
      <c r="DX4" s="36">
        <v>20838</v>
      </c>
      <c r="DY4" s="36">
        <v>380</v>
      </c>
      <c r="DZ4" s="36">
        <v>29</v>
      </c>
      <c r="EA4" s="36">
        <v>22</v>
      </c>
      <c r="EB4" s="37"/>
      <c r="EC4" s="34">
        <v>1</v>
      </c>
      <c r="ED4" s="35" t="str">
        <f>DR4</f>
        <v>水戸市</v>
      </c>
      <c r="EE4" s="36">
        <v>1896631</v>
      </c>
      <c r="EF4" s="36">
        <v>29818805</v>
      </c>
      <c r="EG4" s="36">
        <v>26617311</v>
      </c>
      <c r="EH4" s="36">
        <v>1106974</v>
      </c>
      <c r="EI4" s="36">
        <v>989233</v>
      </c>
      <c r="EJ4" s="36">
        <v>989233</v>
      </c>
      <c r="EK4" s="36">
        <v>471</v>
      </c>
      <c r="EL4" s="36">
        <v>18108</v>
      </c>
      <c r="EM4" s="36">
        <v>14625</v>
      </c>
      <c r="EN4" s="38"/>
      <c r="EO4" s="34">
        <v>1</v>
      </c>
      <c r="EP4" s="35" t="str">
        <f>ED4</f>
        <v>水戸市</v>
      </c>
      <c r="EQ4" s="36">
        <v>53011</v>
      </c>
      <c r="ER4" s="36">
        <v>1370920</v>
      </c>
      <c r="ES4" s="36">
        <v>1355514</v>
      </c>
      <c r="ET4" s="36">
        <v>12391667</v>
      </c>
      <c r="EU4" s="36">
        <v>12388429</v>
      </c>
      <c r="EV4" s="36">
        <v>7512659</v>
      </c>
      <c r="EW4" s="36">
        <v>138</v>
      </c>
      <c r="EX4" s="36">
        <v>1620</v>
      </c>
      <c r="EY4" s="36">
        <v>1568</v>
      </c>
      <c r="FA4" s="34">
        <v>1</v>
      </c>
      <c r="FB4" s="35" t="str">
        <f>EP4</f>
        <v>水戸市</v>
      </c>
      <c r="FC4" s="36">
        <v>0</v>
      </c>
      <c r="FD4" s="36">
        <v>0</v>
      </c>
      <c r="FE4" s="36">
        <v>0</v>
      </c>
      <c r="FF4" s="36">
        <v>0</v>
      </c>
      <c r="FG4" s="36">
        <v>0</v>
      </c>
      <c r="FH4" s="36">
        <v>0</v>
      </c>
      <c r="FI4" s="36">
        <v>0</v>
      </c>
      <c r="FJ4" s="36">
        <v>0</v>
      </c>
      <c r="FK4" s="36">
        <v>0</v>
      </c>
      <c r="FM4" s="34">
        <v>1</v>
      </c>
      <c r="FN4" s="35" t="str">
        <f>FB4</f>
        <v>水戸市</v>
      </c>
      <c r="FO4" s="36">
        <v>111375</v>
      </c>
      <c r="FP4" s="36">
        <v>1683286</v>
      </c>
      <c r="FQ4" s="36">
        <v>1236187</v>
      </c>
      <c r="FR4" s="36">
        <v>899381</v>
      </c>
      <c r="FS4" s="36">
        <v>886377</v>
      </c>
      <c r="FT4" s="36">
        <v>597895</v>
      </c>
      <c r="FU4" s="36">
        <v>207</v>
      </c>
      <c r="FV4" s="36">
        <v>2813</v>
      </c>
      <c r="FW4" s="36">
        <v>2061</v>
      </c>
      <c r="FY4" s="34">
        <v>1</v>
      </c>
      <c r="FZ4" s="35" t="str">
        <f>FN4</f>
        <v>水戸市</v>
      </c>
      <c r="GA4" s="36">
        <v>4830</v>
      </c>
      <c r="GB4" s="36">
        <v>2958854</v>
      </c>
      <c r="GC4" s="36">
        <v>2958854</v>
      </c>
      <c r="GD4" s="36">
        <v>4023565</v>
      </c>
      <c r="GE4" s="36">
        <v>4023565</v>
      </c>
      <c r="GF4" s="36">
        <v>2791726</v>
      </c>
      <c r="GG4" s="36">
        <v>10</v>
      </c>
      <c r="GH4" s="36">
        <v>789</v>
      </c>
      <c r="GI4" s="36">
        <v>789</v>
      </c>
      <c r="GK4" s="34">
        <v>1</v>
      </c>
      <c r="GL4" s="35" t="str">
        <f>FZ4</f>
        <v>水戸市</v>
      </c>
      <c r="GM4" s="36">
        <v>20404</v>
      </c>
      <c r="GN4" s="36">
        <v>70565</v>
      </c>
      <c r="GO4" s="36">
        <v>70565</v>
      </c>
      <c r="GP4" s="36">
        <v>586606</v>
      </c>
      <c r="GQ4" s="36">
        <v>586606</v>
      </c>
      <c r="GR4" s="36">
        <v>410624</v>
      </c>
      <c r="GS4" s="36">
        <v>22</v>
      </c>
      <c r="GT4" s="36">
        <v>5</v>
      </c>
      <c r="GU4" s="36">
        <v>5</v>
      </c>
      <c r="GW4" s="34">
        <v>1</v>
      </c>
      <c r="GX4" s="35" t="str">
        <f>GL4</f>
        <v>水戸市</v>
      </c>
      <c r="GY4" s="36">
        <v>1057</v>
      </c>
      <c r="GZ4" s="36">
        <v>584757</v>
      </c>
      <c r="HA4" s="36">
        <v>584757</v>
      </c>
      <c r="HB4" s="36">
        <v>6483752</v>
      </c>
      <c r="HC4" s="36">
        <v>6483752</v>
      </c>
      <c r="HD4" s="36">
        <v>3774992</v>
      </c>
      <c r="HE4" s="36">
        <v>10</v>
      </c>
      <c r="HF4" s="36">
        <v>1631</v>
      </c>
      <c r="HG4" s="36">
        <v>1631</v>
      </c>
      <c r="HI4" s="34">
        <v>1</v>
      </c>
      <c r="HJ4" s="35" t="str">
        <f>GX4</f>
        <v>水戸市</v>
      </c>
      <c r="HK4" s="36">
        <v>0</v>
      </c>
      <c r="HL4" s="36">
        <v>15017</v>
      </c>
      <c r="HM4" s="36">
        <v>15017</v>
      </c>
      <c r="HN4" s="36">
        <v>1521978</v>
      </c>
      <c r="HO4" s="36">
        <v>1521978</v>
      </c>
      <c r="HP4" s="36">
        <v>1064552</v>
      </c>
      <c r="HQ4" s="36">
        <v>0</v>
      </c>
      <c r="HR4" s="36">
        <v>34</v>
      </c>
      <c r="HS4" s="36">
        <v>34</v>
      </c>
    </row>
    <row r="5" spans="1:227" s="14" customFormat="1" ht="15" customHeight="1">
      <c r="A5" s="39">
        <v>2</v>
      </c>
      <c r="B5" s="40" t="s">
        <v>64</v>
      </c>
      <c r="C5" s="41">
        <v>0</v>
      </c>
      <c r="D5" s="41">
        <v>8159673</v>
      </c>
      <c r="E5" s="41">
        <v>7543218</v>
      </c>
      <c r="F5" s="41">
        <v>779377</v>
      </c>
      <c r="G5" s="41">
        <v>721411</v>
      </c>
      <c r="H5" s="41">
        <v>721411</v>
      </c>
      <c r="I5" s="41">
        <v>0</v>
      </c>
      <c r="J5" s="41">
        <v>9576</v>
      </c>
      <c r="K5" s="41">
        <v>8751</v>
      </c>
      <c r="L5" s="37"/>
      <c r="M5" s="39">
        <v>2</v>
      </c>
      <c r="N5" s="40" t="str">
        <f>B5</f>
        <v>日立市</v>
      </c>
      <c r="O5" s="41">
        <v>1516</v>
      </c>
      <c r="P5" s="41">
        <v>283108</v>
      </c>
      <c r="Q5" s="41">
        <v>283082</v>
      </c>
      <c r="R5" s="41">
        <v>3937204</v>
      </c>
      <c r="S5" s="41">
        <v>3936724</v>
      </c>
      <c r="T5" s="41">
        <v>1240744</v>
      </c>
      <c r="U5" s="41">
        <v>6</v>
      </c>
      <c r="V5" s="41">
        <v>428</v>
      </c>
      <c r="W5" s="41">
        <v>427</v>
      </c>
      <c r="X5" s="59"/>
      <c r="Y5" s="39">
        <v>2</v>
      </c>
      <c r="Z5" s="40" t="str">
        <f>N5</f>
        <v>日立市</v>
      </c>
      <c r="AA5" s="41">
        <v>0</v>
      </c>
      <c r="AB5" s="41">
        <v>4881666</v>
      </c>
      <c r="AC5" s="41">
        <v>4506027</v>
      </c>
      <c r="AD5" s="41">
        <v>234286</v>
      </c>
      <c r="AE5" s="41">
        <v>217715</v>
      </c>
      <c r="AF5" s="41">
        <v>217715</v>
      </c>
      <c r="AG5" s="41">
        <v>0</v>
      </c>
      <c r="AH5" s="41">
        <v>8637</v>
      </c>
      <c r="AI5" s="41">
        <v>7873</v>
      </c>
      <c r="AJ5" s="37"/>
      <c r="AK5" s="39">
        <v>2</v>
      </c>
      <c r="AL5" s="40" t="str">
        <f>Z5</f>
        <v>日立市</v>
      </c>
      <c r="AM5" s="41">
        <v>10254</v>
      </c>
      <c r="AN5" s="41">
        <v>2776027</v>
      </c>
      <c r="AO5" s="41">
        <v>2772551</v>
      </c>
      <c r="AP5" s="41">
        <v>47893094</v>
      </c>
      <c r="AQ5" s="41">
        <v>47836636</v>
      </c>
      <c r="AR5" s="41">
        <v>10497022</v>
      </c>
      <c r="AS5" s="41">
        <v>23</v>
      </c>
      <c r="AT5" s="41">
        <v>5754</v>
      </c>
      <c r="AU5" s="41">
        <v>5717</v>
      </c>
      <c r="AV5" s="59"/>
      <c r="AW5" s="39">
        <v>2</v>
      </c>
      <c r="AX5" s="40" t="str">
        <f>AL5</f>
        <v>日立市</v>
      </c>
      <c r="AY5" s="41">
        <v>0</v>
      </c>
      <c r="AZ5" s="41">
        <v>13305834</v>
      </c>
      <c r="BA5" s="41">
        <v>13273558</v>
      </c>
      <c r="BB5" s="41">
        <v>382005869</v>
      </c>
      <c r="BC5" s="41">
        <v>381643130</v>
      </c>
      <c r="BD5" s="41">
        <v>53666746</v>
      </c>
      <c r="BE5" s="41">
        <v>0</v>
      </c>
      <c r="BF5" s="41">
        <v>57100</v>
      </c>
      <c r="BG5" s="41">
        <v>56764</v>
      </c>
      <c r="BH5" s="59"/>
      <c r="BI5" s="39">
        <v>2</v>
      </c>
      <c r="BJ5" s="40" t="str">
        <f>AX5</f>
        <v>日立市</v>
      </c>
      <c r="BK5" s="41">
        <v>0</v>
      </c>
      <c r="BL5" s="41">
        <v>6469995</v>
      </c>
      <c r="BM5" s="41">
        <v>6458507</v>
      </c>
      <c r="BN5" s="41">
        <v>155280320</v>
      </c>
      <c r="BO5" s="41">
        <v>155171833</v>
      </c>
      <c r="BP5" s="41">
        <v>43191971</v>
      </c>
      <c r="BQ5" s="41">
        <v>0</v>
      </c>
      <c r="BR5" s="41">
        <v>44401</v>
      </c>
      <c r="BS5" s="41">
        <v>44136</v>
      </c>
      <c r="BT5" s="59"/>
      <c r="BU5" s="39">
        <v>2</v>
      </c>
      <c r="BV5" s="40" t="str">
        <f>BJ5</f>
        <v>日立市</v>
      </c>
      <c r="BW5" s="41">
        <v>0</v>
      </c>
      <c r="BX5" s="41">
        <v>12175977</v>
      </c>
      <c r="BY5" s="41">
        <v>12173727</v>
      </c>
      <c r="BZ5" s="41">
        <v>292297272</v>
      </c>
      <c r="CA5" s="41">
        <v>292287728</v>
      </c>
      <c r="CB5" s="41">
        <v>195008646</v>
      </c>
      <c r="CC5" s="41">
        <v>0</v>
      </c>
      <c r="CD5" s="41">
        <v>16844</v>
      </c>
      <c r="CE5" s="41">
        <v>16800</v>
      </c>
      <c r="CF5" s="59"/>
      <c r="CG5" s="39">
        <v>2</v>
      </c>
      <c r="CH5" s="40" t="str">
        <f>BV5</f>
        <v>日立市</v>
      </c>
      <c r="CI5" s="41">
        <v>1503000</v>
      </c>
      <c r="CJ5" s="41">
        <v>31951806</v>
      </c>
      <c r="CK5" s="41">
        <v>31905792</v>
      </c>
      <c r="CL5" s="41">
        <v>829583461</v>
      </c>
      <c r="CM5" s="41">
        <v>829102691</v>
      </c>
      <c r="CN5" s="41">
        <v>291867363</v>
      </c>
      <c r="CO5" s="41">
        <v>1347</v>
      </c>
      <c r="CP5" s="41">
        <v>118345</v>
      </c>
      <c r="CQ5" s="41">
        <v>117700</v>
      </c>
      <c r="CR5" s="37"/>
      <c r="CS5" s="39">
        <v>2</v>
      </c>
      <c r="CT5" s="40" t="str">
        <f>CH5</f>
        <v>日立市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37"/>
      <c r="DE5" s="39">
        <v>2</v>
      </c>
      <c r="DF5" s="40" t="str">
        <f>CT5</f>
        <v>日立市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37"/>
      <c r="DQ5" s="39">
        <v>2</v>
      </c>
      <c r="DR5" s="40" t="str">
        <f>DF5</f>
        <v>日立市</v>
      </c>
      <c r="DS5" s="41">
        <v>311342</v>
      </c>
      <c r="DT5" s="41">
        <v>3084</v>
      </c>
      <c r="DU5" s="41">
        <v>3084</v>
      </c>
      <c r="DV5" s="41">
        <v>18327</v>
      </c>
      <c r="DW5" s="41">
        <v>18327</v>
      </c>
      <c r="DX5" s="41">
        <v>11564</v>
      </c>
      <c r="DY5" s="41">
        <v>192</v>
      </c>
      <c r="DZ5" s="41">
        <v>9</v>
      </c>
      <c r="EA5" s="41">
        <v>9</v>
      </c>
      <c r="EB5" s="37"/>
      <c r="EC5" s="39">
        <v>2</v>
      </c>
      <c r="ED5" s="40" t="str">
        <f>DR5</f>
        <v>日立市</v>
      </c>
      <c r="EE5" s="41">
        <v>73072540</v>
      </c>
      <c r="EF5" s="41">
        <v>55663772</v>
      </c>
      <c r="EG5" s="41">
        <v>51309839</v>
      </c>
      <c r="EH5" s="41">
        <v>709549</v>
      </c>
      <c r="EI5" s="41">
        <v>653130</v>
      </c>
      <c r="EJ5" s="41">
        <v>653130</v>
      </c>
      <c r="EK5" s="41">
        <v>302</v>
      </c>
      <c r="EL5" s="41">
        <v>12963</v>
      </c>
      <c r="EM5" s="41">
        <v>11295</v>
      </c>
      <c r="EO5" s="39">
        <v>2</v>
      </c>
      <c r="EP5" s="40" t="str">
        <f>ED5</f>
        <v>日立市</v>
      </c>
      <c r="EQ5" s="41">
        <v>163196</v>
      </c>
      <c r="ER5" s="41">
        <v>2240313</v>
      </c>
      <c r="ES5" s="41">
        <v>2216241</v>
      </c>
      <c r="ET5" s="41">
        <v>2661609</v>
      </c>
      <c r="EU5" s="41">
        <v>2648764</v>
      </c>
      <c r="EV5" s="41">
        <v>1710815</v>
      </c>
      <c r="EW5" s="41">
        <v>81</v>
      </c>
      <c r="EX5" s="41">
        <v>1857</v>
      </c>
      <c r="EY5" s="41">
        <v>1797</v>
      </c>
      <c r="FA5" s="39">
        <v>2</v>
      </c>
      <c r="FB5" s="40" t="str">
        <f>EP5</f>
        <v>日立市</v>
      </c>
      <c r="FC5" s="41">
        <v>0</v>
      </c>
      <c r="FD5" s="41">
        <v>427572</v>
      </c>
      <c r="FE5" s="41">
        <v>426252</v>
      </c>
      <c r="FF5" s="41">
        <v>8047</v>
      </c>
      <c r="FG5" s="41">
        <v>7952</v>
      </c>
      <c r="FH5" s="41">
        <v>7952</v>
      </c>
      <c r="FI5" s="41">
        <v>0</v>
      </c>
      <c r="FJ5" s="41">
        <v>18</v>
      </c>
      <c r="FK5" s="41">
        <v>17</v>
      </c>
      <c r="FM5" s="39">
        <v>2</v>
      </c>
      <c r="FN5" s="40" t="str">
        <f>FB5</f>
        <v>日立市</v>
      </c>
      <c r="FO5" s="41">
        <v>88757</v>
      </c>
      <c r="FP5" s="41">
        <v>4422739</v>
      </c>
      <c r="FQ5" s="41">
        <v>4175920</v>
      </c>
      <c r="FR5" s="41">
        <v>267901</v>
      </c>
      <c r="FS5" s="41">
        <v>261895</v>
      </c>
      <c r="FT5" s="41">
        <v>184077</v>
      </c>
      <c r="FU5" s="41">
        <v>60</v>
      </c>
      <c r="FV5" s="41">
        <v>2772</v>
      </c>
      <c r="FW5" s="41">
        <v>2379</v>
      </c>
      <c r="FY5" s="39">
        <v>2</v>
      </c>
      <c r="FZ5" s="40" t="str">
        <f>FN5</f>
        <v>日立市</v>
      </c>
      <c r="GA5" s="41">
        <v>44343</v>
      </c>
      <c r="GB5" s="41">
        <v>2764036</v>
      </c>
      <c r="GC5" s="41">
        <v>2763426</v>
      </c>
      <c r="GD5" s="41">
        <v>7847686</v>
      </c>
      <c r="GE5" s="41">
        <v>7846945</v>
      </c>
      <c r="GF5" s="41">
        <v>5128811</v>
      </c>
      <c r="GG5" s="41">
        <v>56</v>
      </c>
      <c r="GH5" s="41">
        <v>416</v>
      </c>
      <c r="GI5" s="41">
        <v>412</v>
      </c>
      <c r="GK5" s="39">
        <v>2</v>
      </c>
      <c r="GL5" s="40" t="str">
        <f>FZ5</f>
        <v>日立市</v>
      </c>
      <c r="GM5" s="41">
        <v>343334</v>
      </c>
      <c r="GN5" s="41">
        <v>362583</v>
      </c>
      <c r="GO5" s="41">
        <v>362534</v>
      </c>
      <c r="GP5" s="41">
        <v>7620008</v>
      </c>
      <c r="GQ5" s="41">
        <v>7619589</v>
      </c>
      <c r="GR5" s="41">
        <v>5025850</v>
      </c>
      <c r="GS5" s="41">
        <v>97</v>
      </c>
      <c r="GT5" s="41">
        <v>223</v>
      </c>
      <c r="GU5" s="41">
        <v>221</v>
      </c>
      <c r="GW5" s="39">
        <v>2</v>
      </c>
      <c r="GX5" s="40" t="str">
        <f>GL5</f>
        <v>日立市</v>
      </c>
      <c r="GY5" s="41">
        <v>3241</v>
      </c>
      <c r="GZ5" s="41">
        <v>656229</v>
      </c>
      <c r="HA5" s="41">
        <v>656229</v>
      </c>
      <c r="HB5" s="41">
        <v>4803245</v>
      </c>
      <c r="HC5" s="41">
        <v>4803245</v>
      </c>
      <c r="HD5" s="41">
        <v>3242726</v>
      </c>
      <c r="HE5" s="41">
        <v>18</v>
      </c>
      <c r="HF5" s="41">
        <v>656</v>
      </c>
      <c r="HG5" s="41">
        <v>656</v>
      </c>
      <c r="HI5" s="39">
        <v>2</v>
      </c>
      <c r="HJ5" s="40" t="str">
        <f>GX5</f>
        <v>日立市</v>
      </c>
      <c r="HK5" s="41">
        <v>0</v>
      </c>
      <c r="HL5" s="41">
        <v>0</v>
      </c>
      <c r="HM5" s="41">
        <v>0</v>
      </c>
      <c r="HN5" s="41">
        <v>0</v>
      </c>
      <c r="HO5" s="41">
        <v>0</v>
      </c>
      <c r="HP5" s="41">
        <v>0</v>
      </c>
      <c r="HQ5" s="41">
        <v>0</v>
      </c>
      <c r="HR5" s="41">
        <v>0</v>
      </c>
      <c r="HS5" s="41">
        <v>0</v>
      </c>
    </row>
    <row r="6" spans="1:227" s="14" customFormat="1" ht="15" customHeight="1">
      <c r="A6" s="39">
        <v>3</v>
      </c>
      <c r="B6" s="40" t="s">
        <v>79</v>
      </c>
      <c r="C6" s="41">
        <v>487075</v>
      </c>
      <c r="D6" s="41">
        <v>19568232</v>
      </c>
      <c r="E6" s="41">
        <v>18764514</v>
      </c>
      <c r="F6" s="41">
        <v>2053692</v>
      </c>
      <c r="G6" s="41">
        <v>1972608</v>
      </c>
      <c r="H6" s="41">
        <v>1954944</v>
      </c>
      <c r="I6" s="41">
        <v>1847</v>
      </c>
      <c r="J6" s="41">
        <v>20017</v>
      </c>
      <c r="K6" s="41">
        <v>18868</v>
      </c>
      <c r="L6" s="37"/>
      <c r="M6" s="39">
        <v>3</v>
      </c>
      <c r="N6" s="40" t="str">
        <f aca="true" t="shared" si="0" ref="N6:N33">B6</f>
        <v>土浦市</v>
      </c>
      <c r="O6" s="41">
        <v>35067</v>
      </c>
      <c r="P6" s="41">
        <v>542754</v>
      </c>
      <c r="Q6" s="41">
        <v>541730</v>
      </c>
      <c r="R6" s="41">
        <v>5669530</v>
      </c>
      <c r="S6" s="41">
        <v>5664721</v>
      </c>
      <c r="T6" s="41">
        <v>1946839</v>
      </c>
      <c r="U6" s="41">
        <v>183</v>
      </c>
      <c r="V6" s="41">
        <v>843</v>
      </c>
      <c r="W6" s="41">
        <v>831</v>
      </c>
      <c r="X6" s="59"/>
      <c r="Y6" s="39">
        <v>3</v>
      </c>
      <c r="Z6" s="40" t="str">
        <f aca="true" t="shared" si="1" ref="Z6:Z33">N6</f>
        <v>土浦市</v>
      </c>
      <c r="AA6" s="41">
        <v>380538</v>
      </c>
      <c r="AB6" s="41">
        <v>18824639</v>
      </c>
      <c r="AC6" s="41">
        <v>17583274</v>
      </c>
      <c r="AD6" s="41">
        <v>985003</v>
      </c>
      <c r="AE6" s="41">
        <v>922031</v>
      </c>
      <c r="AF6" s="41">
        <v>918439</v>
      </c>
      <c r="AG6" s="41">
        <v>1585</v>
      </c>
      <c r="AH6" s="41">
        <v>21891</v>
      </c>
      <c r="AI6" s="41">
        <v>19933</v>
      </c>
      <c r="AJ6" s="37"/>
      <c r="AK6" s="39">
        <v>3</v>
      </c>
      <c r="AL6" s="40" t="str">
        <f aca="true" t="shared" si="2" ref="AL6:AL33">Z6</f>
        <v>土浦市</v>
      </c>
      <c r="AM6" s="41">
        <v>70802</v>
      </c>
      <c r="AN6" s="41">
        <v>2918316</v>
      </c>
      <c r="AO6" s="41">
        <v>2915620</v>
      </c>
      <c r="AP6" s="41">
        <v>41739630</v>
      </c>
      <c r="AQ6" s="41">
        <v>41705210</v>
      </c>
      <c r="AR6" s="41">
        <v>9087988</v>
      </c>
      <c r="AS6" s="41">
        <v>241</v>
      </c>
      <c r="AT6" s="41">
        <v>4936</v>
      </c>
      <c r="AU6" s="41">
        <v>4898</v>
      </c>
      <c r="AV6" s="59"/>
      <c r="AW6" s="39">
        <v>3</v>
      </c>
      <c r="AX6" s="40" t="str">
        <f aca="true" t="shared" si="3" ref="AX6:AX33">AL6</f>
        <v>土浦市</v>
      </c>
      <c r="AY6" s="41">
        <v>0</v>
      </c>
      <c r="AZ6" s="41">
        <v>9519329</v>
      </c>
      <c r="BA6" s="41">
        <v>9440564</v>
      </c>
      <c r="BB6" s="41">
        <v>211722232</v>
      </c>
      <c r="BC6" s="41">
        <v>210594977</v>
      </c>
      <c r="BD6" s="41">
        <v>32137245</v>
      </c>
      <c r="BE6" s="41">
        <v>0</v>
      </c>
      <c r="BF6" s="41">
        <v>55667</v>
      </c>
      <c r="BG6" s="41">
        <v>54556</v>
      </c>
      <c r="BH6" s="59"/>
      <c r="BI6" s="39">
        <v>3</v>
      </c>
      <c r="BJ6" s="40" t="str">
        <f aca="true" t="shared" si="4" ref="BJ6:BJ33">AX6</f>
        <v>土浦市</v>
      </c>
      <c r="BK6" s="41">
        <v>0</v>
      </c>
      <c r="BL6" s="41">
        <v>6426826</v>
      </c>
      <c r="BM6" s="41">
        <v>6420729</v>
      </c>
      <c r="BN6" s="41">
        <v>100075231</v>
      </c>
      <c r="BO6" s="41">
        <v>100011769</v>
      </c>
      <c r="BP6" s="41">
        <v>30191695</v>
      </c>
      <c r="BQ6" s="41">
        <v>0</v>
      </c>
      <c r="BR6" s="41">
        <v>33769</v>
      </c>
      <c r="BS6" s="41">
        <v>33473</v>
      </c>
      <c r="BT6" s="59"/>
      <c r="BU6" s="39">
        <v>3</v>
      </c>
      <c r="BV6" s="40" t="str">
        <f aca="true" t="shared" si="5" ref="BV6:BV33">BJ6</f>
        <v>土浦市</v>
      </c>
      <c r="BW6" s="41">
        <v>0</v>
      </c>
      <c r="BX6" s="41">
        <v>8892742</v>
      </c>
      <c r="BY6" s="41">
        <v>8891037</v>
      </c>
      <c r="BZ6" s="41">
        <v>174754704</v>
      </c>
      <c r="CA6" s="41">
        <v>174743579</v>
      </c>
      <c r="CB6" s="41">
        <v>119595130</v>
      </c>
      <c r="CC6" s="41">
        <v>0</v>
      </c>
      <c r="CD6" s="41">
        <v>15181</v>
      </c>
      <c r="CE6" s="41">
        <v>15117</v>
      </c>
      <c r="CF6" s="59"/>
      <c r="CG6" s="39">
        <v>3</v>
      </c>
      <c r="CH6" s="40" t="str">
        <f aca="true" t="shared" si="6" ref="CH6:CH33">BV6</f>
        <v>土浦市</v>
      </c>
      <c r="CI6" s="41">
        <v>1855607</v>
      </c>
      <c r="CJ6" s="41">
        <v>24838897</v>
      </c>
      <c r="CK6" s="41">
        <v>24752330</v>
      </c>
      <c r="CL6" s="41">
        <v>486552167</v>
      </c>
      <c r="CM6" s="41">
        <v>485350325</v>
      </c>
      <c r="CN6" s="41">
        <v>181924070</v>
      </c>
      <c r="CO6" s="41">
        <v>2283</v>
      </c>
      <c r="CP6" s="41">
        <v>104617</v>
      </c>
      <c r="CQ6" s="41">
        <v>103146</v>
      </c>
      <c r="CR6" s="37"/>
      <c r="CS6" s="39">
        <v>3</v>
      </c>
      <c r="CT6" s="40" t="str">
        <f aca="true" t="shared" si="7" ref="CT6:CT33">CH6</f>
        <v>土浦市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37"/>
      <c r="DE6" s="39">
        <v>3</v>
      </c>
      <c r="DF6" s="40" t="str">
        <f aca="true" t="shared" si="8" ref="DF6:DF33">CT6</f>
        <v>土浦市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37"/>
      <c r="DQ6" s="39">
        <v>3</v>
      </c>
      <c r="DR6" s="40" t="str">
        <f aca="true" t="shared" si="9" ref="DR6:DR33">DF6</f>
        <v>土浦市</v>
      </c>
      <c r="DS6" s="41">
        <v>349684</v>
      </c>
      <c r="DT6" s="41">
        <v>7646</v>
      </c>
      <c r="DU6" s="41">
        <v>6965</v>
      </c>
      <c r="DV6" s="41">
        <v>100</v>
      </c>
      <c r="DW6" s="41">
        <v>91</v>
      </c>
      <c r="DX6" s="41">
        <v>91</v>
      </c>
      <c r="DY6" s="41">
        <v>230</v>
      </c>
      <c r="DZ6" s="41">
        <v>17</v>
      </c>
      <c r="EA6" s="41">
        <v>14</v>
      </c>
      <c r="EB6" s="37"/>
      <c r="EC6" s="39">
        <v>3</v>
      </c>
      <c r="ED6" s="40" t="str">
        <f aca="true" t="shared" si="10" ref="ED6:ED33">DR6</f>
        <v>土浦市</v>
      </c>
      <c r="EE6" s="41">
        <v>1148568</v>
      </c>
      <c r="EF6" s="41">
        <v>13212980</v>
      </c>
      <c r="EG6" s="41">
        <v>11219987</v>
      </c>
      <c r="EH6" s="41">
        <v>292753</v>
      </c>
      <c r="EI6" s="41">
        <v>248664</v>
      </c>
      <c r="EJ6" s="41">
        <v>246438</v>
      </c>
      <c r="EK6" s="41">
        <v>871</v>
      </c>
      <c r="EL6" s="41">
        <v>8901</v>
      </c>
      <c r="EM6" s="41">
        <v>6809</v>
      </c>
      <c r="EO6" s="39">
        <v>3</v>
      </c>
      <c r="EP6" s="40" t="str">
        <f aca="true" t="shared" si="11" ref="EP6:EP33">ED6</f>
        <v>土浦市</v>
      </c>
      <c r="EQ6" s="41">
        <v>310</v>
      </c>
      <c r="ER6" s="41">
        <v>419490</v>
      </c>
      <c r="ES6" s="41">
        <v>384880</v>
      </c>
      <c r="ET6" s="41">
        <v>400510</v>
      </c>
      <c r="EU6" s="41">
        <v>373440</v>
      </c>
      <c r="EV6" s="41">
        <v>89010</v>
      </c>
      <c r="EW6" s="41">
        <v>1</v>
      </c>
      <c r="EX6" s="41">
        <v>424</v>
      </c>
      <c r="EY6" s="41">
        <v>351</v>
      </c>
      <c r="FA6" s="39">
        <v>3</v>
      </c>
      <c r="FB6" s="40" t="str">
        <f aca="true" t="shared" si="12" ref="FB6:FB33">EP6</f>
        <v>土浦市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M6" s="39">
        <v>3</v>
      </c>
      <c r="FN6" s="40" t="str">
        <f aca="true" t="shared" si="13" ref="FN6:FN33">FB6</f>
        <v>土浦市</v>
      </c>
      <c r="FO6" s="41">
        <v>267205</v>
      </c>
      <c r="FP6" s="41">
        <v>693793</v>
      </c>
      <c r="FQ6" s="41">
        <v>507927</v>
      </c>
      <c r="FR6" s="41">
        <v>9019</v>
      </c>
      <c r="FS6" s="41">
        <v>6603</v>
      </c>
      <c r="FT6" s="41">
        <v>6183</v>
      </c>
      <c r="FU6" s="41">
        <v>421</v>
      </c>
      <c r="FV6" s="41">
        <v>1914</v>
      </c>
      <c r="FW6" s="41">
        <v>1477</v>
      </c>
      <c r="FY6" s="39">
        <v>3</v>
      </c>
      <c r="FZ6" s="40" t="str">
        <f aca="true" t="shared" si="14" ref="FZ6:FZ33">FN6</f>
        <v>土浦市</v>
      </c>
      <c r="GA6" s="41">
        <v>0</v>
      </c>
      <c r="GB6" s="41">
        <v>380469</v>
      </c>
      <c r="GC6" s="41">
        <v>380469</v>
      </c>
      <c r="GD6" s="41">
        <v>518390</v>
      </c>
      <c r="GE6" s="41">
        <v>518390</v>
      </c>
      <c r="GF6" s="41">
        <v>362873</v>
      </c>
      <c r="GG6" s="41">
        <v>0</v>
      </c>
      <c r="GH6" s="41">
        <v>270</v>
      </c>
      <c r="GI6" s="41">
        <v>270</v>
      </c>
      <c r="GK6" s="39">
        <v>3</v>
      </c>
      <c r="GL6" s="40" t="str">
        <f aca="true" t="shared" si="15" ref="GL6:GL33">FZ6</f>
        <v>土浦市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W6" s="39">
        <v>3</v>
      </c>
      <c r="GX6" s="40" t="str">
        <f aca="true" t="shared" si="16" ref="GX6:GX33">GL6</f>
        <v>土浦市</v>
      </c>
      <c r="GY6" s="41">
        <v>6229</v>
      </c>
      <c r="GZ6" s="41">
        <v>379862</v>
      </c>
      <c r="HA6" s="41">
        <v>379862</v>
      </c>
      <c r="HB6" s="41">
        <v>2475180</v>
      </c>
      <c r="HC6" s="41">
        <v>2475180</v>
      </c>
      <c r="HD6" s="41">
        <v>1616936</v>
      </c>
      <c r="HE6" s="41">
        <v>76</v>
      </c>
      <c r="HF6" s="41">
        <v>1201</v>
      </c>
      <c r="HG6" s="41">
        <v>1201</v>
      </c>
      <c r="HI6" s="39">
        <v>3</v>
      </c>
      <c r="HJ6" s="40" t="str">
        <f aca="true" t="shared" si="17" ref="HJ6:HJ33">GX6</f>
        <v>土浦市</v>
      </c>
      <c r="HK6" s="41">
        <v>0</v>
      </c>
      <c r="HL6" s="41">
        <v>797</v>
      </c>
      <c r="HM6" s="41">
        <v>797</v>
      </c>
      <c r="HN6" s="41">
        <v>65575</v>
      </c>
      <c r="HO6" s="41">
        <v>65575</v>
      </c>
      <c r="HP6" s="41">
        <v>45903</v>
      </c>
      <c r="HQ6" s="41">
        <v>0</v>
      </c>
      <c r="HR6" s="41">
        <v>6</v>
      </c>
      <c r="HS6" s="41">
        <v>6</v>
      </c>
    </row>
    <row r="7" spans="1:227" s="14" customFormat="1" ht="15" customHeight="1">
      <c r="A7" s="39">
        <v>4</v>
      </c>
      <c r="B7" s="40" t="s">
        <v>80</v>
      </c>
      <c r="C7" s="41">
        <v>95592</v>
      </c>
      <c r="D7" s="41">
        <v>15280079</v>
      </c>
      <c r="E7" s="41">
        <v>14714323</v>
      </c>
      <c r="F7" s="41">
        <v>1631120</v>
      </c>
      <c r="G7" s="41">
        <v>1572059</v>
      </c>
      <c r="H7" s="41">
        <v>1518793</v>
      </c>
      <c r="I7" s="41">
        <v>333</v>
      </c>
      <c r="J7" s="41">
        <v>14045</v>
      </c>
      <c r="K7" s="41">
        <v>13335</v>
      </c>
      <c r="L7" s="37"/>
      <c r="M7" s="39">
        <v>4</v>
      </c>
      <c r="N7" s="40" t="str">
        <f t="shared" si="0"/>
        <v>古河市</v>
      </c>
      <c r="O7" s="41">
        <v>8433</v>
      </c>
      <c r="P7" s="41">
        <v>792570</v>
      </c>
      <c r="Q7" s="41">
        <v>778878</v>
      </c>
      <c r="R7" s="41">
        <v>6069794</v>
      </c>
      <c r="S7" s="41">
        <v>5924291</v>
      </c>
      <c r="T7" s="41">
        <v>786842</v>
      </c>
      <c r="U7" s="41">
        <v>60</v>
      </c>
      <c r="V7" s="41">
        <v>2281</v>
      </c>
      <c r="W7" s="41">
        <v>2235</v>
      </c>
      <c r="X7" s="59"/>
      <c r="Y7" s="39">
        <v>4</v>
      </c>
      <c r="Z7" s="40" t="str">
        <f t="shared" si="1"/>
        <v>古河市</v>
      </c>
      <c r="AA7" s="41">
        <v>73962</v>
      </c>
      <c r="AB7" s="41">
        <v>33383693</v>
      </c>
      <c r="AC7" s="41">
        <v>31601436</v>
      </c>
      <c r="AD7" s="41">
        <v>1679224</v>
      </c>
      <c r="AE7" s="41">
        <v>1590903</v>
      </c>
      <c r="AF7" s="41">
        <v>1569050</v>
      </c>
      <c r="AG7" s="41">
        <v>506</v>
      </c>
      <c r="AH7" s="41">
        <v>34333</v>
      </c>
      <c r="AI7" s="41">
        <v>32011</v>
      </c>
      <c r="AJ7" s="37"/>
      <c r="AK7" s="39">
        <v>4</v>
      </c>
      <c r="AL7" s="40" t="str">
        <f t="shared" si="2"/>
        <v>古河市</v>
      </c>
      <c r="AM7" s="41">
        <v>20872</v>
      </c>
      <c r="AN7" s="41">
        <v>5444605</v>
      </c>
      <c r="AO7" s="41">
        <v>5431591</v>
      </c>
      <c r="AP7" s="41">
        <v>71114431</v>
      </c>
      <c r="AQ7" s="41">
        <v>70934154</v>
      </c>
      <c r="AR7" s="41">
        <v>13682172</v>
      </c>
      <c r="AS7" s="41">
        <v>77</v>
      </c>
      <c r="AT7" s="41">
        <v>9109</v>
      </c>
      <c r="AU7" s="41">
        <v>8994</v>
      </c>
      <c r="AV7" s="59"/>
      <c r="AW7" s="39">
        <v>4</v>
      </c>
      <c r="AX7" s="40" t="str">
        <f t="shared" si="3"/>
        <v>古河市</v>
      </c>
      <c r="AY7" s="41">
        <v>0</v>
      </c>
      <c r="AZ7" s="41">
        <v>8755552</v>
      </c>
      <c r="BA7" s="41">
        <v>8032756</v>
      </c>
      <c r="BB7" s="41">
        <v>187392336</v>
      </c>
      <c r="BC7" s="41">
        <v>180908055</v>
      </c>
      <c r="BD7" s="41">
        <v>28331944</v>
      </c>
      <c r="BE7" s="41">
        <v>0</v>
      </c>
      <c r="BF7" s="41">
        <v>50439</v>
      </c>
      <c r="BG7" s="41">
        <v>45252</v>
      </c>
      <c r="BH7" s="59"/>
      <c r="BI7" s="39">
        <v>4</v>
      </c>
      <c r="BJ7" s="40" t="str">
        <f t="shared" si="4"/>
        <v>古河市</v>
      </c>
      <c r="BK7" s="41">
        <v>0</v>
      </c>
      <c r="BL7" s="41">
        <v>8540266</v>
      </c>
      <c r="BM7" s="41">
        <v>8513411</v>
      </c>
      <c r="BN7" s="41">
        <v>103074381</v>
      </c>
      <c r="BO7" s="41">
        <v>102873625</v>
      </c>
      <c r="BP7" s="41">
        <v>31571491</v>
      </c>
      <c r="BQ7" s="41">
        <v>0</v>
      </c>
      <c r="BR7" s="41">
        <v>32816</v>
      </c>
      <c r="BS7" s="41">
        <v>31725</v>
      </c>
      <c r="BT7" s="59"/>
      <c r="BU7" s="39">
        <v>4</v>
      </c>
      <c r="BV7" s="40" t="str">
        <f t="shared" si="5"/>
        <v>古河市</v>
      </c>
      <c r="BW7" s="41">
        <v>0</v>
      </c>
      <c r="BX7" s="41">
        <v>8650074</v>
      </c>
      <c r="BY7" s="41">
        <v>8648326</v>
      </c>
      <c r="BZ7" s="41">
        <v>129677381</v>
      </c>
      <c r="CA7" s="41">
        <v>129663927</v>
      </c>
      <c r="CB7" s="41">
        <v>87799201</v>
      </c>
      <c r="CC7" s="41">
        <v>0</v>
      </c>
      <c r="CD7" s="41">
        <v>11657</v>
      </c>
      <c r="CE7" s="41">
        <v>11526</v>
      </c>
      <c r="CF7" s="59"/>
      <c r="CG7" s="39">
        <v>4</v>
      </c>
      <c r="CH7" s="40" t="str">
        <f t="shared" si="6"/>
        <v>古河市</v>
      </c>
      <c r="CI7" s="41">
        <v>1949548</v>
      </c>
      <c r="CJ7" s="41">
        <v>25945892</v>
      </c>
      <c r="CK7" s="41">
        <v>25194493</v>
      </c>
      <c r="CL7" s="41">
        <v>420144098</v>
      </c>
      <c r="CM7" s="41">
        <v>413445607</v>
      </c>
      <c r="CN7" s="41">
        <v>147702636</v>
      </c>
      <c r="CO7" s="41">
        <v>2097</v>
      </c>
      <c r="CP7" s="41">
        <v>94912</v>
      </c>
      <c r="CQ7" s="41">
        <v>88503</v>
      </c>
      <c r="CR7" s="37"/>
      <c r="CS7" s="39">
        <v>4</v>
      </c>
      <c r="CT7" s="40" t="str">
        <f t="shared" si="7"/>
        <v>古河市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37"/>
      <c r="DE7" s="39">
        <v>4</v>
      </c>
      <c r="DF7" s="40" t="str">
        <f t="shared" si="8"/>
        <v>古河市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37"/>
      <c r="DQ7" s="39">
        <v>4</v>
      </c>
      <c r="DR7" s="40" t="str">
        <f t="shared" si="9"/>
        <v>古河市</v>
      </c>
      <c r="DS7" s="41">
        <v>105502</v>
      </c>
      <c r="DT7" s="41">
        <v>27686</v>
      </c>
      <c r="DU7" s="41">
        <v>24329</v>
      </c>
      <c r="DV7" s="41">
        <v>885</v>
      </c>
      <c r="DW7" s="41">
        <v>784</v>
      </c>
      <c r="DX7" s="41">
        <v>779</v>
      </c>
      <c r="DY7" s="41">
        <v>32</v>
      </c>
      <c r="DZ7" s="41">
        <v>14</v>
      </c>
      <c r="EA7" s="41">
        <v>11</v>
      </c>
      <c r="EB7" s="37"/>
      <c r="EC7" s="39">
        <v>4</v>
      </c>
      <c r="ED7" s="40" t="str">
        <f t="shared" si="10"/>
        <v>古河市</v>
      </c>
      <c r="EE7" s="41">
        <v>37809</v>
      </c>
      <c r="EF7" s="41">
        <v>7622146</v>
      </c>
      <c r="EG7" s="41">
        <v>6694939</v>
      </c>
      <c r="EH7" s="41">
        <v>237540</v>
      </c>
      <c r="EI7" s="41">
        <v>208854</v>
      </c>
      <c r="EJ7" s="41">
        <v>207860</v>
      </c>
      <c r="EK7" s="41">
        <v>135</v>
      </c>
      <c r="EL7" s="41">
        <v>5926</v>
      </c>
      <c r="EM7" s="41">
        <v>5011</v>
      </c>
      <c r="EO7" s="39">
        <v>4</v>
      </c>
      <c r="EP7" s="40" t="str">
        <f t="shared" si="11"/>
        <v>古河市</v>
      </c>
      <c r="EQ7" s="41">
        <v>9855</v>
      </c>
      <c r="ER7" s="41">
        <v>1222143</v>
      </c>
      <c r="ES7" s="41">
        <v>1220779</v>
      </c>
      <c r="ET7" s="41">
        <v>6033342</v>
      </c>
      <c r="EU7" s="41">
        <v>6029007</v>
      </c>
      <c r="EV7" s="41">
        <v>3724107</v>
      </c>
      <c r="EW7" s="41">
        <v>30</v>
      </c>
      <c r="EX7" s="41">
        <v>1186</v>
      </c>
      <c r="EY7" s="41">
        <v>1174</v>
      </c>
      <c r="FA7" s="39">
        <v>4</v>
      </c>
      <c r="FB7" s="40" t="str">
        <f t="shared" si="12"/>
        <v>古河市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M7" s="39">
        <v>4</v>
      </c>
      <c r="FN7" s="40" t="str">
        <f t="shared" si="13"/>
        <v>古河市</v>
      </c>
      <c r="FO7" s="41">
        <v>3332</v>
      </c>
      <c r="FP7" s="41">
        <v>40263</v>
      </c>
      <c r="FQ7" s="41">
        <v>30743</v>
      </c>
      <c r="FR7" s="41">
        <v>10177</v>
      </c>
      <c r="FS7" s="41">
        <v>9891</v>
      </c>
      <c r="FT7" s="41">
        <v>7047</v>
      </c>
      <c r="FU7" s="41">
        <v>10</v>
      </c>
      <c r="FV7" s="41">
        <v>78</v>
      </c>
      <c r="FW7" s="41">
        <v>58</v>
      </c>
      <c r="FY7" s="39">
        <v>4</v>
      </c>
      <c r="FZ7" s="40" t="str">
        <f t="shared" si="14"/>
        <v>古河市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K7" s="39">
        <v>4</v>
      </c>
      <c r="GL7" s="40" t="str">
        <f t="shared" si="15"/>
        <v>古河市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W7" s="39">
        <v>4</v>
      </c>
      <c r="GX7" s="40" t="str">
        <f t="shared" si="16"/>
        <v>古河市</v>
      </c>
      <c r="GY7" s="41">
        <v>457</v>
      </c>
      <c r="GZ7" s="41">
        <v>183755</v>
      </c>
      <c r="HA7" s="41">
        <v>183755</v>
      </c>
      <c r="HB7" s="41">
        <v>986935</v>
      </c>
      <c r="HC7" s="41">
        <v>986935</v>
      </c>
      <c r="HD7" s="41">
        <v>468167</v>
      </c>
      <c r="HE7" s="41">
        <v>24</v>
      </c>
      <c r="HF7" s="41">
        <v>643</v>
      </c>
      <c r="HG7" s="41">
        <v>643</v>
      </c>
      <c r="HI7" s="39">
        <v>4</v>
      </c>
      <c r="HJ7" s="40" t="str">
        <f t="shared" si="17"/>
        <v>古河市</v>
      </c>
      <c r="HK7" s="41">
        <v>0</v>
      </c>
      <c r="HL7" s="41">
        <v>22058</v>
      </c>
      <c r="HM7" s="41">
        <v>22058</v>
      </c>
      <c r="HN7" s="41">
        <v>673262</v>
      </c>
      <c r="HO7" s="41">
        <v>673262</v>
      </c>
      <c r="HP7" s="41">
        <v>471283</v>
      </c>
      <c r="HQ7" s="41">
        <v>0</v>
      </c>
      <c r="HR7" s="41">
        <v>81</v>
      </c>
      <c r="HS7" s="41">
        <v>81</v>
      </c>
    </row>
    <row r="8" spans="1:227" s="14" customFormat="1" ht="15" customHeight="1">
      <c r="A8" s="39">
        <v>5</v>
      </c>
      <c r="B8" s="40" t="s">
        <v>81</v>
      </c>
      <c r="C8" s="41">
        <v>348461</v>
      </c>
      <c r="D8" s="41">
        <v>32890923</v>
      </c>
      <c r="E8" s="41">
        <v>31944830</v>
      </c>
      <c r="F8" s="41">
        <v>3902894</v>
      </c>
      <c r="G8" s="41">
        <v>3796245</v>
      </c>
      <c r="H8" s="41">
        <v>3796245</v>
      </c>
      <c r="I8" s="41">
        <v>650</v>
      </c>
      <c r="J8" s="41">
        <v>21359</v>
      </c>
      <c r="K8" s="41">
        <v>20250</v>
      </c>
      <c r="L8" s="37"/>
      <c r="M8" s="39">
        <v>5</v>
      </c>
      <c r="N8" s="40" t="str">
        <f t="shared" si="0"/>
        <v>石岡市</v>
      </c>
      <c r="O8" s="41">
        <v>754</v>
      </c>
      <c r="P8" s="41">
        <v>194377</v>
      </c>
      <c r="Q8" s="41">
        <v>194011</v>
      </c>
      <c r="R8" s="41">
        <v>921299</v>
      </c>
      <c r="S8" s="41">
        <v>920662</v>
      </c>
      <c r="T8" s="41">
        <v>308945</v>
      </c>
      <c r="U8" s="41">
        <v>4</v>
      </c>
      <c r="V8" s="41">
        <v>265</v>
      </c>
      <c r="W8" s="41">
        <v>264</v>
      </c>
      <c r="X8" s="59"/>
      <c r="Y8" s="39">
        <v>5</v>
      </c>
      <c r="Z8" s="40" t="str">
        <f t="shared" si="1"/>
        <v>石岡市</v>
      </c>
      <c r="AA8" s="41">
        <v>184575</v>
      </c>
      <c r="AB8" s="41">
        <v>40967147</v>
      </c>
      <c r="AC8" s="41">
        <v>38845987</v>
      </c>
      <c r="AD8" s="41">
        <v>2154514</v>
      </c>
      <c r="AE8" s="41">
        <v>2044981</v>
      </c>
      <c r="AF8" s="41">
        <v>2044981</v>
      </c>
      <c r="AG8" s="41">
        <v>465</v>
      </c>
      <c r="AH8" s="41">
        <v>37438</v>
      </c>
      <c r="AI8" s="41">
        <v>34817</v>
      </c>
      <c r="AJ8" s="37"/>
      <c r="AK8" s="39">
        <v>5</v>
      </c>
      <c r="AL8" s="40" t="str">
        <f t="shared" si="2"/>
        <v>石岡市</v>
      </c>
      <c r="AM8" s="41">
        <v>9867</v>
      </c>
      <c r="AN8" s="41">
        <v>1910186</v>
      </c>
      <c r="AO8" s="41">
        <v>1907570</v>
      </c>
      <c r="AP8" s="41">
        <v>21615282</v>
      </c>
      <c r="AQ8" s="41">
        <v>21598662</v>
      </c>
      <c r="AR8" s="41">
        <v>4944256</v>
      </c>
      <c r="AS8" s="41">
        <v>14</v>
      </c>
      <c r="AT8" s="41">
        <v>2523</v>
      </c>
      <c r="AU8" s="41">
        <v>2500</v>
      </c>
      <c r="AV8" s="59"/>
      <c r="AW8" s="39">
        <v>5</v>
      </c>
      <c r="AX8" s="40" t="str">
        <f t="shared" si="3"/>
        <v>石岡市</v>
      </c>
      <c r="AY8" s="41">
        <v>0</v>
      </c>
      <c r="AZ8" s="41">
        <v>5895560</v>
      </c>
      <c r="BA8" s="41">
        <v>5676536</v>
      </c>
      <c r="BB8" s="41">
        <v>72854211</v>
      </c>
      <c r="BC8" s="41">
        <v>71304707</v>
      </c>
      <c r="BD8" s="41">
        <v>11044361</v>
      </c>
      <c r="BE8" s="41">
        <v>0</v>
      </c>
      <c r="BF8" s="41">
        <v>29417</v>
      </c>
      <c r="BG8" s="41">
        <v>27831</v>
      </c>
      <c r="BH8" s="59"/>
      <c r="BI8" s="39">
        <v>5</v>
      </c>
      <c r="BJ8" s="40" t="str">
        <f t="shared" si="4"/>
        <v>石岡市</v>
      </c>
      <c r="BK8" s="41">
        <v>0</v>
      </c>
      <c r="BL8" s="41">
        <v>9347725</v>
      </c>
      <c r="BM8" s="41">
        <v>9288617</v>
      </c>
      <c r="BN8" s="41">
        <v>71030333</v>
      </c>
      <c r="BO8" s="41">
        <v>70769916</v>
      </c>
      <c r="BP8" s="41">
        <v>20729153</v>
      </c>
      <c r="BQ8" s="41">
        <v>0</v>
      </c>
      <c r="BR8" s="41">
        <v>26582</v>
      </c>
      <c r="BS8" s="41">
        <v>25734</v>
      </c>
      <c r="BT8" s="59"/>
      <c r="BU8" s="39">
        <v>5</v>
      </c>
      <c r="BV8" s="40" t="str">
        <f t="shared" si="5"/>
        <v>石岡市</v>
      </c>
      <c r="BW8" s="41">
        <v>0</v>
      </c>
      <c r="BX8" s="41">
        <v>6766183</v>
      </c>
      <c r="BY8" s="41">
        <v>6760625</v>
      </c>
      <c r="BZ8" s="41">
        <v>83623662</v>
      </c>
      <c r="CA8" s="41">
        <v>83607393</v>
      </c>
      <c r="CB8" s="41">
        <v>57566239</v>
      </c>
      <c r="CC8" s="41">
        <v>0</v>
      </c>
      <c r="CD8" s="41">
        <v>8614</v>
      </c>
      <c r="CE8" s="41">
        <v>8536</v>
      </c>
      <c r="CF8" s="59"/>
      <c r="CG8" s="39">
        <v>5</v>
      </c>
      <c r="CH8" s="40" t="str">
        <f t="shared" si="6"/>
        <v>石岡市</v>
      </c>
      <c r="CI8" s="41">
        <v>1196343</v>
      </c>
      <c r="CJ8" s="41">
        <v>22009468</v>
      </c>
      <c r="CK8" s="41">
        <v>21725778</v>
      </c>
      <c r="CL8" s="41">
        <v>227508206</v>
      </c>
      <c r="CM8" s="41">
        <v>225682016</v>
      </c>
      <c r="CN8" s="41">
        <v>89339753</v>
      </c>
      <c r="CO8" s="41">
        <v>975</v>
      </c>
      <c r="CP8" s="41">
        <v>64613</v>
      </c>
      <c r="CQ8" s="41">
        <v>62101</v>
      </c>
      <c r="CR8" s="37"/>
      <c r="CS8" s="39">
        <v>5</v>
      </c>
      <c r="CT8" s="40" t="str">
        <f t="shared" si="7"/>
        <v>石岡市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37"/>
      <c r="DE8" s="39">
        <v>5</v>
      </c>
      <c r="DF8" s="40" t="str">
        <f t="shared" si="8"/>
        <v>石岡市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37"/>
      <c r="DQ8" s="39">
        <v>5</v>
      </c>
      <c r="DR8" s="40" t="str">
        <f t="shared" si="9"/>
        <v>石岡市</v>
      </c>
      <c r="DS8" s="41">
        <v>230153</v>
      </c>
      <c r="DT8" s="41">
        <v>22807</v>
      </c>
      <c r="DU8" s="41">
        <v>11253</v>
      </c>
      <c r="DV8" s="41">
        <v>303</v>
      </c>
      <c r="DW8" s="41">
        <v>153</v>
      </c>
      <c r="DX8" s="41">
        <v>153</v>
      </c>
      <c r="DY8" s="41">
        <v>85</v>
      </c>
      <c r="DZ8" s="41">
        <v>33</v>
      </c>
      <c r="EA8" s="41">
        <v>20</v>
      </c>
      <c r="EB8" s="37"/>
      <c r="EC8" s="39">
        <v>5</v>
      </c>
      <c r="ED8" s="40" t="str">
        <f t="shared" si="10"/>
        <v>石岡市</v>
      </c>
      <c r="EE8" s="41">
        <v>19796752</v>
      </c>
      <c r="EF8" s="41">
        <v>60250209</v>
      </c>
      <c r="EG8" s="41">
        <v>55135775</v>
      </c>
      <c r="EH8" s="41">
        <v>1235035</v>
      </c>
      <c r="EI8" s="41">
        <v>1132184</v>
      </c>
      <c r="EJ8" s="41">
        <v>1132126</v>
      </c>
      <c r="EK8" s="41">
        <v>803</v>
      </c>
      <c r="EL8" s="41">
        <v>22932</v>
      </c>
      <c r="EM8" s="41">
        <v>19673</v>
      </c>
      <c r="EO8" s="39">
        <v>5</v>
      </c>
      <c r="EP8" s="40" t="str">
        <f t="shared" si="11"/>
        <v>石岡市</v>
      </c>
      <c r="EQ8" s="41">
        <v>19330</v>
      </c>
      <c r="ER8" s="41">
        <v>679882</v>
      </c>
      <c r="ES8" s="41">
        <v>617970</v>
      </c>
      <c r="ET8" s="41">
        <v>145568</v>
      </c>
      <c r="EU8" s="41">
        <v>143649</v>
      </c>
      <c r="EV8" s="41">
        <v>105095</v>
      </c>
      <c r="EW8" s="41">
        <v>15</v>
      </c>
      <c r="EX8" s="41">
        <v>563</v>
      </c>
      <c r="EY8" s="41">
        <v>495</v>
      </c>
      <c r="FA8" s="39">
        <v>5</v>
      </c>
      <c r="FB8" s="40" t="str">
        <f t="shared" si="12"/>
        <v>石岡市</v>
      </c>
      <c r="FC8" s="41">
        <v>42495</v>
      </c>
      <c r="FD8" s="41">
        <v>148634</v>
      </c>
      <c r="FE8" s="41">
        <v>148634</v>
      </c>
      <c r="FF8" s="41">
        <v>7034</v>
      </c>
      <c r="FG8" s="41">
        <v>7034</v>
      </c>
      <c r="FH8" s="41">
        <v>7034</v>
      </c>
      <c r="FI8" s="41">
        <v>2</v>
      </c>
      <c r="FJ8" s="41">
        <v>56</v>
      </c>
      <c r="FK8" s="41">
        <v>56</v>
      </c>
      <c r="FM8" s="39">
        <v>5</v>
      </c>
      <c r="FN8" s="40" t="str">
        <f t="shared" si="13"/>
        <v>石岡市</v>
      </c>
      <c r="FO8" s="41">
        <v>154971</v>
      </c>
      <c r="FP8" s="41">
        <v>1257245</v>
      </c>
      <c r="FQ8" s="41">
        <v>1008866</v>
      </c>
      <c r="FR8" s="41">
        <v>17974</v>
      </c>
      <c r="FS8" s="41">
        <v>14493</v>
      </c>
      <c r="FT8" s="41">
        <v>14493</v>
      </c>
      <c r="FU8" s="41">
        <v>374</v>
      </c>
      <c r="FV8" s="41">
        <v>3303</v>
      </c>
      <c r="FW8" s="41">
        <v>2531</v>
      </c>
      <c r="FY8" s="39">
        <v>5</v>
      </c>
      <c r="FZ8" s="40" t="str">
        <f t="shared" si="14"/>
        <v>石岡市</v>
      </c>
      <c r="GA8" s="41">
        <v>578</v>
      </c>
      <c r="GB8" s="41">
        <v>2423418</v>
      </c>
      <c r="GC8" s="41">
        <v>2422415</v>
      </c>
      <c r="GD8" s="41">
        <v>4359528</v>
      </c>
      <c r="GE8" s="41">
        <v>4357767</v>
      </c>
      <c r="GF8" s="41">
        <v>2925776</v>
      </c>
      <c r="GG8" s="41">
        <v>3</v>
      </c>
      <c r="GH8" s="41">
        <v>1213</v>
      </c>
      <c r="GI8" s="41">
        <v>1201</v>
      </c>
      <c r="GK8" s="39">
        <v>5</v>
      </c>
      <c r="GL8" s="40" t="str">
        <f t="shared" si="15"/>
        <v>石岡市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W8" s="39">
        <v>5</v>
      </c>
      <c r="GX8" s="40" t="str">
        <f t="shared" si="16"/>
        <v>石岡市</v>
      </c>
      <c r="GY8" s="41">
        <v>138</v>
      </c>
      <c r="GZ8" s="41">
        <v>330913</v>
      </c>
      <c r="HA8" s="41">
        <v>330900</v>
      </c>
      <c r="HB8" s="41">
        <v>695449</v>
      </c>
      <c r="HC8" s="41">
        <v>695446</v>
      </c>
      <c r="HD8" s="41">
        <v>486836</v>
      </c>
      <c r="HE8" s="41">
        <v>4</v>
      </c>
      <c r="HF8" s="41">
        <v>549</v>
      </c>
      <c r="HG8" s="41">
        <v>548</v>
      </c>
      <c r="HI8" s="39">
        <v>5</v>
      </c>
      <c r="HJ8" s="40" t="str">
        <f t="shared" si="17"/>
        <v>石岡市</v>
      </c>
      <c r="HK8" s="41">
        <v>0</v>
      </c>
      <c r="HL8" s="41">
        <v>0</v>
      </c>
      <c r="HM8" s="41">
        <v>0</v>
      </c>
      <c r="HN8" s="41">
        <v>0</v>
      </c>
      <c r="HO8" s="41">
        <v>0</v>
      </c>
      <c r="HP8" s="41">
        <v>0</v>
      </c>
      <c r="HQ8" s="41">
        <v>0</v>
      </c>
      <c r="HR8" s="41">
        <v>0</v>
      </c>
      <c r="HS8" s="41">
        <v>0</v>
      </c>
    </row>
    <row r="9" spans="1:227" s="14" customFormat="1" ht="15" customHeight="1">
      <c r="A9" s="39">
        <v>6</v>
      </c>
      <c r="B9" s="40" t="s">
        <v>82</v>
      </c>
      <c r="C9" s="41">
        <v>54168</v>
      </c>
      <c r="D9" s="41">
        <v>12666129</v>
      </c>
      <c r="E9" s="41">
        <v>12296337</v>
      </c>
      <c r="F9" s="41">
        <v>1247721</v>
      </c>
      <c r="G9" s="41">
        <v>1211564</v>
      </c>
      <c r="H9" s="41">
        <v>1211564</v>
      </c>
      <c r="I9" s="41">
        <v>264</v>
      </c>
      <c r="J9" s="41">
        <v>10092</v>
      </c>
      <c r="K9" s="41">
        <v>9652</v>
      </c>
      <c r="L9" s="37"/>
      <c r="M9" s="39">
        <v>6</v>
      </c>
      <c r="N9" s="40" t="str">
        <f t="shared" si="0"/>
        <v>結城市</v>
      </c>
      <c r="O9" s="41">
        <v>200</v>
      </c>
      <c r="P9" s="41">
        <v>45331</v>
      </c>
      <c r="Q9" s="41">
        <v>45331</v>
      </c>
      <c r="R9" s="41">
        <v>449070</v>
      </c>
      <c r="S9" s="41">
        <v>449070</v>
      </c>
      <c r="T9" s="41">
        <v>138949</v>
      </c>
      <c r="U9" s="41">
        <v>4</v>
      </c>
      <c r="V9" s="41">
        <v>89</v>
      </c>
      <c r="W9" s="41">
        <v>89</v>
      </c>
      <c r="X9" s="59"/>
      <c r="Y9" s="39">
        <v>6</v>
      </c>
      <c r="Z9" s="40" t="str">
        <f t="shared" si="1"/>
        <v>結城市</v>
      </c>
      <c r="AA9" s="41">
        <v>229696</v>
      </c>
      <c r="AB9" s="41">
        <v>23203796</v>
      </c>
      <c r="AC9" s="41">
        <v>22070359</v>
      </c>
      <c r="AD9" s="41">
        <v>1187319</v>
      </c>
      <c r="AE9" s="41">
        <v>1129975</v>
      </c>
      <c r="AF9" s="41">
        <v>1129975</v>
      </c>
      <c r="AG9" s="41">
        <v>628</v>
      </c>
      <c r="AH9" s="41">
        <v>21429</v>
      </c>
      <c r="AI9" s="41">
        <v>19915</v>
      </c>
      <c r="AJ9" s="37"/>
      <c r="AK9" s="39">
        <v>6</v>
      </c>
      <c r="AL9" s="40" t="str">
        <f t="shared" si="2"/>
        <v>結城市</v>
      </c>
      <c r="AM9" s="41">
        <v>39402</v>
      </c>
      <c r="AN9" s="41">
        <v>1316520</v>
      </c>
      <c r="AO9" s="41">
        <v>1310270</v>
      </c>
      <c r="AP9" s="41">
        <v>19572037</v>
      </c>
      <c r="AQ9" s="41">
        <v>19482390</v>
      </c>
      <c r="AR9" s="41">
        <v>2813898</v>
      </c>
      <c r="AS9" s="41">
        <v>114</v>
      </c>
      <c r="AT9" s="41">
        <v>1925</v>
      </c>
      <c r="AU9" s="41">
        <v>1894</v>
      </c>
      <c r="AV9" s="59"/>
      <c r="AW9" s="39">
        <v>6</v>
      </c>
      <c r="AX9" s="40" t="str">
        <f t="shared" si="3"/>
        <v>結城市</v>
      </c>
      <c r="AY9" s="41">
        <v>0</v>
      </c>
      <c r="AZ9" s="41">
        <v>3264117</v>
      </c>
      <c r="BA9" s="41">
        <v>3156816</v>
      </c>
      <c r="BB9" s="41">
        <v>56804865</v>
      </c>
      <c r="BC9" s="41">
        <v>55885347</v>
      </c>
      <c r="BD9" s="41">
        <v>9123393</v>
      </c>
      <c r="BE9" s="41">
        <v>0</v>
      </c>
      <c r="BF9" s="41">
        <v>16753</v>
      </c>
      <c r="BG9" s="41">
        <v>15986</v>
      </c>
      <c r="BH9" s="59"/>
      <c r="BI9" s="39">
        <v>6</v>
      </c>
      <c r="BJ9" s="40" t="str">
        <f t="shared" si="4"/>
        <v>結城市</v>
      </c>
      <c r="BK9" s="41">
        <v>0</v>
      </c>
      <c r="BL9" s="41">
        <v>5158072</v>
      </c>
      <c r="BM9" s="41">
        <v>5150623</v>
      </c>
      <c r="BN9" s="41">
        <v>57047761</v>
      </c>
      <c r="BO9" s="41">
        <v>56984087</v>
      </c>
      <c r="BP9" s="41">
        <v>18396216</v>
      </c>
      <c r="BQ9" s="41">
        <v>0</v>
      </c>
      <c r="BR9" s="41">
        <v>17419</v>
      </c>
      <c r="BS9" s="41">
        <v>17148</v>
      </c>
      <c r="BT9" s="59"/>
      <c r="BU9" s="39">
        <v>6</v>
      </c>
      <c r="BV9" s="40" t="str">
        <f t="shared" si="5"/>
        <v>結城市</v>
      </c>
      <c r="BW9" s="41">
        <v>0</v>
      </c>
      <c r="BX9" s="41">
        <v>3615144</v>
      </c>
      <c r="BY9" s="41">
        <v>3613306</v>
      </c>
      <c r="BZ9" s="41">
        <v>54315330</v>
      </c>
      <c r="CA9" s="41">
        <v>54310884</v>
      </c>
      <c r="CB9" s="41">
        <v>36725852</v>
      </c>
      <c r="CC9" s="41">
        <v>0</v>
      </c>
      <c r="CD9" s="41">
        <v>4687</v>
      </c>
      <c r="CE9" s="41">
        <v>4658</v>
      </c>
      <c r="CF9" s="59"/>
      <c r="CG9" s="39">
        <v>6</v>
      </c>
      <c r="CH9" s="40" t="str">
        <f t="shared" si="6"/>
        <v>結城市</v>
      </c>
      <c r="CI9" s="41">
        <v>485113</v>
      </c>
      <c r="CJ9" s="41">
        <v>12037333</v>
      </c>
      <c r="CK9" s="41">
        <v>11920745</v>
      </c>
      <c r="CL9" s="41">
        <v>168167956</v>
      </c>
      <c r="CM9" s="41">
        <v>167180318</v>
      </c>
      <c r="CN9" s="41">
        <v>64245461</v>
      </c>
      <c r="CO9" s="41">
        <v>666</v>
      </c>
      <c r="CP9" s="41">
        <v>38859</v>
      </c>
      <c r="CQ9" s="41">
        <v>37792</v>
      </c>
      <c r="CR9" s="37"/>
      <c r="CS9" s="39">
        <v>6</v>
      </c>
      <c r="CT9" s="40" t="str">
        <f t="shared" si="7"/>
        <v>結城市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37"/>
      <c r="DE9" s="39">
        <v>6</v>
      </c>
      <c r="DF9" s="40" t="str">
        <f t="shared" si="8"/>
        <v>結城市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37"/>
      <c r="DQ9" s="39">
        <v>6</v>
      </c>
      <c r="DR9" s="40" t="str">
        <f t="shared" si="9"/>
        <v>結城市</v>
      </c>
      <c r="DS9" s="41">
        <v>5411</v>
      </c>
      <c r="DT9" s="41">
        <v>5532</v>
      </c>
      <c r="DU9" s="41">
        <v>5532</v>
      </c>
      <c r="DV9" s="41">
        <v>199</v>
      </c>
      <c r="DW9" s="41">
        <v>199</v>
      </c>
      <c r="DX9" s="41">
        <v>199</v>
      </c>
      <c r="DY9" s="41">
        <v>4</v>
      </c>
      <c r="DZ9" s="41">
        <v>3</v>
      </c>
      <c r="EA9" s="41">
        <v>3</v>
      </c>
      <c r="EB9" s="37"/>
      <c r="EC9" s="39">
        <v>6</v>
      </c>
      <c r="ED9" s="40" t="str">
        <f t="shared" si="10"/>
        <v>結城市</v>
      </c>
      <c r="EE9" s="41">
        <v>121764</v>
      </c>
      <c r="EF9" s="41">
        <v>2910462</v>
      </c>
      <c r="EG9" s="41">
        <v>2406504</v>
      </c>
      <c r="EH9" s="41">
        <v>104776</v>
      </c>
      <c r="EI9" s="41">
        <v>86634</v>
      </c>
      <c r="EJ9" s="41">
        <v>86634</v>
      </c>
      <c r="EK9" s="41">
        <v>135</v>
      </c>
      <c r="EL9" s="41">
        <v>2588</v>
      </c>
      <c r="EM9" s="41">
        <v>1979</v>
      </c>
      <c r="EO9" s="39">
        <v>6</v>
      </c>
      <c r="EP9" s="40" t="str">
        <f t="shared" si="11"/>
        <v>結城市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FA9" s="39">
        <v>6</v>
      </c>
      <c r="FB9" s="40" t="str">
        <f t="shared" si="12"/>
        <v>結城市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M9" s="39">
        <v>6</v>
      </c>
      <c r="FN9" s="40" t="str">
        <f t="shared" si="13"/>
        <v>結城市</v>
      </c>
      <c r="FO9" s="41">
        <v>19788</v>
      </c>
      <c r="FP9" s="41">
        <v>14854</v>
      </c>
      <c r="FQ9" s="41">
        <v>8058</v>
      </c>
      <c r="FR9" s="41">
        <v>535</v>
      </c>
      <c r="FS9" s="41">
        <v>290</v>
      </c>
      <c r="FT9" s="41">
        <v>290</v>
      </c>
      <c r="FU9" s="41">
        <v>26</v>
      </c>
      <c r="FV9" s="41">
        <v>42</v>
      </c>
      <c r="FW9" s="41">
        <v>18</v>
      </c>
      <c r="FY9" s="39">
        <v>6</v>
      </c>
      <c r="FZ9" s="40" t="str">
        <f t="shared" si="14"/>
        <v>結城市</v>
      </c>
      <c r="GA9" s="41">
        <v>0</v>
      </c>
      <c r="GB9" s="41">
        <v>191873</v>
      </c>
      <c r="GC9" s="41">
        <v>191873</v>
      </c>
      <c r="GD9" s="41">
        <v>391421</v>
      </c>
      <c r="GE9" s="41">
        <v>391421</v>
      </c>
      <c r="GF9" s="41">
        <v>247516</v>
      </c>
      <c r="GG9" s="41">
        <v>0</v>
      </c>
      <c r="GH9" s="41">
        <v>13</v>
      </c>
      <c r="GI9" s="41">
        <v>13</v>
      </c>
      <c r="GK9" s="39">
        <v>6</v>
      </c>
      <c r="GL9" s="40" t="str">
        <f t="shared" si="15"/>
        <v>結城市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W9" s="39">
        <v>6</v>
      </c>
      <c r="GX9" s="40" t="str">
        <f t="shared" si="16"/>
        <v>結城市</v>
      </c>
      <c r="GY9" s="41">
        <v>0</v>
      </c>
      <c r="GZ9" s="41">
        <v>75967</v>
      </c>
      <c r="HA9" s="41">
        <v>75967</v>
      </c>
      <c r="HB9" s="41">
        <v>407075</v>
      </c>
      <c r="HC9" s="41">
        <v>407075</v>
      </c>
      <c r="HD9" s="41">
        <v>284952</v>
      </c>
      <c r="HE9" s="41">
        <v>0</v>
      </c>
      <c r="HF9" s="41">
        <v>312</v>
      </c>
      <c r="HG9" s="41">
        <v>312</v>
      </c>
      <c r="HI9" s="39">
        <v>6</v>
      </c>
      <c r="HJ9" s="40" t="str">
        <f t="shared" si="17"/>
        <v>結城市</v>
      </c>
      <c r="HK9" s="41">
        <v>0</v>
      </c>
      <c r="HL9" s="41">
        <v>0</v>
      </c>
      <c r="HM9" s="41">
        <v>0</v>
      </c>
      <c r="HN9" s="41">
        <v>0</v>
      </c>
      <c r="HO9" s="41">
        <v>0</v>
      </c>
      <c r="HP9" s="41">
        <v>0</v>
      </c>
      <c r="HQ9" s="41">
        <v>0</v>
      </c>
      <c r="HR9" s="41">
        <v>0</v>
      </c>
      <c r="HS9" s="41">
        <v>0</v>
      </c>
    </row>
    <row r="10" spans="1:227" s="14" customFormat="1" ht="15" customHeight="1">
      <c r="A10" s="39">
        <v>7</v>
      </c>
      <c r="B10" s="40" t="s">
        <v>103</v>
      </c>
      <c r="C10" s="41">
        <v>119196</v>
      </c>
      <c r="D10" s="41">
        <v>24199417</v>
      </c>
      <c r="E10" s="41">
        <v>23185223</v>
      </c>
      <c r="F10" s="41">
        <v>2924895</v>
      </c>
      <c r="G10" s="41">
        <v>2803517</v>
      </c>
      <c r="H10" s="41">
        <v>2803517</v>
      </c>
      <c r="I10" s="41">
        <v>434</v>
      </c>
      <c r="J10" s="41">
        <v>19345</v>
      </c>
      <c r="K10" s="41">
        <v>18015</v>
      </c>
      <c r="L10" s="37"/>
      <c r="M10" s="39">
        <v>7</v>
      </c>
      <c r="N10" s="40" t="str">
        <f t="shared" si="0"/>
        <v>龍ケ崎市</v>
      </c>
      <c r="O10" s="41">
        <v>5340</v>
      </c>
      <c r="P10" s="41">
        <v>58636</v>
      </c>
      <c r="Q10" s="41">
        <v>57848</v>
      </c>
      <c r="R10" s="41">
        <v>462614</v>
      </c>
      <c r="S10" s="41">
        <v>461102</v>
      </c>
      <c r="T10" s="41">
        <v>151964</v>
      </c>
      <c r="U10" s="41">
        <v>46</v>
      </c>
      <c r="V10" s="41">
        <v>201</v>
      </c>
      <c r="W10" s="41">
        <v>193</v>
      </c>
      <c r="X10" s="59"/>
      <c r="Y10" s="39">
        <v>7</v>
      </c>
      <c r="Z10" s="40" t="str">
        <f t="shared" si="1"/>
        <v>龍ケ崎市</v>
      </c>
      <c r="AA10" s="41">
        <v>48594</v>
      </c>
      <c r="AB10" s="41">
        <v>9691505</v>
      </c>
      <c r="AC10" s="41">
        <v>9014805</v>
      </c>
      <c r="AD10" s="41">
        <v>567239</v>
      </c>
      <c r="AE10" s="41">
        <v>528049</v>
      </c>
      <c r="AF10" s="41">
        <v>528049</v>
      </c>
      <c r="AG10" s="41">
        <v>212</v>
      </c>
      <c r="AH10" s="41">
        <v>11795</v>
      </c>
      <c r="AI10" s="41">
        <v>10665</v>
      </c>
      <c r="AJ10" s="37"/>
      <c r="AK10" s="39">
        <v>7</v>
      </c>
      <c r="AL10" s="40" t="str">
        <f t="shared" si="2"/>
        <v>龍ケ崎市</v>
      </c>
      <c r="AM10" s="41">
        <v>1479</v>
      </c>
      <c r="AN10" s="41">
        <v>292786</v>
      </c>
      <c r="AO10" s="41">
        <v>291959</v>
      </c>
      <c r="AP10" s="41">
        <v>4744831</v>
      </c>
      <c r="AQ10" s="41">
        <v>4741366</v>
      </c>
      <c r="AR10" s="41">
        <v>1576198</v>
      </c>
      <c r="AS10" s="41">
        <v>7</v>
      </c>
      <c r="AT10" s="41">
        <v>872</v>
      </c>
      <c r="AU10" s="41">
        <v>863</v>
      </c>
      <c r="AV10" s="59"/>
      <c r="AW10" s="39">
        <v>7</v>
      </c>
      <c r="AX10" s="40" t="str">
        <f t="shared" si="3"/>
        <v>龍ケ崎市</v>
      </c>
      <c r="AY10" s="41">
        <v>0</v>
      </c>
      <c r="AZ10" s="41">
        <v>4922562</v>
      </c>
      <c r="BA10" s="41">
        <v>4869916</v>
      </c>
      <c r="BB10" s="41">
        <v>101635856</v>
      </c>
      <c r="BC10" s="41">
        <v>100909608</v>
      </c>
      <c r="BD10" s="41">
        <v>16600467</v>
      </c>
      <c r="BE10" s="41">
        <v>0</v>
      </c>
      <c r="BF10" s="41">
        <v>28732</v>
      </c>
      <c r="BG10" s="41">
        <v>28038</v>
      </c>
      <c r="BH10" s="59"/>
      <c r="BI10" s="39">
        <v>7</v>
      </c>
      <c r="BJ10" s="40" t="str">
        <f t="shared" si="4"/>
        <v>龍ケ崎市</v>
      </c>
      <c r="BK10" s="41">
        <v>0</v>
      </c>
      <c r="BL10" s="41">
        <v>3520952</v>
      </c>
      <c r="BM10" s="41">
        <v>3518065</v>
      </c>
      <c r="BN10" s="41">
        <v>47186055</v>
      </c>
      <c r="BO10" s="41">
        <v>47155235</v>
      </c>
      <c r="BP10" s="41">
        <v>15255312</v>
      </c>
      <c r="BQ10" s="41">
        <v>0</v>
      </c>
      <c r="BR10" s="41">
        <v>18309</v>
      </c>
      <c r="BS10" s="41">
        <v>18163</v>
      </c>
      <c r="BT10" s="59"/>
      <c r="BU10" s="39">
        <v>7</v>
      </c>
      <c r="BV10" s="40" t="str">
        <f t="shared" si="5"/>
        <v>龍ケ崎市</v>
      </c>
      <c r="BW10" s="41">
        <v>0</v>
      </c>
      <c r="BX10" s="41">
        <v>4540193</v>
      </c>
      <c r="BY10" s="41">
        <v>4539837</v>
      </c>
      <c r="BZ10" s="41">
        <v>79116051</v>
      </c>
      <c r="CA10" s="41">
        <v>79111171</v>
      </c>
      <c r="CB10" s="41">
        <v>54683336</v>
      </c>
      <c r="CC10" s="41">
        <v>0</v>
      </c>
      <c r="CD10" s="41">
        <v>7855</v>
      </c>
      <c r="CE10" s="41">
        <v>7815</v>
      </c>
      <c r="CF10" s="59"/>
      <c r="CG10" s="39">
        <v>7</v>
      </c>
      <c r="CH10" s="40" t="str">
        <f t="shared" si="6"/>
        <v>龍ケ崎市</v>
      </c>
      <c r="CI10" s="41">
        <v>627574</v>
      </c>
      <c r="CJ10" s="41">
        <v>12983707</v>
      </c>
      <c r="CK10" s="41">
        <v>12927818</v>
      </c>
      <c r="CL10" s="41">
        <v>227937962</v>
      </c>
      <c r="CM10" s="41">
        <v>227176014</v>
      </c>
      <c r="CN10" s="41">
        <v>86539115</v>
      </c>
      <c r="CO10" s="41">
        <v>701</v>
      </c>
      <c r="CP10" s="41">
        <v>54896</v>
      </c>
      <c r="CQ10" s="41">
        <v>54016</v>
      </c>
      <c r="CR10" s="37"/>
      <c r="CS10" s="39">
        <v>7</v>
      </c>
      <c r="CT10" s="40" t="str">
        <f t="shared" si="7"/>
        <v>龍ケ崎市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37"/>
      <c r="DE10" s="39">
        <v>7</v>
      </c>
      <c r="DF10" s="40" t="str">
        <f t="shared" si="8"/>
        <v>龍ケ崎市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37"/>
      <c r="DQ10" s="39">
        <v>7</v>
      </c>
      <c r="DR10" s="40" t="str">
        <f t="shared" si="9"/>
        <v>龍ケ崎市</v>
      </c>
      <c r="DS10" s="41">
        <v>4025176</v>
      </c>
      <c r="DT10" s="41">
        <v>103274</v>
      </c>
      <c r="DU10" s="41">
        <v>72378</v>
      </c>
      <c r="DV10" s="41">
        <v>2169</v>
      </c>
      <c r="DW10" s="41">
        <v>1520</v>
      </c>
      <c r="DX10" s="41">
        <v>1520</v>
      </c>
      <c r="DY10" s="41">
        <v>58</v>
      </c>
      <c r="DZ10" s="41">
        <v>147</v>
      </c>
      <c r="EA10" s="41">
        <v>116</v>
      </c>
      <c r="EB10" s="37"/>
      <c r="EC10" s="39">
        <v>7</v>
      </c>
      <c r="ED10" s="40" t="str">
        <f t="shared" si="10"/>
        <v>龍ケ崎市</v>
      </c>
      <c r="EE10" s="41">
        <v>186394</v>
      </c>
      <c r="EF10" s="41">
        <v>6517001</v>
      </c>
      <c r="EG10" s="41">
        <v>5575480</v>
      </c>
      <c r="EH10" s="41">
        <v>234612</v>
      </c>
      <c r="EI10" s="41">
        <v>200717</v>
      </c>
      <c r="EJ10" s="41">
        <v>200717</v>
      </c>
      <c r="EK10" s="41">
        <v>178</v>
      </c>
      <c r="EL10" s="41">
        <v>5736</v>
      </c>
      <c r="EM10" s="41">
        <v>4607</v>
      </c>
      <c r="EO10" s="39">
        <v>7</v>
      </c>
      <c r="EP10" s="40" t="str">
        <f t="shared" si="11"/>
        <v>龍ケ崎市</v>
      </c>
      <c r="EQ10" s="41">
        <v>0</v>
      </c>
      <c r="ER10" s="41">
        <v>21926</v>
      </c>
      <c r="ES10" s="41">
        <v>20030</v>
      </c>
      <c r="ET10" s="41">
        <v>2192</v>
      </c>
      <c r="EU10" s="41">
        <v>2003</v>
      </c>
      <c r="EV10" s="41">
        <v>1201</v>
      </c>
      <c r="EW10" s="41">
        <v>0</v>
      </c>
      <c r="EX10" s="41">
        <v>33</v>
      </c>
      <c r="EY10" s="41">
        <v>30</v>
      </c>
      <c r="FA10" s="39">
        <v>7</v>
      </c>
      <c r="FB10" s="40" t="str">
        <f t="shared" si="12"/>
        <v>龍ケ崎市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M10" s="39">
        <v>7</v>
      </c>
      <c r="FN10" s="40" t="str">
        <f t="shared" si="13"/>
        <v>龍ケ崎市</v>
      </c>
      <c r="FO10" s="41">
        <v>3038185</v>
      </c>
      <c r="FP10" s="41">
        <v>737433</v>
      </c>
      <c r="FQ10" s="41">
        <v>589180</v>
      </c>
      <c r="FR10" s="41">
        <v>22123</v>
      </c>
      <c r="FS10" s="41">
        <v>17676</v>
      </c>
      <c r="FT10" s="41">
        <v>17676</v>
      </c>
      <c r="FU10" s="41">
        <v>79</v>
      </c>
      <c r="FV10" s="41">
        <v>935</v>
      </c>
      <c r="FW10" s="41">
        <v>690</v>
      </c>
      <c r="FY10" s="39">
        <v>7</v>
      </c>
      <c r="FZ10" s="40" t="str">
        <f t="shared" si="14"/>
        <v>龍ケ崎市</v>
      </c>
      <c r="GA10" s="41">
        <v>8054</v>
      </c>
      <c r="GB10" s="41">
        <v>1257559</v>
      </c>
      <c r="GC10" s="41">
        <v>1257559</v>
      </c>
      <c r="GD10" s="41">
        <v>1523059</v>
      </c>
      <c r="GE10" s="41">
        <v>1523059</v>
      </c>
      <c r="GF10" s="41">
        <v>1066141</v>
      </c>
      <c r="GG10" s="41">
        <v>13</v>
      </c>
      <c r="GH10" s="41">
        <v>290</v>
      </c>
      <c r="GI10" s="41">
        <v>290</v>
      </c>
      <c r="GK10" s="39">
        <v>7</v>
      </c>
      <c r="GL10" s="40" t="str">
        <f t="shared" si="15"/>
        <v>龍ケ崎市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W10" s="39">
        <v>7</v>
      </c>
      <c r="GX10" s="40" t="str">
        <f t="shared" si="16"/>
        <v>龍ケ崎市</v>
      </c>
      <c r="GY10" s="41">
        <v>65</v>
      </c>
      <c r="GZ10" s="41">
        <v>108289</v>
      </c>
      <c r="HA10" s="41">
        <v>108118</v>
      </c>
      <c r="HB10" s="41">
        <v>563060</v>
      </c>
      <c r="HC10" s="41">
        <v>562693</v>
      </c>
      <c r="HD10" s="41">
        <v>393879</v>
      </c>
      <c r="HE10" s="41">
        <v>3</v>
      </c>
      <c r="HF10" s="41">
        <v>1261</v>
      </c>
      <c r="HG10" s="41">
        <v>1260</v>
      </c>
      <c r="HI10" s="39">
        <v>7</v>
      </c>
      <c r="HJ10" s="40" t="str">
        <f t="shared" si="17"/>
        <v>龍ケ崎市</v>
      </c>
      <c r="HK10" s="41">
        <v>0</v>
      </c>
      <c r="HL10" s="41">
        <v>0</v>
      </c>
      <c r="HM10" s="41">
        <v>0</v>
      </c>
      <c r="HN10" s="41">
        <v>0</v>
      </c>
      <c r="HO10" s="41">
        <v>0</v>
      </c>
      <c r="HP10" s="41">
        <v>0</v>
      </c>
      <c r="HQ10" s="41">
        <v>0</v>
      </c>
      <c r="HR10" s="41">
        <v>0</v>
      </c>
      <c r="HS10" s="41">
        <v>0</v>
      </c>
    </row>
    <row r="11" spans="1:227" s="14" customFormat="1" ht="15" customHeight="1">
      <c r="A11" s="39">
        <v>8</v>
      </c>
      <c r="B11" s="40" t="s">
        <v>83</v>
      </c>
      <c r="C11" s="41">
        <v>47299</v>
      </c>
      <c r="D11" s="41">
        <v>23330765</v>
      </c>
      <c r="E11" s="41">
        <v>22435040</v>
      </c>
      <c r="F11" s="41">
        <v>2697372</v>
      </c>
      <c r="G11" s="41">
        <v>2602200</v>
      </c>
      <c r="H11" s="41">
        <v>2600446</v>
      </c>
      <c r="I11" s="41">
        <v>469</v>
      </c>
      <c r="J11" s="41">
        <v>19141</v>
      </c>
      <c r="K11" s="41">
        <v>18077</v>
      </c>
      <c r="L11" s="37"/>
      <c r="M11" s="39">
        <v>8</v>
      </c>
      <c r="N11" s="40" t="str">
        <f t="shared" si="0"/>
        <v>下妻市</v>
      </c>
      <c r="O11" s="41">
        <v>247</v>
      </c>
      <c r="P11" s="41">
        <v>27012</v>
      </c>
      <c r="Q11" s="41">
        <v>27012</v>
      </c>
      <c r="R11" s="41">
        <v>195472</v>
      </c>
      <c r="S11" s="41">
        <v>195472</v>
      </c>
      <c r="T11" s="41">
        <v>125622</v>
      </c>
      <c r="U11" s="41">
        <v>1</v>
      </c>
      <c r="V11" s="41">
        <v>47</v>
      </c>
      <c r="W11" s="41">
        <v>47</v>
      </c>
      <c r="X11" s="59"/>
      <c r="Y11" s="39">
        <v>8</v>
      </c>
      <c r="Z11" s="40" t="str">
        <f t="shared" si="1"/>
        <v>下妻市</v>
      </c>
      <c r="AA11" s="41">
        <v>282028</v>
      </c>
      <c r="AB11" s="41">
        <v>20718162</v>
      </c>
      <c r="AC11" s="41">
        <v>19269262</v>
      </c>
      <c r="AD11" s="41">
        <v>1218421</v>
      </c>
      <c r="AE11" s="41">
        <v>1137484</v>
      </c>
      <c r="AF11" s="41">
        <v>1137484</v>
      </c>
      <c r="AG11" s="41">
        <v>910</v>
      </c>
      <c r="AH11" s="41">
        <v>21788</v>
      </c>
      <c r="AI11" s="41">
        <v>19993</v>
      </c>
      <c r="AJ11" s="37"/>
      <c r="AK11" s="39">
        <v>8</v>
      </c>
      <c r="AL11" s="40" t="str">
        <f t="shared" si="2"/>
        <v>下妻市</v>
      </c>
      <c r="AM11" s="41">
        <v>127</v>
      </c>
      <c r="AN11" s="41">
        <v>157287</v>
      </c>
      <c r="AO11" s="41">
        <v>157283</v>
      </c>
      <c r="AP11" s="41">
        <v>1116877</v>
      </c>
      <c r="AQ11" s="41">
        <v>1116812</v>
      </c>
      <c r="AR11" s="41">
        <v>715785</v>
      </c>
      <c r="AS11" s="41">
        <v>4</v>
      </c>
      <c r="AT11" s="41">
        <v>336</v>
      </c>
      <c r="AU11" s="41">
        <v>335</v>
      </c>
      <c r="AV11" s="59"/>
      <c r="AW11" s="39">
        <v>8</v>
      </c>
      <c r="AX11" s="40" t="str">
        <f t="shared" si="3"/>
        <v>下妻市</v>
      </c>
      <c r="AY11" s="41">
        <v>0</v>
      </c>
      <c r="AZ11" s="41">
        <v>2910987</v>
      </c>
      <c r="BA11" s="41">
        <v>2676950</v>
      </c>
      <c r="BB11" s="41">
        <v>34178985</v>
      </c>
      <c r="BC11" s="41">
        <v>32196061</v>
      </c>
      <c r="BD11" s="41">
        <v>4599755</v>
      </c>
      <c r="BE11" s="41">
        <v>0</v>
      </c>
      <c r="BF11" s="41">
        <v>13817</v>
      </c>
      <c r="BG11" s="41">
        <v>12277</v>
      </c>
      <c r="BH11" s="59"/>
      <c r="BI11" s="39">
        <v>8</v>
      </c>
      <c r="BJ11" s="40" t="str">
        <f t="shared" si="4"/>
        <v>下妻市</v>
      </c>
      <c r="BK11" s="41">
        <v>0</v>
      </c>
      <c r="BL11" s="41">
        <v>5371963</v>
      </c>
      <c r="BM11" s="41">
        <v>5356768</v>
      </c>
      <c r="BN11" s="41">
        <v>50467592</v>
      </c>
      <c r="BO11" s="41">
        <v>50345756</v>
      </c>
      <c r="BP11" s="41">
        <v>14372594</v>
      </c>
      <c r="BQ11" s="41">
        <v>0</v>
      </c>
      <c r="BR11" s="41">
        <v>13851</v>
      </c>
      <c r="BS11" s="41">
        <v>13295</v>
      </c>
      <c r="BT11" s="59"/>
      <c r="BU11" s="39">
        <v>8</v>
      </c>
      <c r="BV11" s="40" t="str">
        <f t="shared" si="5"/>
        <v>下妻市</v>
      </c>
      <c r="BW11" s="41">
        <v>0</v>
      </c>
      <c r="BX11" s="41">
        <v>5053369</v>
      </c>
      <c r="BY11" s="41">
        <v>5052142</v>
      </c>
      <c r="BZ11" s="41">
        <v>55224152</v>
      </c>
      <c r="CA11" s="41">
        <v>55215934</v>
      </c>
      <c r="CB11" s="41">
        <v>35611861</v>
      </c>
      <c r="CC11" s="41">
        <v>0</v>
      </c>
      <c r="CD11" s="41">
        <v>6741</v>
      </c>
      <c r="CE11" s="41">
        <v>6698</v>
      </c>
      <c r="CF11" s="59"/>
      <c r="CG11" s="39">
        <v>8</v>
      </c>
      <c r="CH11" s="40" t="str">
        <f t="shared" si="6"/>
        <v>下妻市</v>
      </c>
      <c r="CI11" s="41">
        <v>634841</v>
      </c>
      <c r="CJ11" s="41">
        <v>13336319</v>
      </c>
      <c r="CK11" s="41">
        <v>13085860</v>
      </c>
      <c r="CL11" s="41">
        <v>139870729</v>
      </c>
      <c r="CM11" s="41">
        <v>137757751</v>
      </c>
      <c r="CN11" s="41">
        <v>54584210</v>
      </c>
      <c r="CO11" s="41">
        <v>633</v>
      </c>
      <c r="CP11" s="41">
        <v>34409</v>
      </c>
      <c r="CQ11" s="41">
        <v>32270</v>
      </c>
      <c r="CR11" s="37"/>
      <c r="CS11" s="39">
        <v>8</v>
      </c>
      <c r="CT11" s="40" t="str">
        <f t="shared" si="7"/>
        <v>下妻市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37"/>
      <c r="DE11" s="39">
        <v>8</v>
      </c>
      <c r="DF11" s="40" t="str">
        <f t="shared" si="8"/>
        <v>下妻市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37"/>
      <c r="DQ11" s="39">
        <v>8</v>
      </c>
      <c r="DR11" s="40" t="str">
        <f t="shared" si="9"/>
        <v>下妻市</v>
      </c>
      <c r="DS11" s="41">
        <v>67785</v>
      </c>
      <c r="DT11" s="41">
        <v>2182</v>
      </c>
      <c r="DU11" s="41">
        <v>2182</v>
      </c>
      <c r="DV11" s="41">
        <v>38</v>
      </c>
      <c r="DW11" s="41">
        <v>38</v>
      </c>
      <c r="DX11" s="41">
        <v>38</v>
      </c>
      <c r="DY11" s="41">
        <v>16</v>
      </c>
      <c r="DZ11" s="41">
        <v>3</v>
      </c>
      <c r="EA11" s="41">
        <v>3</v>
      </c>
      <c r="EB11" s="37"/>
      <c r="EC11" s="39">
        <v>8</v>
      </c>
      <c r="ED11" s="40" t="str">
        <f t="shared" si="10"/>
        <v>下妻市</v>
      </c>
      <c r="EE11" s="41">
        <v>130541</v>
      </c>
      <c r="EF11" s="41">
        <v>3694809</v>
      </c>
      <c r="EG11" s="41">
        <v>3106575</v>
      </c>
      <c r="EH11" s="41">
        <v>129318</v>
      </c>
      <c r="EI11" s="41">
        <v>108730</v>
      </c>
      <c r="EJ11" s="41">
        <v>108730</v>
      </c>
      <c r="EK11" s="41">
        <v>326</v>
      </c>
      <c r="EL11" s="41">
        <v>3032</v>
      </c>
      <c r="EM11" s="41">
        <v>2236</v>
      </c>
      <c r="EO11" s="39">
        <v>8</v>
      </c>
      <c r="EP11" s="40" t="str">
        <f t="shared" si="11"/>
        <v>下妻市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FA11" s="39">
        <v>8</v>
      </c>
      <c r="FB11" s="40" t="str">
        <f t="shared" si="12"/>
        <v>下妻市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M11" s="39">
        <v>8</v>
      </c>
      <c r="FN11" s="40" t="str">
        <f t="shared" si="13"/>
        <v>下妻市</v>
      </c>
      <c r="FO11" s="41">
        <v>140592</v>
      </c>
      <c r="FP11" s="41">
        <v>101424</v>
      </c>
      <c r="FQ11" s="41">
        <v>50982</v>
      </c>
      <c r="FR11" s="41">
        <v>1775</v>
      </c>
      <c r="FS11" s="41">
        <v>892</v>
      </c>
      <c r="FT11" s="41">
        <v>892</v>
      </c>
      <c r="FU11" s="41">
        <v>165</v>
      </c>
      <c r="FV11" s="41">
        <v>178</v>
      </c>
      <c r="FW11" s="41">
        <v>111</v>
      </c>
      <c r="FY11" s="39">
        <v>8</v>
      </c>
      <c r="FZ11" s="40" t="str">
        <f t="shared" si="14"/>
        <v>下妻市</v>
      </c>
      <c r="GA11" s="41">
        <v>0</v>
      </c>
      <c r="GB11" s="41">
        <v>31634</v>
      </c>
      <c r="GC11" s="41">
        <v>31634</v>
      </c>
      <c r="GD11" s="41">
        <v>33659</v>
      </c>
      <c r="GE11" s="41">
        <v>33659</v>
      </c>
      <c r="GF11" s="41">
        <v>22375</v>
      </c>
      <c r="GG11" s="41">
        <v>0</v>
      </c>
      <c r="GH11" s="41">
        <v>6</v>
      </c>
      <c r="GI11" s="41">
        <v>6</v>
      </c>
      <c r="GK11" s="39">
        <v>8</v>
      </c>
      <c r="GL11" s="40" t="str">
        <f t="shared" si="15"/>
        <v>下妻市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W11" s="39">
        <v>8</v>
      </c>
      <c r="GX11" s="40" t="str">
        <f t="shared" si="16"/>
        <v>下妻市</v>
      </c>
      <c r="GY11" s="41">
        <v>1255</v>
      </c>
      <c r="GZ11" s="41">
        <v>116703</v>
      </c>
      <c r="HA11" s="41">
        <v>116703</v>
      </c>
      <c r="HB11" s="41">
        <v>214478</v>
      </c>
      <c r="HC11" s="41">
        <v>214478</v>
      </c>
      <c r="HD11" s="41">
        <v>125950</v>
      </c>
      <c r="HE11" s="41">
        <v>3</v>
      </c>
      <c r="HF11" s="41">
        <v>239</v>
      </c>
      <c r="HG11" s="41">
        <v>239</v>
      </c>
      <c r="HI11" s="39">
        <v>8</v>
      </c>
      <c r="HJ11" s="40" t="str">
        <f t="shared" si="17"/>
        <v>下妻市</v>
      </c>
      <c r="HK11" s="41">
        <v>0</v>
      </c>
      <c r="HL11" s="41">
        <v>0</v>
      </c>
      <c r="HM11" s="41">
        <v>0</v>
      </c>
      <c r="HN11" s="41">
        <v>0</v>
      </c>
      <c r="HO11" s="41">
        <v>0</v>
      </c>
      <c r="HP11" s="41">
        <v>0</v>
      </c>
      <c r="HQ11" s="41">
        <v>0</v>
      </c>
      <c r="HR11" s="41">
        <v>0</v>
      </c>
      <c r="HS11" s="41">
        <v>0</v>
      </c>
    </row>
    <row r="12" spans="1:227" s="14" customFormat="1" ht="15" customHeight="1">
      <c r="A12" s="39">
        <v>9</v>
      </c>
      <c r="B12" s="40" t="s">
        <v>104</v>
      </c>
      <c r="C12" s="41">
        <v>296179</v>
      </c>
      <c r="D12" s="41">
        <v>36268957</v>
      </c>
      <c r="E12" s="41">
        <v>34949181</v>
      </c>
      <c r="F12" s="41">
        <v>4063980</v>
      </c>
      <c r="G12" s="41">
        <v>3927850</v>
      </c>
      <c r="H12" s="41">
        <v>3899647</v>
      </c>
      <c r="I12" s="41">
        <v>779</v>
      </c>
      <c r="J12" s="41">
        <v>23483</v>
      </c>
      <c r="K12" s="41">
        <v>22048</v>
      </c>
      <c r="L12" s="37"/>
      <c r="M12" s="39">
        <v>9</v>
      </c>
      <c r="N12" s="40" t="str">
        <f t="shared" si="0"/>
        <v>常総市</v>
      </c>
      <c r="O12" s="41">
        <v>0</v>
      </c>
      <c r="P12" s="41">
        <v>25614</v>
      </c>
      <c r="Q12" s="41">
        <v>25133</v>
      </c>
      <c r="R12" s="41">
        <v>139301</v>
      </c>
      <c r="S12" s="41">
        <v>138923</v>
      </c>
      <c r="T12" s="41">
        <v>63872</v>
      </c>
      <c r="U12" s="41">
        <v>0</v>
      </c>
      <c r="V12" s="41">
        <v>53</v>
      </c>
      <c r="W12" s="41">
        <v>50</v>
      </c>
      <c r="X12" s="59"/>
      <c r="Y12" s="39">
        <v>9</v>
      </c>
      <c r="Z12" s="40" t="str">
        <f t="shared" si="1"/>
        <v>常総市</v>
      </c>
      <c r="AA12" s="41">
        <v>394440</v>
      </c>
      <c r="AB12" s="41">
        <v>26581097</v>
      </c>
      <c r="AC12" s="41">
        <v>25022894</v>
      </c>
      <c r="AD12" s="41">
        <v>1610031</v>
      </c>
      <c r="AE12" s="41">
        <v>1516869</v>
      </c>
      <c r="AF12" s="41">
        <v>1486731</v>
      </c>
      <c r="AG12" s="41">
        <v>1444</v>
      </c>
      <c r="AH12" s="41">
        <v>33972</v>
      </c>
      <c r="AI12" s="41">
        <v>31451</v>
      </c>
      <c r="AJ12" s="37"/>
      <c r="AK12" s="39">
        <v>9</v>
      </c>
      <c r="AL12" s="40" t="str">
        <f t="shared" si="2"/>
        <v>常総市</v>
      </c>
      <c r="AM12" s="41">
        <v>2377</v>
      </c>
      <c r="AN12" s="41">
        <v>343958</v>
      </c>
      <c r="AO12" s="41">
        <v>343427</v>
      </c>
      <c r="AP12" s="41">
        <v>3446669</v>
      </c>
      <c r="AQ12" s="41">
        <v>3445716</v>
      </c>
      <c r="AR12" s="41">
        <v>1338283</v>
      </c>
      <c r="AS12" s="41">
        <v>8</v>
      </c>
      <c r="AT12" s="41">
        <v>698</v>
      </c>
      <c r="AU12" s="41">
        <v>695</v>
      </c>
      <c r="AV12" s="59"/>
      <c r="AW12" s="39">
        <v>9</v>
      </c>
      <c r="AX12" s="40" t="str">
        <f t="shared" si="3"/>
        <v>常総市</v>
      </c>
      <c r="AY12" s="41">
        <v>0</v>
      </c>
      <c r="AZ12" s="41">
        <v>3891481</v>
      </c>
      <c r="BA12" s="41">
        <v>3698936</v>
      </c>
      <c r="BB12" s="41">
        <v>53852657</v>
      </c>
      <c r="BC12" s="41">
        <v>52065435</v>
      </c>
      <c r="BD12" s="41">
        <v>7674124</v>
      </c>
      <c r="BE12" s="41">
        <v>0</v>
      </c>
      <c r="BF12" s="41">
        <v>19526</v>
      </c>
      <c r="BG12" s="41">
        <v>18146</v>
      </c>
      <c r="BH12" s="59"/>
      <c r="BI12" s="39">
        <v>9</v>
      </c>
      <c r="BJ12" s="40" t="str">
        <f t="shared" si="4"/>
        <v>常総市</v>
      </c>
      <c r="BK12" s="41">
        <v>0</v>
      </c>
      <c r="BL12" s="41">
        <v>8273889</v>
      </c>
      <c r="BM12" s="41">
        <v>8259686</v>
      </c>
      <c r="BN12" s="41">
        <v>80618282</v>
      </c>
      <c r="BO12" s="41">
        <v>80505652</v>
      </c>
      <c r="BP12" s="41">
        <v>22892739</v>
      </c>
      <c r="BQ12" s="41">
        <v>0</v>
      </c>
      <c r="BR12" s="41">
        <v>20951</v>
      </c>
      <c r="BS12" s="41">
        <v>20488</v>
      </c>
      <c r="BT12" s="59"/>
      <c r="BU12" s="39">
        <v>9</v>
      </c>
      <c r="BV12" s="40" t="str">
        <f t="shared" si="5"/>
        <v>常総市</v>
      </c>
      <c r="BW12" s="41">
        <v>0</v>
      </c>
      <c r="BX12" s="41">
        <v>6412241</v>
      </c>
      <c r="BY12" s="41">
        <v>6410025</v>
      </c>
      <c r="BZ12" s="41">
        <v>82908596</v>
      </c>
      <c r="CA12" s="41">
        <v>82894077</v>
      </c>
      <c r="CB12" s="41">
        <v>54803751</v>
      </c>
      <c r="CC12" s="41">
        <v>0</v>
      </c>
      <c r="CD12" s="41">
        <v>7332</v>
      </c>
      <c r="CE12" s="41">
        <v>7278</v>
      </c>
      <c r="CF12" s="59"/>
      <c r="CG12" s="39">
        <v>9</v>
      </c>
      <c r="CH12" s="40" t="str">
        <f t="shared" si="6"/>
        <v>常総市</v>
      </c>
      <c r="CI12" s="41">
        <v>781980</v>
      </c>
      <c r="CJ12" s="41">
        <v>18577611</v>
      </c>
      <c r="CK12" s="41">
        <v>18368647</v>
      </c>
      <c r="CL12" s="41">
        <v>217379535</v>
      </c>
      <c r="CM12" s="41">
        <v>215465164</v>
      </c>
      <c r="CN12" s="41">
        <v>85370614</v>
      </c>
      <c r="CO12" s="41">
        <v>1239</v>
      </c>
      <c r="CP12" s="41">
        <v>47809</v>
      </c>
      <c r="CQ12" s="41">
        <v>45912</v>
      </c>
      <c r="CR12" s="37"/>
      <c r="CS12" s="39">
        <v>9</v>
      </c>
      <c r="CT12" s="40" t="str">
        <f t="shared" si="7"/>
        <v>常総市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37"/>
      <c r="DE12" s="39">
        <v>9</v>
      </c>
      <c r="DF12" s="40" t="str">
        <f t="shared" si="8"/>
        <v>常総市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37"/>
      <c r="DQ12" s="39">
        <v>9</v>
      </c>
      <c r="DR12" s="40" t="str">
        <f t="shared" si="9"/>
        <v>常総市</v>
      </c>
      <c r="DS12" s="41">
        <v>17238</v>
      </c>
      <c r="DT12" s="41">
        <v>74783</v>
      </c>
      <c r="DU12" s="41">
        <v>62708</v>
      </c>
      <c r="DV12" s="41">
        <v>1047</v>
      </c>
      <c r="DW12" s="41">
        <v>878</v>
      </c>
      <c r="DX12" s="41">
        <v>878</v>
      </c>
      <c r="DY12" s="41">
        <v>18</v>
      </c>
      <c r="DZ12" s="41">
        <v>55</v>
      </c>
      <c r="EA12" s="41">
        <v>47</v>
      </c>
      <c r="EB12" s="37"/>
      <c r="EC12" s="39">
        <v>9</v>
      </c>
      <c r="ED12" s="40" t="str">
        <f t="shared" si="10"/>
        <v>常総市</v>
      </c>
      <c r="EE12" s="41">
        <v>206444</v>
      </c>
      <c r="EF12" s="41">
        <v>6877904</v>
      </c>
      <c r="EG12" s="41">
        <v>5821517</v>
      </c>
      <c r="EH12" s="41">
        <v>243137</v>
      </c>
      <c r="EI12" s="41">
        <v>205505</v>
      </c>
      <c r="EJ12" s="41">
        <v>205505</v>
      </c>
      <c r="EK12" s="41">
        <v>378</v>
      </c>
      <c r="EL12" s="41">
        <v>7914</v>
      </c>
      <c r="EM12" s="41">
        <v>6381</v>
      </c>
      <c r="EO12" s="39">
        <v>9</v>
      </c>
      <c r="EP12" s="40" t="str">
        <f t="shared" si="11"/>
        <v>常総市</v>
      </c>
      <c r="EQ12" s="41">
        <v>416</v>
      </c>
      <c r="ER12" s="41">
        <v>66058</v>
      </c>
      <c r="ES12" s="41">
        <v>66058</v>
      </c>
      <c r="ET12" s="41">
        <v>144882</v>
      </c>
      <c r="EU12" s="41">
        <v>144882</v>
      </c>
      <c r="EV12" s="41">
        <v>97079</v>
      </c>
      <c r="EW12" s="41">
        <v>1</v>
      </c>
      <c r="EX12" s="41">
        <v>85</v>
      </c>
      <c r="EY12" s="41">
        <v>85</v>
      </c>
      <c r="FA12" s="39">
        <v>9</v>
      </c>
      <c r="FB12" s="40" t="str">
        <f t="shared" si="12"/>
        <v>常総市</v>
      </c>
      <c r="FC12" s="41">
        <v>0</v>
      </c>
      <c r="FD12" s="41">
        <v>0</v>
      </c>
      <c r="FE12" s="41">
        <v>0</v>
      </c>
      <c r="FF12" s="41">
        <v>0</v>
      </c>
      <c r="FG12" s="41">
        <v>0</v>
      </c>
      <c r="FH12" s="41">
        <v>0</v>
      </c>
      <c r="FI12" s="41">
        <v>0</v>
      </c>
      <c r="FJ12" s="41">
        <v>0</v>
      </c>
      <c r="FK12" s="41">
        <v>0</v>
      </c>
      <c r="FM12" s="39">
        <v>9</v>
      </c>
      <c r="FN12" s="40" t="str">
        <f t="shared" si="13"/>
        <v>常総市</v>
      </c>
      <c r="FO12" s="41">
        <v>349940</v>
      </c>
      <c r="FP12" s="41">
        <v>302488</v>
      </c>
      <c r="FQ12" s="41">
        <v>250714</v>
      </c>
      <c r="FR12" s="41">
        <v>8470</v>
      </c>
      <c r="FS12" s="41">
        <v>7020</v>
      </c>
      <c r="FT12" s="41">
        <v>7020</v>
      </c>
      <c r="FU12" s="41">
        <v>294</v>
      </c>
      <c r="FV12" s="41">
        <v>671</v>
      </c>
      <c r="FW12" s="41">
        <v>551</v>
      </c>
      <c r="FY12" s="39">
        <v>9</v>
      </c>
      <c r="FZ12" s="40" t="str">
        <f t="shared" si="14"/>
        <v>常総市</v>
      </c>
      <c r="GA12" s="41">
        <v>0</v>
      </c>
      <c r="GB12" s="41">
        <v>1245964</v>
      </c>
      <c r="GC12" s="41">
        <v>1245529</v>
      </c>
      <c r="GD12" s="41">
        <v>2652232</v>
      </c>
      <c r="GE12" s="41">
        <v>2651436</v>
      </c>
      <c r="GF12" s="41">
        <v>1784571</v>
      </c>
      <c r="GG12" s="41">
        <v>0</v>
      </c>
      <c r="GH12" s="41">
        <v>112</v>
      </c>
      <c r="GI12" s="41">
        <v>108</v>
      </c>
      <c r="GK12" s="39">
        <v>9</v>
      </c>
      <c r="GL12" s="40" t="str">
        <f t="shared" si="15"/>
        <v>常総市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W12" s="39">
        <v>9</v>
      </c>
      <c r="GX12" s="40" t="str">
        <f t="shared" si="16"/>
        <v>常総市</v>
      </c>
      <c r="GY12" s="41">
        <v>261</v>
      </c>
      <c r="GZ12" s="41">
        <v>187257</v>
      </c>
      <c r="HA12" s="41">
        <v>187233</v>
      </c>
      <c r="HB12" s="41">
        <v>668470</v>
      </c>
      <c r="HC12" s="41">
        <v>668248</v>
      </c>
      <c r="HD12" s="41">
        <v>403221</v>
      </c>
      <c r="HE12" s="41">
        <v>26</v>
      </c>
      <c r="HF12" s="41">
        <v>1149</v>
      </c>
      <c r="HG12" s="41">
        <v>1146</v>
      </c>
      <c r="HI12" s="39">
        <v>9</v>
      </c>
      <c r="HJ12" s="40" t="str">
        <f t="shared" si="17"/>
        <v>常総市</v>
      </c>
      <c r="HK12" s="41">
        <v>0</v>
      </c>
      <c r="HL12" s="41">
        <v>0</v>
      </c>
      <c r="HM12" s="41">
        <v>0</v>
      </c>
      <c r="HN12" s="41">
        <v>0</v>
      </c>
      <c r="HO12" s="41">
        <v>0</v>
      </c>
      <c r="HP12" s="41">
        <v>0</v>
      </c>
      <c r="HQ12" s="41">
        <v>0</v>
      </c>
      <c r="HR12" s="41">
        <v>0</v>
      </c>
      <c r="HS12" s="41">
        <v>0</v>
      </c>
    </row>
    <row r="13" spans="1:227" s="14" customFormat="1" ht="15" customHeight="1">
      <c r="A13" s="39">
        <v>10</v>
      </c>
      <c r="B13" s="40" t="s">
        <v>84</v>
      </c>
      <c r="C13" s="41">
        <v>178185</v>
      </c>
      <c r="D13" s="41">
        <v>35149048</v>
      </c>
      <c r="E13" s="41">
        <v>33386540</v>
      </c>
      <c r="F13" s="41">
        <v>3775573</v>
      </c>
      <c r="G13" s="41">
        <v>3606103</v>
      </c>
      <c r="H13" s="41">
        <v>3606103</v>
      </c>
      <c r="I13" s="41">
        <v>826</v>
      </c>
      <c r="J13" s="41">
        <v>35003</v>
      </c>
      <c r="K13" s="41">
        <v>32646</v>
      </c>
      <c r="L13" s="37"/>
      <c r="M13" s="39">
        <v>10</v>
      </c>
      <c r="N13" s="40" t="str">
        <f t="shared" si="0"/>
        <v>常陸太田市</v>
      </c>
      <c r="O13" s="41">
        <v>4106</v>
      </c>
      <c r="P13" s="41">
        <v>265997</v>
      </c>
      <c r="Q13" s="41">
        <v>265589</v>
      </c>
      <c r="R13" s="41">
        <v>1132160</v>
      </c>
      <c r="S13" s="41">
        <v>1131284</v>
      </c>
      <c r="T13" s="41">
        <v>501441</v>
      </c>
      <c r="U13" s="41">
        <v>8</v>
      </c>
      <c r="V13" s="41">
        <v>488</v>
      </c>
      <c r="W13" s="41">
        <v>483</v>
      </c>
      <c r="X13" s="59"/>
      <c r="Y13" s="39">
        <v>10</v>
      </c>
      <c r="Z13" s="40" t="str">
        <f t="shared" si="1"/>
        <v>常陸太田市</v>
      </c>
      <c r="AA13" s="41">
        <v>207925</v>
      </c>
      <c r="AB13" s="41">
        <v>24985853</v>
      </c>
      <c r="AC13" s="41">
        <v>23299390</v>
      </c>
      <c r="AD13" s="41">
        <v>1238207</v>
      </c>
      <c r="AE13" s="41">
        <v>1160454</v>
      </c>
      <c r="AF13" s="41">
        <v>1160454</v>
      </c>
      <c r="AG13" s="41">
        <v>1076</v>
      </c>
      <c r="AH13" s="41">
        <v>45883</v>
      </c>
      <c r="AI13" s="41">
        <v>42168</v>
      </c>
      <c r="AJ13" s="37"/>
      <c r="AK13" s="39">
        <v>10</v>
      </c>
      <c r="AL13" s="40" t="str">
        <f t="shared" si="2"/>
        <v>常陸太田市</v>
      </c>
      <c r="AM13" s="41">
        <v>582</v>
      </c>
      <c r="AN13" s="41">
        <v>552503</v>
      </c>
      <c r="AO13" s="41">
        <v>548779</v>
      </c>
      <c r="AP13" s="41">
        <v>2481350</v>
      </c>
      <c r="AQ13" s="41">
        <v>2473037</v>
      </c>
      <c r="AR13" s="41">
        <v>983454</v>
      </c>
      <c r="AS13" s="41">
        <v>7</v>
      </c>
      <c r="AT13" s="41">
        <v>1239</v>
      </c>
      <c r="AU13" s="41">
        <v>1215</v>
      </c>
      <c r="AV13" s="59"/>
      <c r="AW13" s="39">
        <v>10</v>
      </c>
      <c r="AX13" s="40" t="str">
        <f t="shared" si="3"/>
        <v>常陸太田市</v>
      </c>
      <c r="AY13" s="41">
        <v>0</v>
      </c>
      <c r="AZ13" s="41">
        <v>4277911</v>
      </c>
      <c r="BA13" s="41">
        <v>3927518</v>
      </c>
      <c r="BB13" s="41">
        <v>43685541</v>
      </c>
      <c r="BC13" s="41">
        <v>42233773</v>
      </c>
      <c r="BD13" s="41">
        <v>5973767</v>
      </c>
      <c r="BE13" s="41">
        <v>0</v>
      </c>
      <c r="BF13" s="41">
        <v>20689</v>
      </c>
      <c r="BG13" s="41">
        <v>18680</v>
      </c>
      <c r="BH13" s="59"/>
      <c r="BI13" s="39">
        <v>10</v>
      </c>
      <c r="BJ13" s="40" t="str">
        <f t="shared" si="4"/>
        <v>常陸太田市</v>
      </c>
      <c r="BK13" s="41">
        <v>0</v>
      </c>
      <c r="BL13" s="41">
        <v>8083257</v>
      </c>
      <c r="BM13" s="41">
        <v>7861694</v>
      </c>
      <c r="BN13" s="41">
        <v>46134103</v>
      </c>
      <c r="BO13" s="41">
        <v>45515599</v>
      </c>
      <c r="BP13" s="41">
        <v>13079603</v>
      </c>
      <c r="BQ13" s="41">
        <v>0</v>
      </c>
      <c r="BR13" s="41">
        <v>24541</v>
      </c>
      <c r="BS13" s="41">
        <v>22621</v>
      </c>
      <c r="BT13" s="59"/>
      <c r="BU13" s="39">
        <v>10</v>
      </c>
      <c r="BV13" s="40" t="str">
        <f t="shared" si="5"/>
        <v>常陸太田市</v>
      </c>
      <c r="BW13" s="41">
        <v>0</v>
      </c>
      <c r="BX13" s="41">
        <v>2835181</v>
      </c>
      <c r="BY13" s="41">
        <v>2816546</v>
      </c>
      <c r="BZ13" s="41">
        <v>25048023</v>
      </c>
      <c r="CA13" s="41">
        <v>25006110</v>
      </c>
      <c r="CB13" s="41">
        <v>16248827</v>
      </c>
      <c r="CC13" s="41">
        <v>0</v>
      </c>
      <c r="CD13" s="41">
        <v>5994</v>
      </c>
      <c r="CE13" s="41">
        <v>5753</v>
      </c>
      <c r="CF13" s="59"/>
      <c r="CG13" s="39">
        <v>10</v>
      </c>
      <c r="CH13" s="40" t="str">
        <f t="shared" si="6"/>
        <v>常陸太田市</v>
      </c>
      <c r="CI13" s="41">
        <v>1176035</v>
      </c>
      <c r="CJ13" s="41">
        <v>15196349</v>
      </c>
      <c r="CK13" s="41">
        <v>14605758</v>
      </c>
      <c r="CL13" s="41">
        <v>114867667</v>
      </c>
      <c r="CM13" s="41">
        <v>112755482</v>
      </c>
      <c r="CN13" s="41">
        <v>35302197</v>
      </c>
      <c r="CO13" s="41">
        <v>1006</v>
      </c>
      <c r="CP13" s="41">
        <v>51224</v>
      </c>
      <c r="CQ13" s="41">
        <v>47054</v>
      </c>
      <c r="CR13" s="37"/>
      <c r="CS13" s="39">
        <v>10</v>
      </c>
      <c r="CT13" s="40" t="str">
        <f t="shared" si="7"/>
        <v>常陸太田市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37"/>
      <c r="DE13" s="39">
        <v>10</v>
      </c>
      <c r="DF13" s="40" t="str">
        <f t="shared" si="8"/>
        <v>常陸太田市</v>
      </c>
      <c r="DG13" s="41">
        <v>0</v>
      </c>
      <c r="DH13" s="41">
        <v>28</v>
      </c>
      <c r="DI13" s="41">
        <v>15</v>
      </c>
      <c r="DJ13" s="41">
        <v>195</v>
      </c>
      <c r="DK13" s="41">
        <v>58</v>
      </c>
      <c r="DL13" s="41">
        <v>58</v>
      </c>
      <c r="DM13" s="41">
        <v>0</v>
      </c>
      <c r="DN13" s="41">
        <v>6</v>
      </c>
      <c r="DO13" s="41">
        <v>3</v>
      </c>
      <c r="DP13" s="37"/>
      <c r="DQ13" s="39">
        <v>10</v>
      </c>
      <c r="DR13" s="40" t="str">
        <f t="shared" si="9"/>
        <v>常陸太田市</v>
      </c>
      <c r="DS13" s="41">
        <v>321218</v>
      </c>
      <c r="DT13" s="41">
        <v>71480</v>
      </c>
      <c r="DU13" s="41">
        <v>68346</v>
      </c>
      <c r="DV13" s="41">
        <v>3709</v>
      </c>
      <c r="DW13" s="41">
        <v>3670</v>
      </c>
      <c r="DX13" s="41">
        <v>2783</v>
      </c>
      <c r="DY13" s="41">
        <v>192</v>
      </c>
      <c r="DZ13" s="41">
        <v>119</v>
      </c>
      <c r="EA13" s="41">
        <v>109</v>
      </c>
      <c r="EB13" s="37"/>
      <c r="EC13" s="39">
        <v>10</v>
      </c>
      <c r="ED13" s="40" t="str">
        <f t="shared" si="10"/>
        <v>常陸太田市</v>
      </c>
      <c r="EE13" s="41">
        <v>71292426</v>
      </c>
      <c r="EF13" s="41">
        <v>120869968</v>
      </c>
      <c r="EG13" s="41">
        <v>112044638</v>
      </c>
      <c r="EH13" s="41">
        <v>2486923</v>
      </c>
      <c r="EI13" s="41">
        <v>2309829</v>
      </c>
      <c r="EJ13" s="41">
        <v>2309829</v>
      </c>
      <c r="EK13" s="41">
        <v>1399</v>
      </c>
      <c r="EL13" s="41">
        <v>40548</v>
      </c>
      <c r="EM13" s="41">
        <v>35395</v>
      </c>
      <c r="EO13" s="39">
        <v>10</v>
      </c>
      <c r="EP13" s="40" t="str">
        <f t="shared" si="11"/>
        <v>常陸太田市</v>
      </c>
      <c r="EQ13" s="41">
        <v>7481</v>
      </c>
      <c r="ER13" s="41">
        <v>248097</v>
      </c>
      <c r="ES13" s="41">
        <v>240347</v>
      </c>
      <c r="ET13" s="41">
        <v>105306</v>
      </c>
      <c r="EU13" s="41">
        <v>102546</v>
      </c>
      <c r="EV13" s="41">
        <v>71782</v>
      </c>
      <c r="EW13" s="41">
        <v>16</v>
      </c>
      <c r="EX13" s="41">
        <v>322</v>
      </c>
      <c r="EY13" s="41">
        <v>286</v>
      </c>
      <c r="FA13" s="39">
        <v>10</v>
      </c>
      <c r="FB13" s="40" t="str">
        <f t="shared" si="12"/>
        <v>常陸太田市</v>
      </c>
      <c r="FC13" s="41">
        <v>2130207</v>
      </c>
      <c r="FD13" s="41">
        <v>116220</v>
      </c>
      <c r="FE13" s="41">
        <v>104783</v>
      </c>
      <c r="FF13" s="41">
        <v>921</v>
      </c>
      <c r="FG13" s="41">
        <v>817</v>
      </c>
      <c r="FH13" s="41">
        <v>817</v>
      </c>
      <c r="FI13" s="41">
        <v>25</v>
      </c>
      <c r="FJ13" s="41">
        <v>23</v>
      </c>
      <c r="FK13" s="41">
        <v>21</v>
      </c>
      <c r="FM13" s="39">
        <v>10</v>
      </c>
      <c r="FN13" s="40" t="str">
        <f t="shared" si="13"/>
        <v>常陸太田市</v>
      </c>
      <c r="FO13" s="41">
        <v>558884</v>
      </c>
      <c r="FP13" s="41">
        <v>8288641</v>
      </c>
      <c r="FQ13" s="41">
        <v>6315427</v>
      </c>
      <c r="FR13" s="41">
        <v>105517</v>
      </c>
      <c r="FS13" s="41">
        <v>87918</v>
      </c>
      <c r="FT13" s="41">
        <v>78533</v>
      </c>
      <c r="FU13" s="41">
        <v>611</v>
      </c>
      <c r="FV13" s="41">
        <v>14419</v>
      </c>
      <c r="FW13" s="41">
        <v>11612</v>
      </c>
      <c r="FY13" s="39">
        <v>10</v>
      </c>
      <c r="FZ13" s="40" t="str">
        <f t="shared" si="14"/>
        <v>常陸太田市</v>
      </c>
      <c r="GA13" s="41">
        <v>0</v>
      </c>
      <c r="GB13" s="41">
        <v>6144045</v>
      </c>
      <c r="GC13" s="41">
        <v>6142670</v>
      </c>
      <c r="GD13" s="41">
        <v>6446472</v>
      </c>
      <c r="GE13" s="41">
        <v>6445095</v>
      </c>
      <c r="GF13" s="41">
        <v>4335288</v>
      </c>
      <c r="GG13" s="41">
        <v>0</v>
      </c>
      <c r="GH13" s="41">
        <v>1829</v>
      </c>
      <c r="GI13" s="41">
        <v>1821</v>
      </c>
      <c r="GK13" s="39">
        <v>10</v>
      </c>
      <c r="GL13" s="40" t="str">
        <f t="shared" si="15"/>
        <v>常陸太田市</v>
      </c>
      <c r="GM13" s="41">
        <v>737</v>
      </c>
      <c r="GN13" s="41">
        <v>106741</v>
      </c>
      <c r="GO13" s="41">
        <v>106724</v>
      </c>
      <c r="GP13" s="41">
        <v>195804</v>
      </c>
      <c r="GQ13" s="41">
        <v>195778</v>
      </c>
      <c r="GR13" s="41">
        <v>135803</v>
      </c>
      <c r="GS13" s="41">
        <v>1</v>
      </c>
      <c r="GT13" s="41">
        <v>98</v>
      </c>
      <c r="GU13" s="41">
        <v>97</v>
      </c>
      <c r="GW13" s="39">
        <v>10</v>
      </c>
      <c r="GX13" s="40" t="str">
        <f t="shared" si="16"/>
        <v>常陸太田市</v>
      </c>
      <c r="GY13" s="41">
        <v>0</v>
      </c>
      <c r="GZ13" s="41">
        <v>38296</v>
      </c>
      <c r="HA13" s="41">
        <v>38296</v>
      </c>
      <c r="HB13" s="41">
        <v>72413</v>
      </c>
      <c r="HC13" s="41">
        <v>72413</v>
      </c>
      <c r="HD13" s="41">
        <v>48945</v>
      </c>
      <c r="HE13" s="41">
        <v>0</v>
      </c>
      <c r="HF13" s="41">
        <v>375</v>
      </c>
      <c r="HG13" s="41">
        <v>375</v>
      </c>
      <c r="HI13" s="39">
        <v>10</v>
      </c>
      <c r="HJ13" s="40" t="str">
        <f t="shared" si="17"/>
        <v>常陸太田市</v>
      </c>
      <c r="HK13" s="41">
        <v>0</v>
      </c>
      <c r="HL13" s="41">
        <v>0</v>
      </c>
      <c r="HM13" s="41">
        <v>0</v>
      </c>
      <c r="HN13" s="41">
        <v>0</v>
      </c>
      <c r="HO13" s="41">
        <v>0</v>
      </c>
      <c r="HP13" s="41">
        <v>0</v>
      </c>
      <c r="HQ13" s="41">
        <v>0</v>
      </c>
      <c r="HR13" s="41">
        <v>0</v>
      </c>
      <c r="HS13" s="41">
        <v>0</v>
      </c>
    </row>
    <row r="14" spans="1:227" s="14" customFormat="1" ht="15" customHeight="1">
      <c r="A14" s="39">
        <v>11</v>
      </c>
      <c r="B14" s="40" t="s">
        <v>85</v>
      </c>
      <c r="C14" s="41">
        <v>16336</v>
      </c>
      <c r="D14" s="41">
        <v>7278130</v>
      </c>
      <c r="E14" s="41">
        <v>6874607</v>
      </c>
      <c r="F14" s="41">
        <v>732070</v>
      </c>
      <c r="G14" s="41">
        <v>700168</v>
      </c>
      <c r="H14" s="41">
        <v>700168</v>
      </c>
      <c r="I14" s="41">
        <v>79</v>
      </c>
      <c r="J14" s="41">
        <v>7056</v>
      </c>
      <c r="K14" s="41">
        <v>6484</v>
      </c>
      <c r="L14" s="37"/>
      <c r="M14" s="39">
        <v>11</v>
      </c>
      <c r="N14" s="40" t="str">
        <f t="shared" si="0"/>
        <v>高萩市</v>
      </c>
      <c r="O14" s="41">
        <v>0</v>
      </c>
      <c r="P14" s="41">
        <v>12147</v>
      </c>
      <c r="Q14" s="41">
        <v>12147</v>
      </c>
      <c r="R14" s="41">
        <v>142004</v>
      </c>
      <c r="S14" s="41">
        <v>142004</v>
      </c>
      <c r="T14" s="41">
        <v>91933</v>
      </c>
      <c r="U14" s="41">
        <v>0</v>
      </c>
      <c r="V14" s="41">
        <v>21</v>
      </c>
      <c r="W14" s="41">
        <v>21</v>
      </c>
      <c r="X14" s="59"/>
      <c r="Y14" s="39">
        <v>11</v>
      </c>
      <c r="Z14" s="40" t="str">
        <f t="shared" si="1"/>
        <v>高萩市</v>
      </c>
      <c r="AA14" s="41">
        <v>13792</v>
      </c>
      <c r="AB14" s="41">
        <v>3304958</v>
      </c>
      <c r="AC14" s="41">
        <v>3073151</v>
      </c>
      <c r="AD14" s="41">
        <v>174187</v>
      </c>
      <c r="AE14" s="41">
        <v>162749</v>
      </c>
      <c r="AF14" s="41">
        <v>162749</v>
      </c>
      <c r="AG14" s="41">
        <v>46</v>
      </c>
      <c r="AH14" s="41">
        <v>5884</v>
      </c>
      <c r="AI14" s="41">
        <v>5346</v>
      </c>
      <c r="AJ14" s="37"/>
      <c r="AK14" s="39">
        <v>11</v>
      </c>
      <c r="AL14" s="40" t="str">
        <f t="shared" si="2"/>
        <v>高萩市</v>
      </c>
      <c r="AM14" s="41">
        <v>0</v>
      </c>
      <c r="AN14" s="41">
        <v>19913</v>
      </c>
      <c r="AO14" s="41">
        <v>19905</v>
      </c>
      <c r="AP14" s="41">
        <v>242868</v>
      </c>
      <c r="AQ14" s="41">
        <v>242768</v>
      </c>
      <c r="AR14" s="41">
        <v>157247</v>
      </c>
      <c r="AS14" s="41">
        <v>0</v>
      </c>
      <c r="AT14" s="41">
        <v>54</v>
      </c>
      <c r="AU14" s="41">
        <v>53</v>
      </c>
      <c r="AV14" s="59"/>
      <c r="AW14" s="39">
        <v>11</v>
      </c>
      <c r="AX14" s="40" t="str">
        <f t="shared" si="3"/>
        <v>高萩市</v>
      </c>
      <c r="AY14" s="41">
        <v>0</v>
      </c>
      <c r="AZ14" s="41">
        <v>2189237</v>
      </c>
      <c r="BA14" s="41">
        <v>2160551</v>
      </c>
      <c r="BB14" s="41">
        <v>40013949</v>
      </c>
      <c r="BC14" s="41">
        <v>39750351</v>
      </c>
      <c r="BD14" s="41">
        <v>5560688</v>
      </c>
      <c r="BE14" s="41">
        <v>0</v>
      </c>
      <c r="BF14" s="41">
        <v>9909</v>
      </c>
      <c r="BG14" s="41">
        <v>9680</v>
      </c>
      <c r="BH14" s="59"/>
      <c r="BI14" s="39">
        <v>11</v>
      </c>
      <c r="BJ14" s="40" t="str">
        <f t="shared" si="4"/>
        <v>高萩市</v>
      </c>
      <c r="BK14" s="41">
        <v>0</v>
      </c>
      <c r="BL14" s="41">
        <v>1840103</v>
      </c>
      <c r="BM14" s="41">
        <v>1829353</v>
      </c>
      <c r="BN14" s="41">
        <v>26117730</v>
      </c>
      <c r="BO14" s="41">
        <v>26074181</v>
      </c>
      <c r="BP14" s="41">
        <v>7244852</v>
      </c>
      <c r="BQ14" s="41">
        <v>0</v>
      </c>
      <c r="BR14" s="41">
        <v>9167</v>
      </c>
      <c r="BS14" s="41">
        <v>9041</v>
      </c>
      <c r="BT14" s="59"/>
      <c r="BU14" s="39">
        <v>11</v>
      </c>
      <c r="BV14" s="40" t="str">
        <f t="shared" si="5"/>
        <v>高萩市</v>
      </c>
      <c r="BW14" s="41">
        <v>0</v>
      </c>
      <c r="BX14" s="41">
        <v>3360688</v>
      </c>
      <c r="BY14" s="41">
        <v>3355541</v>
      </c>
      <c r="BZ14" s="41">
        <v>47488040</v>
      </c>
      <c r="CA14" s="41">
        <v>47475309</v>
      </c>
      <c r="CB14" s="41">
        <v>31262867</v>
      </c>
      <c r="CC14" s="41">
        <v>0</v>
      </c>
      <c r="CD14" s="41">
        <v>3878</v>
      </c>
      <c r="CE14" s="41">
        <v>3798</v>
      </c>
      <c r="CF14" s="59"/>
      <c r="CG14" s="39">
        <v>11</v>
      </c>
      <c r="CH14" s="40" t="str">
        <f t="shared" si="6"/>
        <v>高萩市</v>
      </c>
      <c r="CI14" s="41">
        <v>790421</v>
      </c>
      <c r="CJ14" s="41">
        <v>7390028</v>
      </c>
      <c r="CK14" s="41">
        <v>7345445</v>
      </c>
      <c r="CL14" s="41">
        <v>113619719</v>
      </c>
      <c r="CM14" s="41">
        <v>113299841</v>
      </c>
      <c r="CN14" s="41">
        <v>44068407</v>
      </c>
      <c r="CO14" s="41">
        <v>368</v>
      </c>
      <c r="CP14" s="41">
        <v>22954</v>
      </c>
      <c r="CQ14" s="41">
        <v>22519</v>
      </c>
      <c r="CR14" s="37"/>
      <c r="CS14" s="39">
        <v>11</v>
      </c>
      <c r="CT14" s="40" t="str">
        <f t="shared" si="7"/>
        <v>高萩市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37"/>
      <c r="DE14" s="39">
        <v>11</v>
      </c>
      <c r="DF14" s="40" t="str">
        <f t="shared" si="8"/>
        <v>高萩市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37"/>
      <c r="DQ14" s="39">
        <v>11</v>
      </c>
      <c r="DR14" s="40" t="str">
        <f t="shared" si="9"/>
        <v>高萩市</v>
      </c>
      <c r="DS14" s="41">
        <v>756526</v>
      </c>
      <c r="DT14" s="41">
        <v>970</v>
      </c>
      <c r="DU14" s="41">
        <v>970</v>
      </c>
      <c r="DV14" s="41">
        <v>106</v>
      </c>
      <c r="DW14" s="41">
        <v>106</v>
      </c>
      <c r="DX14" s="41">
        <v>106</v>
      </c>
      <c r="DY14" s="41">
        <v>409</v>
      </c>
      <c r="DZ14" s="41">
        <v>3</v>
      </c>
      <c r="EA14" s="41">
        <v>3</v>
      </c>
      <c r="EB14" s="37"/>
      <c r="EC14" s="39">
        <v>11</v>
      </c>
      <c r="ED14" s="40" t="str">
        <f t="shared" si="10"/>
        <v>高萩市</v>
      </c>
      <c r="EE14" s="41">
        <v>67473339</v>
      </c>
      <c r="EF14" s="41">
        <v>30496930</v>
      </c>
      <c r="EG14" s="41">
        <v>27885334</v>
      </c>
      <c r="EH14" s="41">
        <v>490571</v>
      </c>
      <c r="EI14" s="41">
        <v>451487</v>
      </c>
      <c r="EJ14" s="41">
        <v>451487</v>
      </c>
      <c r="EK14" s="41">
        <v>275</v>
      </c>
      <c r="EL14" s="41">
        <v>8091</v>
      </c>
      <c r="EM14" s="41">
        <v>6830</v>
      </c>
      <c r="EO14" s="39">
        <v>11</v>
      </c>
      <c r="EP14" s="40" t="str">
        <f t="shared" si="11"/>
        <v>高萩市</v>
      </c>
      <c r="EQ14" s="41">
        <v>0</v>
      </c>
      <c r="ER14" s="41">
        <v>15180</v>
      </c>
      <c r="ES14" s="41">
        <v>15180</v>
      </c>
      <c r="ET14" s="41">
        <v>250683</v>
      </c>
      <c r="EU14" s="41">
        <v>250683</v>
      </c>
      <c r="EV14" s="41">
        <v>163368</v>
      </c>
      <c r="EW14" s="41">
        <v>0</v>
      </c>
      <c r="EX14" s="41">
        <v>20</v>
      </c>
      <c r="EY14" s="41">
        <v>20</v>
      </c>
      <c r="FA14" s="39">
        <v>11</v>
      </c>
      <c r="FB14" s="40" t="str">
        <f t="shared" si="12"/>
        <v>高萩市</v>
      </c>
      <c r="FC14" s="41">
        <v>1143223</v>
      </c>
      <c r="FD14" s="41">
        <v>2430677</v>
      </c>
      <c r="FE14" s="41">
        <v>2412759</v>
      </c>
      <c r="FF14" s="41">
        <v>29303</v>
      </c>
      <c r="FG14" s="41">
        <v>29088</v>
      </c>
      <c r="FH14" s="41">
        <v>29088</v>
      </c>
      <c r="FI14" s="41">
        <v>8</v>
      </c>
      <c r="FJ14" s="41">
        <v>113</v>
      </c>
      <c r="FK14" s="41">
        <v>98</v>
      </c>
      <c r="FM14" s="39">
        <v>11</v>
      </c>
      <c r="FN14" s="40" t="str">
        <f t="shared" si="13"/>
        <v>高萩市</v>
      </c>
      <c r="FO14" s="41">
        <v>267343</v>
      </c>
      <c r="FP14" s="41">
        <v>1840622</v>
      </c>
      <c r="FQ14" s="41">
        <v>1377838</v>
      </c>
      <c r="FR14" s="41">
        <v>17542</v>
      </c>
      <c r="FS14" s="41">
        <v>13641</v>
      </c>
      <c r="FT14" s="41">
        <v>13641</v>
      </c>
      <c r="FU14" s="41">
        <v>73</v>
      </c>
      <c r="FV14" s="41">
        <v>1705</v>
      </c>
      <c r="FW14" s="41">
        <v>1371</v>
      </c>
      <c r="FY14" s="39">
        <v>11</v>
      </c>
      <c r="FZ14" s="40" t="str">
        <f t="shared" si="14"/>
        <v>高萩市</v>
      </c>
      <c r="GA14" s="41">
        <v>0</v>
      </c>
      <c r="GB14" s="41">
        <v>1093299</v>
      </c>
      <c r="GC14" s="41">
        <v>1091936</v>
      </c>
      <c r="GD14" s="41">
        <v>813651</v>
      </c>
      <c r="GE14" s="41">
        <v>813098</v>
      </c>
      <c r="GF14" s="41">
        <v>566993</v>
      </c>
      <c r="GG14" s="41">
        <v>0</v>
      </c>
      <c r="GH14" s="41">
        <v>209</v>
      </c>
      <c r="GI14" s="41">
        <v>207</v>
      </c>
      <c r="GK14" s="39">
        <v>11</v>
      </c>
      <c r="GL14" s="40" t="str">
        <f t="shared" si="15"/>
        <v>高萩市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W14" s="39">
        <v>11</v>
      </c>
      <c r="GX14" s="40" t="str">
        <f t="shared" si="16"/>
        <v>高萩市</v>
      </c>
      <c r="GY14" s="41">
        <v>316</v>
      </c>
      <c r="GZ14" s="41">
        <v>176503</v>
      </c>
      <c r="HA14" s="41">
        <v>176503</v>
      </c>
      <c r="HB14" s="41">
        <v>801147</v>
      </c>
      <c r="HC14" s="41">
        <v>801147</v>
      </c>
      <c r="HD14" s="41">
        <v>544337</v>
      </c>
      <c r="HE14" s="41">
        <v>3</v>
      </c>
      <c r="HF14" s="41">
        <v>304</v>
      </c>
      <c r="HG14" s="41">
        <v>304</v>
      </c>
      <c r="HI14" s="39">
        <v>11</v>
      </c>
      <c r="HJ14" s="40" t="str">
        <f t="shared" si="17"/>
        <v>高萩市</v>
      </c>
      <c r="HK14" s="41">
        <v>0</v>
      </c>
      <c r="HL14" s="41">
        <v>0</v>
      </c>
      <c r="HM14" s="41">
        <v>0</v>
      </c>
      <c r="HN14" s="41">
        <v>0</v>
      </c>
      <c r="HO14" s="41">
        <v>0</v>
      </c>
      <c r="HP14" s="41">
        <v>0</v>
      </c>
      <c r="HQ14" s="41">
        <v>0</v>
      </c>
      <c r="HR14" s="41">
        <v>0</v>
      </c>
      <c r="HS14" s="41">
        <v>0</v>
      </c>
    </row>
    <row r="15" spans="1:227" s="14" customFormat="1" ht="15" customHeight="1">
      <c r="A15" s="39">
        <v>12</v>
      </c>
      <c r="B15" s="40" t="s">
        <v>86</v>
      </c>
      <c r="C15" s="41">
        <v>132439</v>
      </c>
      <c r="D15" s="41">
        <v>13216465</v>
      </c>
      <c r="E15" s="41">
        <v>12490421</v>
      </c>
      <c r="F15" s="41">
        <v>1397251</v>
      </c>
      <c r="G15" s="41">
        <v>1328580</v>
      </c>
      <c r="H15" s="41">
        <v>1328580</v>
      </c>
      <c r="I15" s="41">
        <v>815</v>
      </c>
      <c r="J15" s="41">
        <v>16827</v>
      </c>
      <c r="K15" s="41">
        <v>15568</v>
      </c>
      <c r="L15" s="37"/>
      <c r="M15" s="39">
        <v>12</v>
      </c>
      <c r="N15" s="40" t="str">
        <f t="shared" si="0"/>
        <v>北茨城市</v>
      </c>
      <c r="O15" s="41">
        <v>0</v>
      </c>
      <c r="P15" s="41">
        <v>2206</v>
      </c>
      <c r="Q15" s="41">
        <v>2206</v>
      </c>
      <c r="R15" s="41">
        <v>18239</v>
      </c>
      <c r="S15" s="41">
        <v>18239</v>
      </c>
      <c r="T15" s="41">
        <v>12468</v>
      </c>
      <c r="U15" s="41">
        <v>0</v>
      </c>
      <c r="V15" s="41">
        <v>3</v>
      </c>
      <c r="W15" s="41">
        <v>3</v>
      </c>
      <c r="X15" s="59"/>
      <c r="Y15" s="39">
        <v>12</v>
      </c>
      <c r="Z15" s="40" t="str">
        <f t="shared" si="1"/>
        <v>北茨城市</v>
      </c>
      <c r="AA15" s="41">
        <v>128193</v>
      </c>
      <c r="AB15" s="41">
        <v>5305472</v>
      </c>
      <c r="AC15" s="41">
        <v>4795167</v>
      </c>
      <c r="AD15" s="41">
        <v>202225</v>
      </c>
      <c r="AE15" s="41">
        <v>184088</v>
      </c>
      <c r="AF15" s="41">
        <v>184088</v>
      </c>
      <c r="AG15" s="41">
        <v>601</v>
      </c>
      <c r="AH15" s="41">
        <v>12897</v>
      </c>
      <c r="AI15" s="41">
        <v>11265</v>
      </c>
      <c r="AJ15" s="37"/>
      <c r="AK15" s="39">
        <v>12</v>
      </c>
      <c r="AL15" s="40" t="str">
        <f t="shared" si="2"/>
        <v>北茨城市</v>
      </c>
      <c r="AM15" s="41">
        <v>0</v>
      </c>
      <c r="AN15" s="41">
        <v>5803</v>
      </c>
      <c r="AO15" s="41">
        <v>5803</v>
      </c>
      <c r="AP15" s="41">
        <v>44340</v>
      </c>
      <c r="AQ15" s="41">
        <v>44340</v>
      </c>
      <c r="AR15" s="41">
        <v>26723</v>
      </c>
      <c r="AS15" s="41">
        <v>0</v>
      </c>
      <c r="AT15" s="41">
        <v>16</v>
      </c>
      <c r="AU15" s="41">
        <v>16</v>
      </c>
      <c r="AV15" s="59"/>
      <c r="AW15" s="39">
        <v>12</v>
      </c>
      <c r="AX15" s="40" t="str">
        <f t="shared" si="3"/>
        <v>北茨城市</v>
      </c>
      <c r="AY15" s="41">
        <v>0</v>
      </c>
      <c r="AZ15" s="41">
        <v>3407996</v>
      </c>
      <c r="BA15" s="41">
        <v>3256082</v>
      </c>
      <c r="BB15" s="41">
        <v>56289330</v>
      </c>
      <c r="BC15" s="41">
        <v>54653271</v>
      </c>
      <c r="BD15" s="41">
        <v>7258096</v>
      </c>
      <c r="BE15" s="41">
        <v>0</v>
      </c>
      <c r="BF15" s="41">
        <v>16544</v>
      </c>
      <c r="BG15" s="41">
        <v>15396</v>
      </c>
      <c r="BH15" s="59"/>
      <c r="BI15" s="39">
        <v>12</v>
      </c>
      <c r="BJ15" s="40" t="str">
        <f t="shared" si="4"/>
        <v>北茨城市</v>
      </c>
      <c r="BK15" s="41">
        <v>0</v>
      </c>
      <c r="BL15" s="41">
        <v>3299816</v>
      </c>
      <c r="BM15" s="41">
        <v>3272533</v>
      </c>
      <c r="BN15" s="41">
        <v>49292713</v>
      </c>
      <c r="BO15" s="41">
        <v>49111272</v>
      </c>
      <c r="BP15" s="41">
        <v>12538014</v>
      </c>
      <c r="BQ15" s="41">
        <v>0</v>
      </c>
      <c r="BR15" s="41">
        <v>15602</v>
      </c>
      <c r="BS15" s="41">
        <v>15097</v>
      </c>
      <c r="BT15" s="59"/>
      <c r="BU15" s="39">
        <v>12</v>
      </c>
      <c r="BV15" s="40" t="str">
        <f t="shared" si="5"/>
        <v>北茨城市</v>
      </c>
      <c r="BW15" s="41">
        <v>0</v>
      </c>
      <c r="BX15" s="41">
        <v>4574287</v>
      </c>
      <c r="BY15" s="41">
        <v>4572276</v>
      </c>
      <c r="BZ15" s="41">
        <v>61387178</v>
      </c>
      <c r="CA15" s="41">
        <v>61373468</v>
      </c>
      <c r="CB15" s="41">
        <v>39480459</v>
      </c>
      <c r="CC15" s="41">
        <v>0</v>
      </c>
      <c r="CD15" s="41">
        <v>6094</v>
      </c>
      <c r="CE15" s="41">
        <v>6020</v>
      </c>
      <c r="CF15" s="59"/>
      <c r="CG15" s="39">
        <v>12</v>
      </c>
      <c r="CH15" s="40" t="str">
        <f t="shared" si="6"/>
        <v>北茨城市</v>
      </c>
      <c r="CI15" s="41">
        <v>517639</v>
      </c>
      <c r="CJ15" s="41">
        <v>11282099</v>
      </c>
      <c r="CK15" s="41">
        <v>11100891</v>
      </c>
      <c r="CL15" s="41">
        <v>166969221</v>
      </c>
      <c r="CM15" s="41">
        <v>165138011</v>
      </c>
      <c r="CN15" s="41">
        <v>59276569</v>
      </c>
      <c r="CO15" s="41">
        <v>822</v>
      </c>
      <c r="CP15" s="41">
        <v>38240</v>
      </c>
      <c r="CQ15" s="41">
        <v>36513</v>
      </c>
      <c r="CR15" s="37"/>
      <c r="CS15" s="39">
        <v>12</v>
      </c>
      <c r="CT15" s="40" t="str">
        <f t="shared" si="7"/>
        <v>北茨城市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37"/>
      <c r="DE15" s="39">
        <v>12</v>
      </c>
      <c r="DF15" s="40" t="str">
        <f t="shared" si="8"/>
        <v>北茨城市</v>
      </c>
      <c r="DG15" s="41">
        <v>0</v>
      </c>
      <c r="DH15" s="41">
        <v>198</v>
      </c>
      <c r="DI15" s="41">
        <v>195</v>
      </c>
      <c r="DJ15" s="41">
        <v>1706</v>
      </c>
      <c r="DK15" s="41">
        <v>1651</v>
      </c>
      <c r="DL15" s="41">
        <v>1651</v>
      </c>
      <c r="DM15" s="41">
        <v>0</v>
      </c>
      <c r="DN15" s="41">
        <v>4</v>
      </c>
      <c r="DO15" s="41">
        <v>3</v>
      </c>
      <c r="DP15" s="37"/>
      <c r="DQ15" s="39">
        <v>12</v>
      </c>
      <c r="DR15" s="40" t="str">
        <f t="shared" si="9"/>
        <v>北茨城市</v>
      </c>
      <c r="DS15" s="41">
        <v>23068</v>
      </c>
      <c r="DT15" s="41">
        <v>1524</v>
      </c>
      <c r="DU15" s="41">
        <v>1400</v>
      </c>
      <c r="DV15" s="41">
        <v>25</v>
      </c>
      <c r="DW15" s="41">
        <v>21</v>
      </c>
      <c r="DX15" s="41">
        <v>21</v>
      </c>
      <c r="DY15" s="41">
        <v>49</v>
      </c>
      <c r="DZ15" s="41">
        <v>5</v>
      </c>
      <c r="EA15" s="41">
        <v>2</v>
      </c>
      <c r="EB15" s="37"/>
      <c r="EC15" s="39">
        <v>12</v>
      </c>
      <c r="ED15" s="40" t="str">
        <f t="shared" si="10"/>
        <v>北茨城市</v>
      </c>
      <c r="EE15" s="41">
        <v>32860507</v>
      </c>
      <c r="EF15" s="41">
        <v>25926007</v>
      </c>
      <c r="EG15" s="41">
        <v>22882530</v>
      </c>
      <c r="EH15" s="41">
        <v>536460</v>
      </c>
      <c r="EI15" s="41">
        <v>473503</v>
      </c>
      <c r="EJ15" s="41">
        <v>473503</v>
      </c>
      <c r="EK15" s="41">
        <v>1214</v>
      </c>
      <c r="EL15" s="41">
        <v>14515</v>
      </c>
      <c r="EM15" s="41">
        <v>11970</v>
      </c>
      <c r="EO15" s="39">
        <v>12</v>
      </c>
      <c r="EP15" s="40" t="str">
        <f t="shared" si="11"/>
        <v>北茨城市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FA15" s="39">
        <v>12</v>
      </c>
      <c r="FB15" s="40" t="str">
        <f t="shared" si="12"/>
        <v>北茨城市</v>
      </c>
      <c r="FC15" s="41">
        <v>0</v>
      </c>
      <c r="FD15" s="41">
        <v>1206357</v>
      </c>
      <c r="FE15" s="41">
        <v>1183322</v>
      </c>
      <c r="FF15" s="41">
        <v>15683</v>
      </c>
      <c r="FG15" s="41">
        <v>15383</v>
      </c>
      <c r="FH15" s="41">
        <v>15383</v>
      </c>
      <c r="FI15" s="41">
        <v>0</v>
      </c>
      <c r="FJ15" s="41">
        <v>100</v>
      </c>
      <c r="FK15" s="41">
        <v>91</v>
      </c>
      <c r="FM15" s="39">
        <v>12</v>
      </c>
      <c r="FN15" s="40" t="str">
        <f t="shared" si="13"/>
        <v>北茨城市</v>
      </c>
      <c r="FO15" s="41">
        <v>585413</v>
      </c>
      <c r="FP15" s="41">
        <v>7038761</v>
      </c>
      <c r="FQ15" s="41">
        <v>6118971</v>
      </c>
      <c r="FR15" s="41">
        <v>105829</v>
      </c>
      <c r="FS15" s="41">
        <v>92070</v>
      </c>
      <c r="FT15" s="41">
        <v>92070</v>
      </c>
      <c r="FU15" s="41">
        <v>493</v>
      </c>
      <c r="FV15" s="41">
        <v>6156</v>
      </c>
      <c r="FW15" s="41">
        <v>4956</v>
      </c>
      <c r="FY15" s="39">
        <v>12</v>
      </c>
      <c r="FZ15" s="40" t="str">
        <f t="shared" si="14"/>
        <v>北茨城市</v>
      </c>
      <c r="GA15" s="41">
        <v>0</v>
      </c>
      <c r="GB15" s="41">
        <v>900421</v>
      </c>
      <c r="GC15" s="41">
        <v>900395</v>
      </c>
      <c r="GD15" s="41">
        <v>981459</v>
      </c>
      <c r="GE15" s="41">
        <v>981431</v>
      </c>
      <c r="GF15" s="41">
        <v>687001</v>
      </c>
      <c r="GG15" s="41">
        <v>0</v>
      </c>
      <c r="GH15" s="41">
        <v>349</v>
      </c>
      <c r="GI15" s="41">
        <v>348</v>
      </c>
      <c r="GK15" s="39">
        <v>12</v>
      </c>
      <c r="GL15" s="40" t="str">
        <f t="shared" si="15"/>
        <v>北茨城市</v>
      </c>
      <c r="GM15" s="41">
        <v>0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W15" s="39">
        <v>12</v>
      </c>
      <c r="GX15" s="40" t="str">
        <f t="shared" si="16"/>
        <v>北茨城市</v>
      </c>
      <c r="GY15" s="41">
        <v>134</v>
      </c>
      <c r="GZ15" s="41">
        <v>288873</v>
      </c>
      <c r="HA15" s="41">
        <v>288873</v>
      </c>
      <c r="HB15" s="41">
        <v>1122562</v>
      </c>
      <c r="HC15" s="41">
        <v>1122562</v>
      </c>
      <c r="HD15" s="41">
        <v>672988</v>
      </c>
      <c r="HE15" s="41">
        <v>4</v>
      </c>
      <c r="HF15" s="41">
        <v>739</v>
      </c>
      <c r="HG15" s="41">
        <v>739</v>
      </c>
      <c r="HI15" s="39">
        <v>12</v>
      </c>
      <c r="HJ15" s="40" t="str">
        <f t="shared" si="17"/>
        <v>北茨城市</v>
      </c>
      <c r="HK15" s="41">
        <v>0</v>
      </c>
      <c r="HL15" s="41">
        <v>0</v>
      </c>
      <c r="HM15" s="41">
        <v>0</v>
      </c>
      <c r="HN15" s="41">
        <v>0</v>
      </c>
      <c r="HO15" s="41">
        <v>0</v>
      </c>
      <c r="HP15" s="41">
        <v>0</v>
      </c>
      <c r="HQ15" s="41">
        <v>0</v>
      </c>
      <c r="HR15" s="41">
        <v>0</v>
      </c>
      <c r="HS15" s="41">
        <v>0</v>
      </c>
    </row>
    <row r="16" spans="1:227" s="14" customFormat="1" ht="15" customHeight="1">
      <c r="A16" s="39">
        <v>13</v>
      </c>
      <c r="B16" s="40" t="s">
        <v>87</v>
      </c>
      <c r="C16" s="41">
        <v>130366</v>
      </c>
      <c r="D16" s="41">
        <v>28656738</v>
      </c>
      <c r="E16" s="41">
        <v>27807376</v>
      </c>
      <c r="F16" s="41">
        <v>3001260</v>
      </c>
      <c r="G16" s="41">
        <v>2917330</v>
      </c>
      <c r="H16" s="41">
        <v>2899227</v>
      </c>
      <c r="I16" s="41">
        <v>572</v>
      </c>
      <c r="J16" s="41">
        <v>20298</v>
      </c>
      <c r="K16" s="41">
        <v>19347</v>
      </c>
      <c r="L16" s="37"/>
      <c r="M16" s="39">
        <v>13</v>
      </c>
      <c r="N16" s="40" t="str">
        <f t="shared" si="0"/>
        <v>笠間市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59"/>
      <c r="Y16" s="39">
        <v>13</v>
      </c>
      <c r="Z16" s="40" t="str">
        <f t="shared" si="1"/>
        <v>笠間市</v>
      </c>
      <c r="AA16" s="41">
        <v>785354</v>
      </c>
      <c r="AB16" s="41">
        <v>34156280</v>
      </c>
      <c r="AC16" s="41">
        <v>32245931</v>
      </c>
      <c r="AD16" s="41">
        <v>1462110</v>
      </c>
      <c r="AE16" s="41">
        <v>1382972</v>
      </c>
      <c r="AF16" s="41">
        <v>1346256</v>
      </c>
      <c r="AG16" s="41">
        <v>1035</v>
      </c>
      <c r="AH16" s="41">
        <v>34517</v>
      </c>
      <c r="AI16" s="41">
        <v>31992</v>
      </c>
      <c r="AJ16" s="37"/>
      <c r="AK16" s="39">
        <v>13</v>
      </c>
      <c r="AL16" s="40" t="str">
        <f t="shared" si="2"/>
        <v>笠間市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59"/>
      <c r="AW16" s="39">
        <v>13</v>
      </c>
      <c r="AX16" s="40" t="str">
        <f t="shared" si="3"/>
        <v>笠間市</v>
      </c>
      <c r="AY16" s="41">
        <v>0</v>
      </c>
      <c r="AZ16" s="41">
        <v>5878979</v>
      </c>
      <c r="BA16" s="41">
        <v>5707898</v>
      </c>
      <c r="BB16" s="41">
        <v>86742780</v>
      </c>
      <c r="BC16" s="41">
        <v>85277102</v>
      </c>
      <c r="BD16" s="41">
        <v>12081281</v>
      </c>
      <c r="BE16" s="41">
        <v>0</v>
      </c>
      <c r="BF16" s="41">
        <v>26705</v>
      </c>
      <c r="BG16" s="41">
        <v>25619</v>
      </c>
      <c r="BH16" s="59"/>
      <c r="BI16" s="39">
        <v>13</v>
      </c>
      <c r="BJ16" s="40" t="str">
        <f t="shared" si="4"/>
        <v>笠間市</v>
      </c>
      <c r="BK16" s="41">
        <v>0</v>
      </c>
      <c r="BL16" s="41">
        <v>9505021</v>
      </c>
      <c r="BM16" s="41">
        <v>9476873</v>
      </c>
      <c r="BN16" s="41">
        <v>101818219</v>
      </c>
      <c r="BO16" s="41">
        <v>101629937</v>
      </c>
      <c r="BP16" s="41">
        <v>28356645</v>
      </c>
      <c r="BQ16" s="41">
        <v>0</v>
      </c>
      <c r="BR16" s="41">
        <v>26324</v>
      </c>
      <c r="BS16" s="41">
        <v>25731</v>
      </c>
      <c r="BT16" s="59"/>
      <c r="BU16" s="39">
        <v>13</v>
      </c>
      <c r="BV16" s="40" t="str">
        <f t="shared" si="5"/>
        <v>笠間市</v>
      </c>
      <c r="BW16" s="41">
        <v>0</v>
      </c>
      <c r="BX16" s="41">
        <v>5653315</v>
      </c>
      <c r="BY16" s="41">
        <v>5650500</v>
      </c>
      <c r="BZ16" s="41">
        <v>74359145</v>
      </c>
      <c r="CA16" s="41">
        <v>74272616</v>
      </c>
      <c r="CB16" s="41">
        <v>47213479</v>
      </c>
      <c r="CC16" s="41">
        <v>0</v>
      </c>
      <c r="CD16" s="41">
        <v>8047</v>
      </c>
      <c r="CE16" s="41">
        <v>7944</v>
      </c>
      <c r="CF16" s="59"/>
      <c r="CG16" s="39">
        <v>13</v>
      </c>
      <c r="CH16" s="40" t="str">
        <f t="shared" si="6"/>
        <v>笠間市</v>
      </c>
      <c r="CI16" s="41">
        <v>1127773</v>
      </c>
      <c r="CJ16" s="41">
        <v>21037315</v>
      </c>
      <c r="CK16" s="41">
        <v>20835271</v>
      </c>
      <c r="CL16" s="41">
        <v>262920144</v>
      </c>
      <c r="CM16" s="41">
        <v>261179655</v>
      </c>
      <c r="CN16" s="41">
        <v>87651405</v>
      </c>
      <c r="CO16" s="41">
        <v>1201</v>
      </c>
      <c r="CP16" s="41">
        <v>61076</v>
      </c>
      <c r="CQ16" s="41">
        <v>59294</v>
      </c>
      <c r="CR16" s="37"/>
      <c r="CS16" s="39">
        <v>13</v>
      </c>
      <c r="CT16" s="40" t="str">
        <f t="shared" si="7"/>
        <v>笠間市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37"/>
      <c r="DE16" s="39">
        <v>13</v>
      </c>
      <c r="DF16" s="40" t="str">
        <f t="shared" si="8"/>
        <v>笠間市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37"/>
      <c r="DQ16" s="39">
        <v>13</v>
      </c>
      <c r="DR16" s="40" t="str">
        <f t="shared" si="9"/>
        <v>笠間市</v>
      </c>
      <c r="DS16" s="41">
        <v>992593</v>
      </c>
      <c r="DT16" s="41">
        <v>11309</v>
      </c>
      <c r="DU16" s="41">
        <v>11309</v>
      </c>
      <c r="DV16" s="41">
        <v>313</v>
      </c>
      <c r="DW16" s="41">
        <v>313</v>
      </c>
      <c r="DX16" s="41">
        <v>313</v>
      </c>
      <c r="DY16" s="41">
        <v>459</v>
      </c>
      <c r="DZ16" s="41">
        <v>8</v>
      </c>
      <c r="EA16" s="41">
        <v>8</v>
      </c>
      <c r="EB16" s="37"/>
      <c r="EC16" s="39">
        <v>13</v>
      </c>
      <c r="ED16" s="40" t="str">
        <f t="shared" si="10"/>
        <v>笠間市</v>
      </c>
      <c r="EE16" s="41">
        <v>3660195</v>
      </c>
      <c r="EF16" s="41">
        <v>81958761</v>
      </c>
      <c r="EG16" s="41">
        <v>77354962</v>
      </c>
      <c r="EH16" s="41">
        <v>1983605</v>
      </c>
      <c r="EI16" s="41">
        <v>1865879</v>
      </c>
      <c r="EJ16" s="41">
        <v>1856023</v>
      </c>
      <c r="EK16" s="41">
        <v>988</v>
      </c>
      <c r="EL16" s="41">
        <v>27593</v>
      </c>
      <c r="EM16" s="41">
        <v>24536</v>
      </c>
      <c r="EO16" s="39">
        <v>13</v>
      </c>
      <c r="EP16" s="40" t="str">
        <f t="shared" si="11"/>
        <v>笠間市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FA16" s="39">
        <v>13</v>
      </c>
      <c r="FB16" s="40" t="str">
        <f t="shared" si="12"/>
        <v>笠間市</v>
      </c>
      <c r="FC16" s="41">
        <v>0</v>
      </c>
      <c r="FD16" s="41">
        <v>117240</v>
      </c>
      <c r="FE16" s="41">
        <v>117240</v>
      </c>
      <c r="FF16" s="41">
        <v>4467</v>
      </c>
      <c r="FG16" s="41">
        <v>4467</v>
      </c>
      <c r="FH16" s="41">
        <v>3761</v>
      </c>
      <c r="FI16" s="41">
        <v>0</v>
      </c>
      <c r="FJ16" s="41">
        <v>7</v>
      </c>
      <c r="FK16" s="41">
        <v>7</v>
      </c>
      <c r="FM16" s="39">
        <v>13</v>
      </c>
      <c r="FN16" s="40" t="str">
        <f t="shared" si="13"/>
        <v>笠間市</v>
      </c>
      <c r="FO16" s="41">
        <v>383639</v>
      </c>
      <c r="FP16" s="41">
        <v>1710314</v>
      </c>
      <c r="FQ16" s="41">
        <v>1355839</v>
      </c>
      <c r="FR16" s="41">
        <v>20856</v>
      </c>
      <c r="FS16" s="41">
        <v>16382</v>
      </c>
      <c r="FT16" s="41">
        <v>16336</v>
      </c>
      <c r="FU16" s="41">
        <v>211</v>
      </c>
      <c r="FV16" s="41">
        <v>2353</v>
      </c>
      <c r="FW16" s="41">
        <v>1934</v>
      </c>
      <c r="FY16" s="39">
        <v>13</v>
      </c>
      <c r="FZ16" s="40" t="str">
        <f t="shared" si="14"/>
        <v>笠間市</v>
      </c>
      <c r="GA16" s="41">
        <v>132246</v>
      </c>
      <c r="GB16" s="41">
        <v>9076791</v>
      </c>
      <c r="GC16" s="41">
        <v>9074533</v>
      </c>
      <c r="GD16" s="41">
        <v>11295914</v>
      </c>
      <c r="GE16" s="41">
        <v>11293312</v>
      </c>
      <c r="GF16" s="41">
        <v>7814218</v>
      </c>
      <c r="GG16" s="41">
        <v>75</v>
      </c>
      <c r="GH16" s="41">
        <v>3561</v>
      </c>
      <c r="GI16" s="41">
        <v>3546</v>
      </c>
      <c r="GK16" s="39">
        <v>13</v>
      </c>
      <c r="GL16" s="40" t="str">
        <f t="shared" si="15"/>
        <v>笠間市</v>
      </c>
      <c r="GM16" s="41">
        <v>0</v>
      </c>
      <c r="GN16" s="41">
        <v>0</v>
      </c>
      <c r="GO16" s="41">
        <v>0</v>
      </c>
      <c r="GP16" s="41">
        <v>0</v>
      </c>
      <c r="GQ16" s="41">
        <v>0</v>
      </c>
      <c r="GR16" s="41">
        <v>0</v>
      </c>
      <c r="GS16" s="41">
        <v>0</v>
      </c>
      <c r="GT16" s="41">
        <v>0</v>
      </c>
      <c r="GU16" s="41">
        <v>0</v>
      </c>
      <c r="GW16" s="39">
        <v>13</v>
      </c>
      <c r="GX16" s="40" t="str">
        <f t="shared" si="16"/>
        <v>笠間市</v>
      </c>
      <c r="GY16" s="41">
        <v>8080</v>
      </c>
      <c r="GZ16" s="41">
        <v>722247</v>
      </c>
      <c r="HA16" s="41">
        <v>722247</v>
      </c>
      <c r="HB16" s="41">
        <v>925920</v>
      </c>
      <c r="HC16" s="41">
        <v>925920</v>
      </c>
      <c r="HD16" s="41">
        <v>593040</v>
      </c>
      <c r="HE16" s="41">
        <v>12</v>
      </c>
      <c r="HF16" s="41">
        <v>847</v>
      </c>
      <c r="HG16" s="41">
        <v>847</v>
      </c>
      <c r="HI16" s="39">
        <v>13</v>
      </c>
      <c r="HJ16" s="40" t="str">
        <f t="shared" si="17"/>
        <v>笠間市</v>
      </c>
      <c r="HK16" s="41">
        <v>0</v>
      </c>
      <c r="HL16" s="41">
        <v>0</v>
      </c>
      <c r="HM16" s="41">
        <v>0</v>
      </c>
      <c r="HN16" s="41">
        <v>0</v>
      </c>
      <c r="HO16" s="41">
        <v>0</v>
      </c>
      <c r="HP16" s="41">
        <v>0</v>
      </c>
      <c r="HQ16" s="41">
        <v>0</v>
      </c>
      <c r="HR16" s="41">
        <v>0</v>
      </c>
      <c r="HS16" s="41">
        <v>0</v>
      </c>
    </row>
    <row r="17" spans="1:227" s="14" customFormat="1" ht="15" customHeight="1">
      <c r="A17" s="39">
        <v>14</v>
      </c>
      <c r="B17" s="40" t="s">
        <v>88</v>
      </c>
      <c r="C17" s="41">
        <v>276594</v>
      </c>
      <c r="D17" s="41">
        <v>20041168</v>
      </c>
      <c r="E17" s="41">
        <v>19373867</v>
      </c>
      <c r="F17" s="41">
        <v>2288268</v>
      </c>
      <c r="G17" s="41">
        <v>2214949</v>
      </c>
      <c r="H17" s="41">
        <v>2214949</v>
      </c>
      <c r="I17" s="41">
        <v>1607</v>
      </c>
      <c r="J17" s="41">
        <v>19074</v>
      </c>
      <c r="K17" s="41">
        <v>18094</v>
      </c>
      <c r="L17" s="37"/>
      <c r="M17" s="39">
        <v>14</v>
      </c>
      <c r="N17" s="40" t="str">
        <f t="shared" si="0"/>
        <v>取手市</v>
      </c>
      <c r="O17" s="41">
        <v>36332</v>
      </c>
      <c r="P17" s="41">
        <v>163815</v>
      </c>
      <c r="Q17" s="41">
        <v>162896</v>
      </c>
      <c r="R17" s="41">
        <v>1570565</v>
      </c>
      <c r="S17" s="41">
        <v>1562724</v>
      </c>
      <c r="T17" s="41">
        <v>497047</v>
      </c>
      <c r="U17" s="41">
        <v>211</v>
      </c>
      <c r="V17" s="41">
        <v>329</v>
      </c>
      <c r="W17" s="41">
        <v>320</v>
      </c>
      <c r="X17" s="59"/>
      <c r="Y17" s="39">
        <v>14</v>
      </c>
      <c r="Z17" s="40" t="str">
        <f t="shared" si="1"/>
        <v>取手市</v>
      </c>
      <c r="AA17" s="41">
        <v>287794</v>
      </c>
      <c r="AB17" s="41">
        <v>5247459</v>
      </c>
      <c r="AC17" s="41">
        <v>4884181</v>
      </c>
      <c r="AD17" s="41">
        <v>296442</v>
      </c>
      <c r="AE17" s="41">
        <v>276688</v>
      </c>
      <c r="AF17" s="41">
        <v>276677</v>
      </c>
      <c r="AG17" s="41">
        <v>1584</v>
      </c>
      <c r="AH17" s="41">
        <v>10290</v>
      </c>
      <c r="AI17" s="41">
        <v>9363</v>
      </c>
      <c r="AJ17" s="37"/>
      <c r="AK17" s="39">
        <v>14</v>
      </c>
      <c r="AL17" s="40" t="str">
        <f t="shared" si="2"/>
        <v>取手市</v>
      </c>
      <c r="AM17" s="41">
        <v>68150</v>
      </c>
      <c r="AN17" s="41">
        <v>743438</v>
      </c>
      <c r="AO17" s="41">
        <v>742213</v>
      </c>
      <c r="AP17" s="41">
        <v>12662579</v>
      </c>
      <c r="AQ17" s="41">
        <v>12652057</v>
      </c>
      <c r="AR17" s="41">
        <v>4761165</v>
      </c>
      <c r="AS17" s="41">
        <v>406</v>
      </c>
      <c r="AT17" s="41">
        <v>1863</v>
      </c>
      <c r="AU17" s="41">
        <v>1847</v>
      </c>
      <c r="AV17" s="59"/>
      <c r="AW17" s="39">
        <v>14</v>
      </c>
      <c r="AX17" s="40" t="str">
        <f t="shared" si="3"/>
        <v>取手市</v>
      </c>
      <c r="AY17" s="41">
        <v>0</v>
      </c>
      <c r="AZ17" s="41">
        <v>6280215</v>
      </c>
      <c r="BA17" s="41">
        <v>6224687</v>
      </c>
      <c r="BB17" s="41">
        <v>198427836</v>
      </c>
      <c r="BC17" s="41">
        <v>197505059</v>
      </c>
      <c r="BD17" s="41">
        <v>31846537</v>
      </c>
      <c r="BE17" s="41">
        <v>0</v>
      </c>
      <c r="BF17" s="41">
        <v>35550</v>
      </c>
      <c r="BG17" s="41">
        <v>34790</v>
      </c>
      <c r="BH17" s="59"/>
      <c r="BI17" s="39">
        <v>14</v>
      </c>
      <c r="BJ17" s="40" t="str">
        <f t="shared" si="4"/>
        <v>取手市</v>
      </c>
      <c r="BK17" s="41">
        <v>0</v>
      </c>
      <c r="BL17" s="41">
        <v>3520644</v>
      </c>
      <c r="BM17" s="41">
        <v>3518328</v>
      </c>
      <c r="BN17" s="41">
        <v>67373655</v>
      </c>
      <c r="BO17" s="41">
        <v>67340802</v>
      </c>
      <c r="BP17" s="41">
        <v>20833506</v>
      </c>
      <c r="BQ17" s="41">
        <v>0</v>
      </c>
      <c r="BR17" s="41">
        <v>16629</v>
      </c>
      <c r="BS17" s="41">
        <v>16506</v>
      </c>
      <c r="BT17" s="59"/>
      <c r="BU17" s="39">
        <v>14</v>
      </c>
      <c r="BV17" s="40" t="str">
        <f t="shared" si="5"/>
        <v>取手市</v>
      </c>
      <c r="BW17" s="41">
        <v>0</v>
      </c>
      <c r="BX17" s="41">
        <v>2592223</v>
      </c>
      <c r="BY17" s="41">
        <v>2591621</v>
      </c>
      <c r="BZ17" s="41">
        <v>69111695</v>
      </c>
      <c r="CA17" s="41">
        <v>69109327</v>
      </c>
      <c r="CB17" s="41">
        <v>47622072</v>
      </c>
      <c r="CC17" s="41">
        <v>0</v>
      </c>
      <c r="CD17" s="41">
        <v>5439</v>
      </c>
      <c r="CE17" s="41">
        <v>5424</v>
      </c>
      <c r="CF17" s="59"/>
      <c r="CG17" s="39">
        <v>14</v>
      </c>
      <c r="CH17" s="40" t="str">
        <f t="shared" si="6"/>
        <v>取手市</v>
      </c>
      <c r="CI17" s="41">
        <v>850225</v>
      </c>
      <c r="CJ17" s="41">
        <v>12393082</v>
      </c>
      <c r="CK17" s="41">
        <v>12334636</v>
      </c>
      <c r="CL17" s="41">
        <v>334913186</v>
      </c>
      <c r="CM17" s="41">
        <v>333955188</v>
      </c>
      <c r="CN17" s="41">
        <v>100302115</v>
      </c>
      <c r="CO17" s="41">
        <v>1922</v>
      </c>
      <c r="CP17" s="41">
        <v>57618</v>
      </c>
      <c r="CQ17" s="41">
        <v>56720</v>
      </c>
      <c r="CR17" s="37"/>
      <c r="CS17" s="39">
        <v>14</v>
      </c>
      <c r="CT17" s="40" t="str">
        <f t="shared" si="7"/>
        <v>取手市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37"/>
      <c r="DE17" s="39">
        <v>14</v>
      </c>
      <c r="DF17" s="40" t="str">
        <f t="shared" si="8"/>
        <v>取手市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37"/>
      <c r="DQ17" s="39">
        <v>14</v>
      </c>
      <c r="DR17" s="40" t="str">
        <f t="shared" si="9"/>
        <v>取手市</v>
      </c>
      <c r="DS17" s="41">
        <v>13446</v>
      </c>
      <c r="DT17" s="41">
        <v>84376</v>
      </c>
      <c r="DU17" s="41">
        <v>68402</v>
      </c>
      <c r="DV17" s="41">
        <v>677</v>
      </c>
      <c r="DW17" s="41">
        <v>549</v>
      </c>
      <c r="DX17" s="41">
        <v>548</v>
      </c>
      <c r="DY17" s="41">
        <v>45</v>
      </c>
      <c r="DZ17" s="41">
        <v>116</v>
      </c>
      <c r="EA17" s="41">
        <v>75</v>
      </c>
      <c r="EB17" s="37"/>
      <c r="EC17" s="39">
        <v>14</v>
      </c>
      <c r="ED17" s="40" t="str">
        <f t="shared" si="10"/>
        <v>取手市</v>
      </c>
      <c r="EE17" s="41">
        <v>216885</v>
      </c>
      <c r="EF17" s="41">
        <v>1369139</v>
      </c>
      <c r="EG17" s="41">
        <v>1144382</v>
      </c>
      <c r="EH17" s="41">
        <v>42490</v>
      </c>
      <c r="EI17" s="41">
        <v>35558</v>
      </c>
      <c r="EJ17" s="41">
        <v>35558</v>
      </c>
      <c r="EK17" s="41">
        <v>527</v>
      </c>
      <c r="EL17" s="41">
        <v>2245</v>
      </c>
      <c r="EM17" s="41">
        <v>1773</v>
      </c>
      <c r="EO17" s="39">
        <v>14</v>
      </c>
      <c r="EP17" s="40" t="str">
        <f t="shared" si="11"/>
        <v>取手市</v>
      </c>
      <c r="EQ17" s="41">
        <v>32797</v>
      </c>
      <c r="ER17" s="41">
        <v>608333</v>
      </c>
      <c r="ES17" s="41">
        <v>606245</v>
      </c>
      <c r="ET17" s="41">
        <v>2583402</v>
      </c>
      <c r="EU17" s="41">
        <v>2578418</v>
      </c>
      <c r="EV17" s="41">
        <v>1802444</v>
      </c>
      <c r="EW17" s="41">
        <v>111</v>
      </c>
      <c r="EX17" s="41">
        <v>1256</v>
      </c>
      <c r="EY17" s="41">
        <v>1223</v>
      </c>
      <c r="FA17" s="39">
        <v>14</v>
      </c>
      <c r="FB17" s="40" t="str">
        <f t="shared" si="12"/>
        <v>取手市</v>
      </c>
      <c r="FC17" s="41">
        <v>0</v>
      </c>
      <c r="FD17" s="41">
        <v>0</v>
      </c>
      <c r="FE17" s="41">
        <v>0</v>
      </c>
      <c r="FF17" s="41">
        <v>0</v>
      </c>
      <c r="FG17" s="41">
        <v>0</v>
      </c>
      <c r="FH17" s="41">
        <v>0</v>
      </c>
      <c r="FI17" s="41">
        <v>0</v>
      </c>
      <c r="FJ17" s="41">
        <v>0</v>
      </c>
      <c r="FK17" s="41">
        <v>0</v>
      </c>
      <c r="FM17" s="39">
        <v>14</v>
      </c>
      <c r="FN17" s="40" t="str">
        <f t="shared" si="13"/>
        <v>取手市</v>
      </c>
      <c r="FO17" s="41">
        <v>1251156</v>
      </c>
      <c r="FP17" s="41">
        <v>418687</v>
      </c>
      <c r="FQ17" s="41">
        <v>228382</v>
      </c>
      <c r="FR17" s="41">
        <v>36040</v>
      </c>
      <c r="FS17" s="41">
        <v>32666</v>
      </c>
      <c r="FT17" s="41">
        <v>23586</v>
      </c>
      <c r="FU17" s="41">
        <v>2307</v>
      </c>
      <c r="FV17" s="41">
        <v>1301</v>
      </c>
      <c r="FW17" s="41">
        <v>802</v>
      </c>
      <c r="FY17" s="39">
        <v>14</v>
      </c>
      <c r="FZ17" s="40" t="str">
        <f t="shared" si="14"/>
        <v>取手市</v>
      </c>
      <c r="GA17" s="41">
        <v>191</v>
      </c>
      <c r="GB17" s="41">
        <v>1298931</v>
      </c>
      <c r="GC17" s="41">
        <v>1298912</v>
      </c>
      <c r="GD17" s="41">
        <v>5090963</v>
      </c>
      <c r="GE17" s="41">
        <v>5090930</v>
      </c>
      <c r="GF17" s="41">
        <v>3453936</v>
      </c>
      <c r="GG17" s="41">
        <v>1</v>
      </c>
      <c r="GH17" s="41">
        <v>1393</v>
      </c>
      <c r="GI17" s="41">
        <v>1392</v>
      </c>
      <c r="GK17" s="39">
        <v>14</v>
      </c>
      <c r="GL17" s="40" t="str">
        <f t="shared" si="15"/>
        <v>取手市</v>
      </c>
      <c r="GM17" s="41">
        <v>83395</v>
      </c>
      <c r="GN17" s="41">
        <v>86854</v>
      </c>
      <c r="GO17" s="41">
        <v>86854</v>
      </c>
      <c r="GP17" s="41">
        <v>1205546</v>
      </c>
      <c r="GQ17" s="41">
        <v>1205546</v>
      </c>
      <c r="GR17" s="41">
        <v>843437</v>
      </c>
      <c r="GS17" s="41">
        <v>251</v>
      </c>
      <c r="GT17" s="41">
        <v>78</v>
      </c>
      <c r="GU17" s="41">
        <v>78</v>
      </c>
      <c r="GW17" s="39">
        <v>14</v>
      </c>
      <c r="GX17" s="40" t="str">
        <f t="shared" si="16"/>
        <v>取手市</v>
      </c>
      <c r="GY17" s="41">
        <v>2856</v>
      </c>
      <c r="GZ17" s="41">
        <v>236175</v>
      </c>
      <c r="HA17" s="41">
        <v>236173</v>
      </c>
      <c r="HB17" s="41">
        <v>2361831</v>
      </c>
      <c r="HC17" s="41">
        <v>2361811</v>
      </c>
      <c r="HD17" s="41">
        <v>1631171</v>
      </c>
      <c r="HE17" s="41">
        <v>30</v>
      </c>
      <c r="HF17" s="41">
        <v>1707</v>
      </c>
      <c r="HG17" s="41">
        <v>1706</v>
      </c>
      <c r="HI17" s="39">
        <v>14</v>
      </c>
      <c r="HJ17" s="40" t="str">
        <f t="shared" si="17"/>
        <v>取手市</v>
      </c>
      <c r="HK17" s="41">
        <v>0</v>
      </c>
      <c r="HL17" s="41">
        <v>7603</v>
      </c>
      <c r="HM17" s="41">
        <v>7603</v>
      </c>
      <c r="HN17" s="41">
        <v>173238</v>
      </c>
      <c r="HO17" s="41">
        <v>173238</v>
      </c>
      <c r="HP17" s="41">
        <v>121266</v>
      </c>
      <c r="HQ17" s="41">
        <v>0</v>
      </c>
      <c r="HR17" s="41">
        <v>3</v>
      </c>
      <c r="HS17" s="41">
        <v>3</v>
      </c>
    </row>
    <row r="18" spans="1:227" s="14" customFormat="1" ht="15" customHeight="1">
      <c r="A18" s="39">
        <v>15</v>
      </c>
      <c r="B18" s="40" t="s">
        <v>89</v>
      </c>
      <c r="C18" s="41">
        <v>351811</v>
      </c>
      <c r="D18" s="41">
        <v>6249451</v>
      </c>
      <c r="E18" s="41">
        <v>5992987</v>
      </c>
      <c r="F18" s="41">
        <v>768912</v>
      </c>
      <c r="G18" s="41">
        <v>738279</v>
      </c>
      <c r="H18" s="41">
        <v>738279</v>
      </c>
      <c r="I18" s="41">
        <v>854</v>
      </c>
      <c r="J18" s="41">
        <v>5709</v>
      </c>
      <c r="K18" s="41">
        <v>5319</v>
      </c>
      <c r="L18" s="37"/>
      <c r="M18" s="39">
        <v>15</v>
      </c>
      <c r="N18" s="40" t="str">
        <f t="shared" si="0"/>
        <v>牛久市</v>
      </c>
      <c r="O18" s="41">
        <v>6515</v>
      </c>
      <c r="P18" s="41">
        <v>8982</v>
      </c>
      <c r="Q18" s="41">
        <v>8982</v>
      </c>
      <c r="R18" s="41">
        <v>91384</v>
      </c>
      <c r="S18" s="41">
        <v>91384</v>
      </c>
      <c r="T18" s="41">
        <v>30197</v>
      </c>
      <c r="U18" s="41">
        <v>4</v>
      </c>
      <c r="V18" s="41">
        <v>18</v>
      </c>
      <c r="W18" s="41">
        <v>18</v>
      </c>
      <c r="X18" s="59"/>
      <c r="Y18" s="39">
        <v>15</v>
      </c>
      <c r="Z18" s="40" t="str">
        <f t="shared" si="1"/>
        <v>牛久市</v>
      </c>
      <c r="AA18" s="41">
        <v>286212</v>
      </c>
      <c r="AB18" s="41">
        <v>13038900</v>
      </c>
      <c r="AC18" s="41">
        <v>11978641</v>
      </c>
      <c r="AD18" s="41">
        <v>683253</v>
      </c>
      <c r="AE18" s="41">
        <v>628071</v>
      </c>
      <c r="AF18" s="41">
        <v>628071</v>
      </c>
      <c r="AG18" s="41">
        <v>262</v>
      </c>
      <c r="AH18" s="41">
        <v>11702</v>
      </c>
      <c r="AI18" s="41">
        <v>10428</v>
      </c>
      <c r="AJ18" s="37"/>
      <c r="AK18" s="39">
        <v>15</v>
      </c>
      <c r="AL18" s="40" t="str">
        <f t="shared" si="2"/>
        <v>牛久市</v>
      </c>
      <c r="AM18" s="41">
        <v>3505</v>
      </c>
      <c r="AN18" s="41">
        <v>278523</v>
      </c>
      <c r="AO18" s="41">
        <v>278523</v>
      </c>
      <c r="AP18" s="41">
        <v>5494563</v>
      </c>
      <c r="AQ18" s="41">
        <v>5494563</v>
      </c>
      <c r="AR18" s="41">
        <v>1920355</v>
      </c>
      <c r="AS18" s="41">
        <v>5</v>
      </c>
      <c r="AT18" s="41">
        <v>475</v>
      </c>
      <c r="AU18" s="41">
        <v>475</v>
      </c>
      <c r="AV18" s="59"/>
      <c r="AW18" s="39">
        <v>15</v>
      </c>
      <c r="AX18" s="40" t="str">
        <f t="shared" si="3"/>
        <v>牛久市</v>
      </c>
      <c r="AY18" s="41">
        <v>0</v>
      </c>
      <c r="AZ18" s="41">
        <v>4856016</v>
      </c>
      <c r="BA18" s="41">
        <v>4840175</v>
      </c>
      <c r="BB18" s="41">
        <v>147569647</v>
      </c>
      <c r="BC18" s="41">
        <v>147362847</v>
      </c>
      <c r="BD18" s="41">
        <v>23084134</v>
      </c>
      <c r="BE18" s="41">
        <v>0</v>
      </c>
      <c r="BF18" s="41">
        <v>27303</v>
      </c>
      <c r="BG18" s="41">
        <v>27139</v>
      </c>
      <c r="BH18" s="59"/>
      <c r="BI18" s="39">
        <v>15</v>
      </c>
      <c r="BJ18" s="40" t="str">
        <f t="shared" si="4"/>
        <v>牛久市</v>
      </c>
      <c r="BK18" s="41">
        <v>0</v>
      </c>
      <c r="BL18" s="41">
        <v>2846782</v>
      </c>
      <c r="BM18" s="41">
        <v>2844807</v>
      </c>
      <c r="BN18" s="41">
        <v>50221054</v>
      </c>
      <c r="BO18" s="41">
        <v>50193607</v>
      </c>
      <c r="BP18" s="41">
        <v>15280065</v>
      </c>
      <c r="BQ18" s="41">
        <v>0</v>
      </c>
      <c r="BR18" s="41">
        <v>12919</v>
      </c>
      <c r="BS18" s="41">
        <v>12841</v>
      </c>
      <c r="BT18" s="59"/>
      <c r="BU18" s="39">
        <v>15</v>
      </c>
      <c r="BV18" s="40" t="str">
        <f t="shared" si="5"/>
        <v>牛久市</v>
      </c>
      <c r="BW18" s="41">
        <v>0</v>
      </c>
      <c r="BX18" s="41">
        <v>4193248</v>
      </c>
      <c r="BY18" s="41">
        <v>4193018</v>
      </c>
      <c r="BZ18" s="41">
        <v>125562682</v>
      </c>
      <c r="CA18" s="41">
        <v>125560053</v>
      </c>
      <c r="CB18" s="41">
        <v>80390301</v>
      </c>
      <c r="CC18" s="41">
        <v>0</v>
      </c>
      <c r="CD18" s="41">
        <v>8085</v>
      </c>
      <c r="CE18" s="41">
        <v>8069</v>
      </c>
      <c r="CF18" s="59"/>
      <c r="CG18" s="39">
        <v>15</v>
      </c>
      <c r="CH18" s="40" t="str">
        <f t="shared" si="6"/>
        <v>牛久市</v>
      </c>
      <c r="CI18" s="41">
        <v>553812</v>
      </c>
      <c r="CJ18" s="41">
        <v>11896046</v>
      </c>
      <c r="CK18" s="41">
        <v>11878000</v>
      </c>
      <c r="CL18" s="41">
        <v>323353383</v>
      </c>
      <c r="CM18" s="41">
        <v>323116507</v>
      </c>
      <c r="CN18" s="41">
        <v>118754500</v>
      </c>
      <c r="CO18" s="41">
        <v>572</v>
      </c>
      <c r="CP18" s="41">
        <v>48307</v>
      </c>
      <c r="CQ18" s="41">
        <v>48049</v>
      </c>
      <c r="CR18" s="37"/>
      <c r="CS18" s="39">
        <v>15</v>
      </c>
      <c r="CT18" s="40" t="str">
        <f t="shared" si="7"/>
        <v>牛久市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37"/>
      <c r="DE18" s="39">
        <v>15</v>
      </c>
      <c r="DF18" s="40" t="str">
        <f t="shared" si="8"/>
        <v>牛久市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37"/>
      <c r="DQ18" s="39">
        <v>15</v>
      </c>
      <c r="DR18" s="40" t="str">
        <f t="shared" si="9"/>
        <v>牛久市</v>
      </c>
      <c r="DS18" s="41">
        <v>52608</v>
      </c>
      <c r="DT18" s="41">
        <v>473</v>
      </c>
      <c r="DU18" s="41">
        <v>27</v>
      </c>
      <c r="DV18" s="41">
        <v>15</v>
      </c>
      <c r="DW18" s="41">
        <v>1</v>
      </c>
      <c r="DX18" s="41">
        <v>1</v>
      </c>
      <c r="DY18" s="41">
        <v>20</v>
      </c>
      <c r="DZ18" s="41">
        <v>4</v>
      </c>
      <c r="EA18" s="41">
        <v>1</v>
      </c>
      <c r="EB18" s="37"/>
      <c r="EC18" s="39">
        <v>15</v>
      </c>
      <c r="ED18" s="40" t="str">
        <f t="shared" si="10"/>
        <v>牛久市</v>
      </c>
      <c r="EE18" s="41">
        <v>416699</v>
      </c>
      <c r="EF18" s="41">
        <v>12259757</v>
      </c>
      <c r="EG18" s="41">
        <v>10584254</v>
      </c>
      <c r="EH18" s="41">
        <v>439063</v>
      </c>
      <c r="EI18" s="41">
        <v>379053</v>
      </c>
      <c r="EJ18" s="41">
        <v>379053</v>
      </c>
      <c r="EK18" s="41">
        <v>386</v>
      </c>
      <c r="EL18" s="41">
        <v>9344</v>
      </c>
      <c r="EM18" s="41">
        <v>7333</v>
      </c>
      <c r="EO18" s="39">
        <v>15</v>
      </c>
      <c r="EP18" s="40" t="str">
        <f t="shared" si="11"/>
        <v>牛久市</v>
      </c>
      <c r="EQ18" s="41">
        <v>9638</v>
      </c>
      <c r="ER18" s="41">
        <v>208780</v>
      </c>
      <c r="ES18" s="41">
        <v>198315</v>
      </c>
      <c r="ET18" s="41">
        <v>155150</v>
      </c>
      <c r="EU18" s="41">
        <v>153901</v>
      </c>
      <c r="EV18" s="41">
        <v>108971</v>
      </c>
      <c r="EW18" s="41">
        <v>21</v>
      </c>
      <c r="EX18" s="41">
        <v>249</v>
      </c>
      <c r="EY18" s="41">
        <v>211</v>
      </c>
      <c r="FA18" s="39">
        <v>15</v>
      </c>
      <c r="FB18" s="40" t="str">
        <f t="shared" si="12"/>
        <v>牛久市</v>
      </c>
      <c r="FC18" s="41">
        <v>0</v>
      </c>
      <c r="FD18" s="41">
        <v>441100</v>
      </c>
      <c r="FE18" s="41">
        <v>436392</v>
      </c>
      <c r="FF18" s="41">
        <v>31759</v>
      </c>
      <c r="FG18" s="41">
        <v>31420</v>
      </c>
      <c r="FH18" s="41">
        <v>31420</v>
      </c>
      <c r="FI18" s="41">
        <v>0</v>
      </c>
      <c r="FJ18" s="41">
        <v>113</v>
      </c>
      <c r="FK18" s="41">
        <v>111</v>
      </c>
      <c r="FM18" s="39">
        <v>15</v>
      </c>
      <c r="FN18" s="40" t="str">
        <f t="shared" si="13"/>
        <v>牛久市</v>
      </c>
      <c r="FO18" s="41">
        <v>34995</v>
      </c>
      <c r="FP18" s="41">
        <v>519977</v>
      </c>
      <c r="FQ18" s="41">
        <v>335603</v>
      </c>
      <c r="FR18" s="41">
        <v>10077</v>
      </c>
      <c r="FS18" s="41">
        <v>6526</v>
      </c>
      <c r="FT18" s="41">
        <v>6526</v>
      </c>
      <c r="FU18" s="41">
        <v>106</v>
      </c>
      <c r="FV18" s="41">
        <v>1477</v>
      </c>
      <c r="FW18" s="41">
        <v>1027</v>
      </c>
      <c r="FY18" s="39">
        <v>15</v>
      </c>
      <c r="FZ18" s="40" t="str">
        <f t="shared" si="14"/>
        <v>牛久市</v>
      </c>
      <c r="GA18" s="41">
        <v>0</v>
      </c>
      <c r="GB18" s="41">
        <v>491650</v>
      </c>
      <c r="GC18" s="41">
        <v>491389</v>
      </c>
      <c r="GD18" s="41">
        <v>786640</v>
      </c>
      <c r="GE18" s="41">
        <v>786222</v>
      </c>
      <c r="GF18" s="41">
        <v>550356</v>
      </c>
      <c r="GG18" s="41">
        <v>0</v>
      </c>
      <c r="GH18" s="41">
        <v>118</v>
      </c>
      <c r="GI18" s="41">
        <v>116</v>
      </c>
      <c r="GK18" s="39">
        <v>15</v>
      </c>
      <c r="GL18" s="40" t="str">
        <f t="shared" si="15"/>
        <v>牛久市</v>
      </c>
      <c r="GM18" s="41">
        <v>155544</v>
      </c>
      <c r="GN18" s="41">
        <v>380469</v>
      </c>
      <c r="GO18" s="41">
        <v>380025</v>
      </c>
      <c r="GP18" s="41">
        <v>3247744</v>
      </c>
      <c r="GQ18" s="41">
        <v>3247434</v>
      </c>
      <c r="GR18" s="41">
        <v>2113586</v>
      </c>
      <c r="GS18" s="41">
        <v>96</v>
      </c>
      <c r="GT18" s="41">
        <v>136</v>
      </c>
      <c r="GU18" s="41">
        <v>135</v>
      </c>
      <c r="GW18" s="39">
        <v>15</v>
      </c>
      <c r="GX18" s="40" t="str">
        <f t="shared" si="16"/>
        <v>牛久市</v>
      </c>
      <c r="GY18" s="41">
        <v>2378</v>
      </c>
      <c r="GZ18" s="41">
        <v>169724</v>
      </c>
      <c r="HA18" s="41">
        <v>169724</v>
      </c>
      <c r="HB18" s="41">
        <v>1684650</v>
      </c>
      <c r="HC18" s="41">
        <v>1684650</v>
      </c>
      <c r="HD18" s="41">
        <v>1035807</v>
      </c>
      <c r="HE18" s="41">
        <v>40</v>
      </c>
      <c r="HF18" s="41">
        <v>672</v>
      </c>
      <c r="HG18" s="41">
        <v>672</v>
      </c>
      <c r="HI18" s="39">
        <v>15</v>
      </c>
      <c r="HJ18" s="40" t="str">
        <f t="shared" si="17"/>
        <v>牛久市</v>
      </c>
      <c r="HK18" s="41">
        <v>0</v>
      </c>
      <c r="HL18" s="41">
        <v>623</v>
      </c>
      <c r="HM18" s="41">
        <v>623</v>
      </c>
      <c r="HN18" s="41">
        <v>39336</v>
      </c>
      <c r="HO18" s="41">
        <v>39336</v>
      </c>
      <c r="HP18" s="41">
        <v>27535</v>
      </c>
      <c r="HQ18" s="41">
        <v>0</v>
      </c>
      <c r="HR18" s="41">
        <v>1</v>
      </c>
      <c r="HS18" s="41">
        <v>1</v>
      </c>
    </row>
    <row r="19" spans="1:227" s="14" customFormat="1" ht="15" customHeight="1">
      <c r="A19" s="39">
        <v>16</v>
      </c>
      <c r="B19" s="40" t="s">
        <v>90</v>
      </c>
      <c r="C19" s="41">
        <v>998720</v>
      </c>
      <c r="D19" s="41">
        <v>45128678</v>
      </c>
      <c r="E19" s="41">
        <v>43812226</v>
      </c>
      <c r="F19" s="41">
        <v>5215652</v>
      </c>
      <c r="G19" s="41">
        <v>5066406</v>
      </c>
      <c r="H19" s="41">
        <v>5066258</v>
      </c>
      <c r="I19" s="41">
        <v>2299</v>
      </c>
      <c r="J19" s="41">
        <v>33993</v>
      </c>
      <c r="K19" s="41">
        <v>32173</v>
      </c>
      <c r="L19" s="37"/>
      <c r="M19" s="39">
        <v>16</v>
      </c>
      <c r="N19" s="40" t="str">
        <f t="shared" si="0"/>
        <v>つくば市</v>
      </c>
      <c r="O19" s="41">
        <v>438483</v>
      </c>
      <c r="P19" s="41">
        <v>557546</v>
      </c>
      <c r="Q19" s="41">
        <v>536772</v>
      </c>
      <c r="R19" s="41">
        <v>4294147</v>
      </c>
      <c r="S19" s="41">
        <v>4142225</v>
      </c>
      <c r="T19" s="41">
        <v>282554</v>
      </c>
      <c r="U19" s="41">
        <v>496</v>
      </c>
      <c r="V19" s="41">
        <v>554</v>
      </c>
      <c r="W19" s="41">
        <v>520</v>
      </c>
      <c r="X19" s="59"/>
      <c r="Y19" s="39">
        <v>16</v>
      </c>
      <c r="Z19" s="40" t="str">
        <f t="shared" si="1"/>
        <v>つくば市</v>
      </c>
      <c r="AA19" s="41">
        <v>1236717</v>
      </c>
      <c r="AB19" s="41">
        <v>62251757</v>
      </c>
      <c r="AC19" s="41">
        <v>58397675</v>
      </c>
      <c r="AD19" s="41">
        <v>3688518</v>
      </c>
      <c r="AE19" s="41">
        <v>3461490</v>
      </c>
      <c r="AF19" s="41">
        <v>3461422</v>
      </c>
      <c r="AG19" s="41">
        <v>3936</v>
      </c>
      <c r="AH19" s="41">
        <v>71553</v>
      </c>
      <c r="AI19" s="41">
        <v>65825</v>
      </c>
      <c r="AJ19" s="37"/>
      <c r="AK19" s="39">
        <v>16</v>
      </c>
      <c r="AL19" s="40" t="str">
        <f t="shared" si="2"/>
        <v>つくば市</v>
      </c>
      <c r="AM19" s="41">
        <v>797170</v>
      </c>
      <c r="AN19" s="41">
        <v>3593177</v>
      </c>
      <c r="AO19" s="41">
        <v>3356233</v>
      </c>
      <c r="AP19" s="41">
        <v>71996289</v>
      </c>
      <c r="AQ19" s="41">
        <v>69240317</v>
      </c>
      <c r="AR19" s="41">
        <v>5000877</v>
      </c>
      <c r="AS19" s="41">
        <v>1345</v>
      </c>
      <c r="AT19" s="41">
        <v>4630</v>
      </c>
      <c r="AU19" s="41">
        <v>4254</v>
      </c>
      <c r="AV19" s="59"/>
      <c r="AW19" s="39">
        <v>16</v>
      </c>
      <c r="AX19" s="40" t="str">
        <f t="shared" si="3"/>
        <v>つくば市</v>
      </c>
      <c r="AY19" s="41">
        <v>0</v>
      </c>
      <c r="AZ19" s="41">
        <v>11919279</v>
      </c>
      <c r="BA19" s="41">
        <v>11732972</v>
      </c>
      <c r="BB19" s="41">
        <v>340857969</v>
      </c>
      <c r="BC19" s="41">
        <v>338886796</v>
      </c>
      <c r="BD19" s="41">
        <v>46081696</v>
      </c>
      <c r="BE19" s="41">
        <v>0</v>
      </c>
      <c r="BF19" s="41">
        <v>49793</v>
      </c>
      <c r="BG19" s="41">
        <v>48417</v>
      </c>
      <c r="BH19" s="59"/>
      <c r="BI19" s="39">
        <v>16</v>
      </c>
      <c r="BJ19" s="40" t="str">
        <f t="shared" si="4"/>
        <v>つくば市</v>
      </c>
      <c r="BK19" s="41">
        <v>0</v>
      </c>
      <c r="BL19" s="41">
        <v>15430837</v>
      </c>
      <c r="BM19" s="41">
        <v>15419935</v>
      </c>
      <c r="BN19" s="41">
        <v>213742817</v>
      </c>
      <c r="BO19" s="41">
        <v>213631705</v>
      </c>
      <c r="BP19" s="41">
        <v>58343301</v>
      </c>
      <c r="BQ19" s="41">
        <v>0</v>
      </c>
      <c r="BR19" s="41">
        <v>43306</v>
      </c>
      <c r="BS19" s="41">
        <v>42888</v>
      </c>
      <c r="BT19" s="59"/>
      <c r="BU19" s="39">
        <v>16</v>
      </c>
      <c r="BV19" s="40" t="str">
        <f t="shared" si="5"/>
        <v>つくば市</v>
      </c>
      <c r="BW19" s="41">
        <v>0</v>
      </c>
      <c r="BX19" s="41">
        <v>13786866</v>
      </c>
      <c r="BY19" s="41">
        <v>13785562</v>
      </c>
      <c r="BZ19" s="41">
        <v>358966782</v>
      </c>
      <c r="CA19" s="41">
        <v>358951733</v>
      </c>
      <c r="CB19" s="41">
        <v>217118468</v>
      </c>
      <c r="CC19" s="41">
        <v>0</v>
      </c>
      <c r="CD19" s="41">
        <v>16011</v>
      </c>
      <c r="CE19" s="41">
        <v>15917</v>
      </c>
      <c r="CF19" s="59"/>
      <c r="CG19" s="39">
        <v>16</v>
      </c>
      <c r="CH19" s="40" t="str">
        <f t="shared" si="6"/>
        <v>つくば市</v>
      </c>
      <c r="CI19" s="41">
        <v>16583474</v>
      </c>
      <c r="CJ19" s="41">
        <v>41136982</v>
      </c>
      <c r="CK19" s="41">
        <v>40938469</v>
      </c>
      <c r="CL19" s="41">
        <v>913567568</v>
      </c>
      <c r="CM19" s="41">
        <v>911470234</v>
      </c>
      <c r="CN19" s="41">
        <v>321543465</v>
      </c>
      <c r="CO19" s="41">
        <v>2601</v>
      </c>
      <c r="CP19" s="41">
        <v>109110</v>
      </c>
      <c r="CQ19" s="41">
        <v>107222</v>
      </c>
      <c r="CR19" s="37"/>
      <c r="CS19" s="39">
        <v>16</v>
      </c>
      <c r="CT19" s="40" t="str">
        <f t="shared" si="7"/>
        <v>つくば市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37"/>
      <c r="DE19" s="39">
        <v>16</v>
      </c>
      <c r="DF19" s="40" t="str">
        <f t="shared" si="8"/>
        <v>つくば市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37"/>
      <c r="DQ19" s="39">
        <v>16</v>
      </c>
      <c r="DR19" s="40" t="str">
        <f t="shared" si="9"/>
        <v>つくば市</v>
      </c>
      <c r="DS19" s="41">
        <v>278032</v>
      </c>
      <c r="DT19" s="41">
        <v>4152</v>
      </c>
      <c r="DU19" s="41">
        <v>3997</v>
      </c>
      <c r="DV19" s="41">
        <v>116</v>
      </c>
      <c r="DW19" s="41">
        <v>110</v>
      </c>
      <c r="DX19" s="41">
        <v>104</v>
      </c>
      <c r="DY19" s="41">
        <v>160</v>
      </c>
      <c r="DZ19" s="41">
        <v>8</v>
      </c>
      <c r="EA19" s="41">
        <v>7</v>
      </c>
      <c r="EB19" s="37"/>
      <c r="EC19" s="39">
        <v>16</v>
      </c>
      <c r="ED19" s="40" t="str">
        <f t="shared" si="10"/>
        <v>つくば市</v>
      </c>
      <c r="EE19" s="41">
        <v>12492693</v>
      </c>
      <c r="EF19" s="41">
        <v>33932283</v>
      </c>
      <c r="EG19" s="41">
        <v>28489404</v>
      </c>
      <c r="EH19" s="41">
        <v>1063687</v>
      </c>
      <c r="EI19" s="41">
        <v>885709</v>
      </c>
      <c r="EJ19" s="41">
        <v>885636</v>
      </c>
      <c r="EK19" s="41">
        <v>1924</v>
      </c>
      <c r="EL19" s="41">
        <v>27969</v>
      </c>
      <c r="EM19" s="41">
        <v>20557</v>
      </c>
      <c r="EO19" s="39">
        <v>16</v>
      </c>
      <c r="EP19" s="40" t="str">
        <f t="shared" si="11"/>
        <v>つくば市</v>
      </c>
      <c r="EQ19" s="41">
        <v>1038992</v>
      </c>
      <c r="ER19" s="41">
        <v>2924823</v>
      </c>
      <c r="ES19" s="41">
        <v>2910823</v>
      </c>
      <c r="ET19" s="41">
        <v>21341499</v>
      </c>
      <c r="EU19" s="41">
        <v>21288726</v>
      </c>
      <c r="EV19" s="41">
        <v>10423996</v>
      </c>
      <c r="EW19" s="41">
        <v>1197</v>
      </c>
      <c r="EX19" s="41">
        <v>2290</v>
      </c>
      <c r="EY19" s="41">
        <v>2147</v>
      </c>
      <c r="FA19" s="39">
        <v>16</v>
      </c>
      <c r="FB19" s="40" t="str">
        <f t="shared" si="12"/>
        <v>つくば市</v>
      </c>
      <c r="FC19" s="41">
        <v>0</v>
      </c>
      <c r="FD19" s="41">
        <v>8929</v>
      </c>
      <c r="FE19" s="41">
        <v>8929</v>
      </c>
      <c r="FF19" s="41">
        <v>554</v>
      </c>
      <c r="FG19" s="41">
        <v>554</v>
      </c>
      <c r="FH19" s="41">
        <v>554</v>
      </c>
      <c r="FI19" s="41">
        <v>0</v>
      </c>
      <c r="FJ19" s="41">
        <v>21</v>
      </c>
      <c r="FK19" s="41">
        <v>21</v>
      </c>
      <c r="FM19" s="39">
        <v>16</v>
      </c>
      <c r="FN19" s="40" t="str">
        <f t="shared" si="13"/>
        <v>つくば市</v>
      </c>
      <c r="FO19" s="41">
        <v>407168</v>
      </c>
      <c r="FP19" s="41">
        <v>1483399</v>
      </c>
      <c r="FQ19" s="41">
        <v>1027466</v>
      </c>
      <c r="FR19" s="41">
        <v>258444</v>
      </c>
      <c r="FS19" s="41">
        <v>242577</v>
      </c>
      <c r="FT19" s="41">
        <v>110000</v>
      </c>
      <c r="FU19" s="41">
        <v>561</v>
      </c>
      <c r="FV19" s="41">
        <v>3184</v>
      </c>
      <c r="FW19" s="41">
        <v>2206</v>
      </c>
      <c r="FY19" s="39">
        <v>16</v>
      </c>
      <c r="FZ19" s="40" t="str">
        <f t="shared" si="14"/>
        <v>つくば市</v>
      </c>
      <c r="GA19" s="41">
        <v>0</v>
      </c>
      <c r="GB19" s="41">
        <v>3548088</v>
      </c>
      <c r="GC19" s="41">
        <v>3547834</v>
      </c>
      <c r="GD19" s="41">
        <v>5918017</v>
      </c>
      <c r="GE19" s="41">
        <v>5917631</v>
      </c>
      <c r="GF19" s="41">
        <v>4883706</v>
      </c>
      <c r="GG19" s="41">
        <v>0</v>
      </c>
      <c r="GH19" s="41">
        <v>1286</v>
      </c>
      <c r="GI19" s="41">
        <v>1284</v>
      </c>
      <c r="GK19" s="39">
        <v>16</v>
      </c>
      <c r="GL19" s="40" t="str">
        <f t="shared" si="15"/>
        <v>つくば市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W19" s="39">
        <v>16</v>
      </c>
      <c r="GX19" s="40" t="str">
        <f t="shared" si="16"/>
        <v>つくば市</v>
      </c>
      <c r="GY19" s="41">
        <v>3910</v>
      </c>
      <c r="GZ19" s="41">
        <v>135663</v>
      </c>
      <c r="HA19" s="41">
        <v>135663</v>
      </c>
      <c r="HB19" s="41">
        <v>2073743</v>
      </c>
      <c r="HC19" s="41">
        <v>2073743</v>
      </c>
      <c r="HD19" s="41">
        <v>1289523</v>
      </c>
      <c r="HE19" s="41">
        <v>10</v>
      </c>
      <c r="HF19" s="41">
        <v>270</v>
      </c>
      <c r="HG19" s="41">
        <v>270</v>
      </c>
      <c r="HI19" s="39">
        <v>16</v>
      </c>
      <c r="HJ19" s="40" t="str">
        <f t="shared" si="17"/>
        <v>つくば市</v>
      </c>
      <c r="HK19" s="41">
        <v>0</v>
      </c>
      <c r="HL19" s="41">
        <v>0</v>
      </c>
      <c r="HM19" s="41">
        <v>0</v>
      </c>
      <c r="HN19" s="41">
        <v>0</v>
      </c>
      <c r="HO19" s="41">
        <v>0</v>
      </c>
      <c r="HP19" s="41">
        <v>0</v>
      </c>
      <c r="HQ19" s="41">
        <v>0</v>
      </c>
      <c r="HR19" s="41">
        <v>0</v>
      </c>
      <c r="HS19" s="41">
        <v>0</v>
      </c>
    </row>
    <row r="20" spans="1:227" s="14" customFormat="1" ht="15" customHeight="1">
      <c r="A20" s="39">
        <v>17</v>
      </c>
      <c r="B20" s="40" t="s">
        <v>63</v>
      </c>
      <c r="C20" s="41">
        <v>40634</v>
      </c>
      <c r="D20" s="41">
        <v>9084469</v>
      </c>
      <c r="E20" s="41">
        <v>8629869</v>
      </c>
      <c r="F20" s="41">
        <v>1094139</v>
      </c>
      <c r="G20" s="41">
        <v>1041982</v>
      </c>
      <c r="H20" s="41">
        <v>1041982</v>
      </c>
      <c r="I20" s="41">
        <v>83</v>
      </c>
      <c r="J20" s="41">
        <v>7688</v>
      </c>
      <c r="K20" s="41">
        <v>7051</v>
      </c>
      <c r="L20" s="37"/>
      <c r="M20" s="39">
        <v>17</v>
      </c>
      <c r="N20" s="40" t="str">
        <f t="shared" si="0"/>
        <v>ひたちなか市</v>
      </c>
      <c r="O20" s="41">
        <v>46</v>
      </c>
      <c r="P20" s="41">
        <v>400390</v>
      </c>
      <c r="Q20" s="41">
        <v>399569</v>
      </c>
      <c r="R20" s="41">
        <v>3519169</v>
      </c>
      <c r="S20" s="41">
        <v>3515599</v>
      </c>
      <c r="T20" s="41">
        <v>1045923</v>
      </c>
      <c r="U20" s="41">
        <v>3</v>
      </c>
      <c r="V20" s="41">
        <v>626</v>
      </c>
      <c r="W20" s="41">
        <v>618</v>
      </c>
      <c r="X20" s="59"/>
      <c r="Y20" s="39">
        <v>17</v>
      </c>
      <c r="Z20" s="40" t="str">
        <f t="shared" si="1"/>
        <v>ひたちなか市</v>
      </c>
      <c r="AA20" s="41">
        <v>38796</v>
      </c>
      <c r="AB20" s="41">
        <v>16956387</v>
      </c>
      <c r="AC20" s="41">
        <v>15600189</v>
      </c>
      <c r="AD20" s="41">
        <v>1063584</v>
      </c>
      <c r="AE20" s="41">
        <v>980367</v>
      </c>
      <c r="AF20" s="41">
        <v>980354</v>
      </c>
      <c r="AG20" s="41">
        <v>95</v>
      </c>
      <c r="AH20" s="41">
        <v>14786</v>
      </c>
      <c r="AI20" s="41">
        <v>13007</v>
      </c>
      <c r="AJ20" s="37"/>
      <c r="AK20" s="39">
        <v>17</v>
      </c>
      <c r="AL20" s="40" t="str">
        <f t="shared" si="2"/>
        <v>ひたちなか市</v>
      </c>
      <c r="AM20" s="41">
        <v>4836</v>
      </c>
      <c r="AN20" s="41">
        <v>4123972</v>
      </c>
      <c r="AO20" s="41">
        <v>4115162</v>
      </c>
      <c r="AP20" s="41">
        <v>57866153</v>
      </c>
      <c r="AQ20" s="41">
        <v>57736100</v>
      </c>
      <c r="AR20" s="41">
        <v>7719907</v>
      </c>
      <c r="AS20" s="41">
        <v>10</v>
      </c>
      <c r="AT20" s="41">
        <v>5881</v>
      </c>
      <c r="AU20" s="41">
        <v>5810</v>
      </c>
      <c r="AV20" s="59"/>
      <c r="AW20" s="39">
        <v>17</v>
      </c>
      <c r="AX20" s="40" t="str">
        <f t="shared" si="3"/>
        <v>ひたちなか市</v>
      </c>
      <c r="AY20" s="41">
        <v>0</v>
      </c>
      <c r="AZ20" s="41">
        <v>9991021</v>
      </c>
      <c r="BA20" s="41">
        <v>9901312</v>
      </c>
      <c r="BB20" s="41">
        <v>235208903</v>
      </c>
      <c r="BC20" s="41">
        <v>234136794</v>
      </c>
      <c r="BD20" s="41">
        <v>34213006</v>
      </c>
      <c r="BE20" s="41">
        <v>0</v>
      </c>
      <c r="BF20" s="41">
        <v>47324</v>
      </c>
      <c r="BG20" s="41">
        <v>46305</v>
      </c>
      <c r="BH20" s="59"/>
      <c r="BI20" s="39">
        <v>17</v>
      </c>
      <c r="BJ20" s="40" t="str">
        <f t="shared" si="4"/>
        <v>ひたちなか市</v>
      </c>
      <c r="BK20" s="41">
        <v>0</v>
      </c>
      <c r="BL20" s="41">
        <v>6482961</v>
      </c>
      <c r="BM20" s="41">
        <v>6476116</v>
      </c>
      <c r="BN20" s="41">
        <v>125189275</v>
      </c>
      <c r="BO20" s="41">
        <v>125088259</v>
      </c>
      <c r="BP20" s="41">
        <v>35992542</v>
      </c>
      <c r="BQ20" s="41">
        <v>0</v>
      </c>
      <c r="BR20" s="41">
        <v>40267</v>
      </c>
      <c r="BS20" s="41">
        <v>39963</v>
      </c>
      <c r="BT20" s="59"/>
      <c r="BU20" s="39">
        <v>17</v>
      </c>
      <c r="BV20" s="40" t="str">
        <f t="shared" si="5"/>
        <v>ひたちなか市</v>
      </c>
      <c r="BW20" s="41">
        <v>0</v>
      </c>
      <c r="BX20" s="41">
        <v>9393620</v>
      </c>
      <c r="BY20" s="41">
        <v>9392954</v>
      </c>
      <c r="BZ20" s="41">
        <v>193364291</v>
      </c>
      <c r="CA20" s="41">
        <v>193355888</v>
      </c>
      <c r="CB20" s="41">
        <v>128080387</v>
      </c>
      <c r="CC20" s="41">
        <v>0</v>
      </c>
      <c r="CD20" s="41">
        <v>10974</v>
      </c>
      <c r="CE20" s="41">
        <v>10923</v>
      </c>
      <c r="CF20" s="59"/>
      <c r="CG20" s="39">
        <v>17</v>
      </c>
      <c r="CH20" s="40" t="str">
        <f t="shared" si="6"/>
        <v>ひたちなか市</v>
      </c>
      <c r="CI20" s="41">
        <v>2093283</v>
      </c>
      <c r="CJ20" s="41">
        <v>25867602</v>
      </c>
      <c r="CK20" s="41">
        <v>25770382</v>
      </c>
      <c r="CL20" s="41">
        <v>553762469</v>
      </c>
      <c r="CM20" s="41">
        <v>552580941</v>
      </c>
      <c r="CN20" s="41">
        <v>198285935</v>
      </c>
      <c r="CO20" s="41">
        <v>1067</v>
      </c>
      <c r="CP20" s="41">
        <v>98565</v>
      </c>
      <c r="CQ20" s="41">
        <v>97191</v>
      </c>
      <c r="CR20" s="37"/>
      <c r="CS20" s="39">
        <v>17</v>
      </c>
      <c r="CT20" s="40" t="str">
        <f t="shared" si="7"/>
        <v>ひたちなか市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37"/>
      <c r="DE20" s="39">
        <v>17</v>
      </c>
      <c r="DF20" s="40" t="str">
        <f t="shared" si="8"/>
        <v>ひたちなか市</v>
      </c>
      <c r="DG20" s="41">
        <v>0</v>
      </c>
      <c r="DH20" s="41">
        <v>16</v>
      </c>
      <c r="DI20" s="41">
        <v>16</v>
      </c>
      <c r="DJ20" s="41">
        <v>210</v>
      </c>
      <c r="DK20" s="41">
        <v>210</v>
      </c>
      <c r="DL20" s="41">
        <v>130</v>
      </c>
      <c r="DM20" s="41">
        <v>0</v>
      </c>
      <c r="DN20" s="41">
        <v>2</v>
      </c>
      <c r="DO20" s="41">
        <v>2</v>
      </c>
      <c r="DP20" s="37"/>
      <c r="DQ20" s="39">
        <v>17</v>
      </c>
      <c r="DR20" s="40" t="str">
        <f t="shared" si="9"/>
        <v>ひたちなか市</v>
      </c>
      <c r="DS20" s="41">
        <v>217596</v>
      </c>
      <c r="DT20" s="41">
        <v>1588</v>
      </c>
      <c r="DU20" s="41">
        <v>310</v>
      </c>
      <c r="DV20" s="41">
        <v>642</v>
      </c>
      <c r="DW20" s="41">
        <v>627</v>
      </c>
      <c r="DX20" s="41">
        <v>439</v>
      </c>
      <c r="DY20" s="41">
        <v>37</v>
      </c>
      <c r="DZ20" s="41">
        <v>4</v>
      </c>
      <c r="EA20" s="41">
        <v>1</v>
      </c>
      <c r="EB20" s="37"/>
      <c r="EC20" s="39">
        <v>17</v>
      </c>
      <c r="ED20" s="40" t="str">
        <f t="shared" si="10"/>
        <v>ひたちなか市</v>
      </c>
      <c r="EE20" s="41">
        <v>186589</v>
      </c>
      <c r="EF20" s="41">
        <v>5095747</v>
      </c>
      <c r="EG20" s="41">
        <v>4310556</v>
      </c>
      <c r="EH20" s="41">
        <v>153025</v>
      </c>
      <c r="EI20" s="41">
        <v>129500</v>
      </c>
      <c r="EJ20" s="41">
        <v>129500</v>
      </c>
      <c r="EK20" s="41">
        <v>173</v>
      </c>
      <c r="EL20" s="41">
        <v>4252</v>
      </c>
      <c r="EM20" s="41">
        <v>3326</v>
      </c>
      <c r="EO20" s="39">
        <v>17</v>
      </c>
      <c r="EP20" s="40" t="str">
        <f t="shared" si="11"/>
        <v>ひたちなか市</v>
      </c>
      <c r="EQ20" s="41">
        <v>923732</v>
      </c>
      <c r="ER20" s="41">
        <v>1021613</v>
      </c>
      <c r="ES20" s="41">
        <v>1007060</v>
      </c>
      <c r="ET20" s="41">
        <v>5636741</v>
      </c>
      <c r="EU20" s="41">
        <v>5628728</v>
      </c>
      <c r="EV20" s="41">
        <v>3903252</v>
      </c>
      <c r="EW20" s="41">
        <v>90</v>
      </c>
      <c r="EX20" s="41">
        <v>1092</v>
      </c>
      <c r="EY20" s="41">
        <v>1039</v>
      </c>
      <c r="FA20" s="39">
        <v>17</v>
      </c>
      <c r="FB20" s="40" t="str">
        <f t="shared" si="12"/>
        <v>ひたちなか市</v>
      </c>
      <c r="FC20" s="41">
        <v>0</v>
      </c>
      <c r="FD20" s="41">
        <v>0</v>
      </c>
      <c r="FE20" s="41">
        <v>0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M20" s="39">
        <v>17</v>
      </c>
      <c r="FN20" s="40" t="str">
        <f t="shared" si="13"/>
        <v>ひたちなか市</v>
      </c>
      <c r="FO20" s="41">
        <v>200327</v>
      </c>
      <c r="FP20" s="41">
        <v>607305</v>
      </c>
      <c r="FQ20" s="41">
        <v>473790</v>
      </c>
      <c r="FR20" s="41">
        <v>2085129</v>
      </c>
      <c r="FS20" s="41">
        <v>2077586</v>
      </c>
      <c r="FT20" s="41">
        <v>1428187</v>
      </c>
      <c r="FU20" s="41">
        <v>194</v>
      </c>
      <c r="FV20" s="41">
        <v>1465</v>
      </c>
      <c r="FW20" s="41">
        <v>1076</v>
      </c>
      <c r="FY20" s="39">
        <v>17</v>
      </c>
      <c r="FZ20" s="40" t="str">
        <f t="shared" si="14"/>
        <v>ひたちなか市</v>
      </c>
      <c r="GA20" s="41">
        <v>0</v>
      </c>
      <c r="GB20" s="41">
        <v>833182</v>
      </c>
      <c r="GC20" s="41">
        <v>833182</v>
      </c>
      <c r="GD20" s="41">
        <v>1356420</v>
      </c>
      <c r="GE20" s="41">
        <v>1356420</v>
      </c>
      <c r="GF20" s="41">
        <v>949494</v>
      </c>
      <c r="GG20" s="41">
        <v>0</v>
      </c>
      <c r="GH20" s="41">
        <v>46</v>
      </c>
      <c r="GI20" s="41">
        <v>46</v>
      </c>
      <c r="GK20" s="39">
        <v>17</v>
      </c>
      <c r="GL20" s="40" t="str">
        <f t="shared" si="15"/>
        <v>ひたちなか市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W20" s="39">
        <v>17</v>
      </c>
      <c r="GX20" s="40" t="str">
        <f t="shared" si="16"/>
        <v>ひたちなか市</v>
      </c>
      <c r="GY20" s="41">
        <v>36</v>
      </c>
      <c r="GZ20" s="41">
        <v>460978</v>
      </c>
      <c r="HA20" s="41">
        <v>460744</v>
      </c>
      <c r="HB20" s="41">
        <v>2552751</v>
      </c>
      <c r="HC20" s="41">
        <v>2552684</v>
      </c>
      <c r="HD20" s="41">
        <v>1693693</v>
      </c>
      <c r="HE20" s="41">
        <v>1</v>
      </c>
      <c r="HF20" s="41">
        <v>1712</v>
      </c>
      <c r="HG20" s="41">
        <v>1710</v>
      </c>
      <c r="HI20" s="39">
        <v>17</v>
      </c>
      <c r="HJ20" s="40" t="str">
        <f t="shared" si="17"/>
        <v>ひたちなか市</v>
      </c>
      <c r="HK20" s="41">
        <v>0</v>
      </c>
      <c r="HL20" s="41">
        <v>2412</v>
      </c>
      <c r="HM20" s="41">
        <v>2412</v>
      </c>
      <c r="HN20" s="41">
        <v>35583</v>
      </c>
      <c r="HO20" s="41">
        <v>35583</v>
      </c>
      <c r="HP20" s="41">
        <v>24908</v>
      </c>
      <c r="HQ20" s="41">
        <v>0</v>
      </c>
      <c r="HR20" s="41">
        <v>6</v>
      </c>
      <c r="HS20" s="41">
        <v>6</v>
      </c>
    </row>
    <row r="21" spans="1:227" s="14" customFormat="1" ht="15" customHeight="1">
      <c r="A21" s="39">
        <v>18</v>
      </c>
      <c r="B21" s="40" t="s">
        <v>91</v>
      </c>
      <c r="C21" s="41">
        <v>270614</v>
      </c>
      <c r="D21" s="41">
        <v>13136055</v>
      </c>
      <c r="E21" s="41">
        <v>12307863</v>
      </c>
      <c r="F21" s="41">
        <v>1286097</v>
      </c>
      <c r="G21" s="41">
        <v>1211409</v>
      </c>
      <c r="H21" s="41">
        <v>1211409</v>
      </c>
      <c r="I21" s="41">
        <v>726</v>
      </c>
      <c r="J21" s="41">
        <v>11519</v>
      </c>
      <c r="K21" s="41">
        <v>10381</v>
      </c>
      <c r="L21" s="37"/>
      <c r="M21" s="39">
        <v>18</v>
      </c>
      <c r="N21" s="40" t="str">
        <f t="shared" si="0"/>
        <v>鹿嶋市</v>
      </c>
      <c r="O21" s="41">
        <v>12258</v>
      </c>
      <c r="P21" s="41">
        <v>156470</v>
      </c>
      <c r="Q21" s="41">
        <v>154161</v>
      </c>
      <c r="R21" s="41">
        <v>359332</v>
      </c>
      <c r="S21" s="41">
        <v>357683</v>
      </c>
      <c r="T21" s="41">
        <v>118781</v>
      </c>
      <c r="U21" s="41">
        <v>22</v>
      </c>
      <c r="V21" s="41">
        <v>295</v>
      </c>
      <c r="W21" s="41">
        <v>288</v>
      </c>
      <c r="X21" s="59"/>
      <c r="Y21" s="39">
        <v>18</v>
      </c>
      <c r="Z21" s="40" t="str">
        <f t="shared" si="1"/>
        <v>鹿嶋市</v>
      </c>
      <c r="AA21" s="41">
        <v>107124</v>
      </c>
      <c r="AB21" s="41">
        <v>11986901</v>
      </c>
      <c r="AC21" s="41">
        <v>11026477</v>
      </c>
      <c r="AD21" s="41">
        <v>572948</v>
      </c>
      <c r="AE21" s="41">
        <v>527572</v>
      </c>
      <c r="AF21" s="41">
        <v>527572</v>
      </c>
      <c r="AG21" s="41">
        <v>677</v>
      </c>
      <c r="AH21" s="41">
        <v>11475</v>
      </c>
      <c r="AI21" s="41">
        <v>10061</v>
      </c>
      <c r="AJ21" s="37"/>
      <c r="AK21" s="39">
        <v>18</v>
      </c>
      <c r="AL21" s="40" t="str">
        <f t="shared" si="2"/>
        <v>鹿嶋市</v>
      </c>
      <c r="AM21" s="41">
        <v>27427</v>
      </c>
      <c r="AN21" s="41">
        <v>1484563</v>
      </c>
      <c r="AO21" s="41">
        <v>1480801</v>
      </c>
      <c r="AP21" s="41">
        <v>8705826</v>
      </c>
      <c r="AQ21" s="41">
        <v>8686603</v>
      </c>
      <c r="AR21" s="41">
        <v>2074536</v>
      </c>
      <c r="AS21" s="41">
        <v>59</v>
      </c>
      <c r="AT21" s="41">
        <v>1849</v>
      </c>
      <c r="AU21" s="41">
        <v>1816</v>
      </c>
      <c r="AV21" s="59"/>
      <c r="AW21" s="39">
        <v>18</v>
      </c>
      <c r="AX21" s="40" t="str">
        <f t="shared" si="3"/>
        <v>鹿嶋市</v>
      </c>
      <c r="AY21" s="41">
        <v>0</v>
      </c>
      <c r="AZ21" s="41">
        <v>5089133</v>
      </c>
      <c r="BA21" s="41">
        <v>4757040</v>
      </c>
      <c r="BB21" s="41">
        <v>65473212</v>
      </c>
      <c r="BC21" s="41">
        <v>62793902</v>
      </c>
      <c r="BD21" s="41">
        <v>9570363</v>
      </c>
      <c r="BE21" s="41">
        <v>0</v>
      </c>
      <c r="BF21" s="41">
        <v>25793</v>
      </c>
      <c r="BG21" s="41">
        <v>23562</v>
      </c>
      <c r="BH21" s="59"/>
      <c r="BI21" s="39">
        <v>18</v>
      </c>
      <c r="BJ21" s="40" t="str">
        <f t="shared" si="4"/>
        <v>鹿嶋市</v>
      </c>
      <c r="BK21" s="41">
        <v>0</v>
      </c>
      <c r="BL21" s="41">
        <v>4896586</v>
      </c>
      <c r="BM21" s="41">
        <v>4883881</v>
      </c>
      <c r="BN21" s="41">
        <v>52034147</v>
      </c>
      <c r="BO21" s="41">
        <v>51934690</v>
      </c>
      <c r="BP21" s="41">
        <v>15783479</v>
      </c>
      <c r="BQ21" s="41">
        <v>0</v>
      </c>
      <c r="BR21" s="41">
        <v>21628</v>
      </c>
      <c r="BS21" s="41">
        <v>21023</v>
      </c>
      <c r="BT21" s="59"/>
      <c r="BU21" s="39">
        <v>18</v>
      </c>
      <c r="BV21" s="40" t="str">
        <f t="shared" si="5"/>
        <v>鹿嶋市</v>
      </c>
      <c r="BW21" s="41">
        <v>0</v>
      </c>
      <c r="BX21" s="41">
        <v>8631673</v>
      </c>
      <c r="BY21" s="41">
        <v>8630210</v>
      </c>
      <c r="BZ21" s="41">
        <v>114580291</v>
      </c>
      <c r="CA21" s="41">
        <v>114569809</v>
      </c>
      <c r="CB21" s="41">
        <v>79251888</v>
      </c>
      <c r="CC21" s="41">
        <v>0</v>
      </c>
      <c r="CD21" s="41">
        <v>6132</v>
      </c>
      <c r="CE21" s="41">
        <v>6036</v>
      </c>
      <c r="CF21" s="59"/>
      <c r="CG21" s="39">
        <v>18</v>
      </c>
      <c r="CH21" s="40" t="str">
        <f t="shared" si="6"/>
        <v>鹿嶋市</v>
      </c>
      <c r="CI21" s="41">
        <v>1065560</v>
      </c>
      <c r="CJ21" s="41">
        <v>18617392</v>
      </c>
      <c r="CK21" s="41">
        <v>18271131</v>
      </c>
      <c r="CL21" s="41">
        <v>232087650</v>
      </c>
      <c r="CM21" s="41">
        <v>229298401</v>
      </c>
      <c r="CN21" s="41">
        <v>104605730</v>
      </c>
      <c r="CO21" s="41">
        <v>790</v>
      </c>
      <c r="CP21" s="41">
        <v>53553</v>
      </c>
      <c r="CQ21" s="41">
        <v>50621</v>
      </c>
      <c r="CR21" s="37"/>
      <c r="CS21" s="39">
        <v>18</v>
      </c>
      <c r="CT21" s="40" t="str">
        <f t="shared" si="7"/>
        <v>鹿嶋市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37"/>
      <c r="DE21" s="39">
        <v>18</v>
      </c>
      <c r="DF21" s="40" t="str">
        <f t="shared" si="8"/>
        <v>鹿嶋市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37"/>
      <c r="DQ21" s="39">
        <v>18</v>
      </c>
      <c r="DR21" s="40" t="str">
        <f t="shared" si="9"/>
        <v>鹿嶋市</v>
      </c>
      <c r="DS21" s="41">
        <v>91565</v>
      </c>
      <c r="DT21" s="41">
        <v>14494</v>
      </c>
      <c r="DU21" s="41">
        <v>4207</v>
      </c>
      <c r="DV21" s="41">
        <v>3898</v>
      </c>
      <c r="DW21" s="41">
        <v>3734</v>
      </c>
      <c r="DX21" s="41">
        <v>1972</v>
      </c>
      <c r="DY21" s="41">
        <v>116</v>
      </c>
      <c r="DZ21" s="41">
        <v>22</v>
      </c>
      <c r="EA21" s="41">
        <v>6</v>
      </c>
      <c r="EB21" s="37"/>
      <c r="EC21" s="39">
        <v>18</v>
      </c>
      <c r="ED21" s="40" t="str">
        <f t="shared" si="10"/>
        <v>鹿嶋市</v>
      </c>
      <c r="EE21" s="41">
        <v>1052407</v>
      </c>
      <c r="EF21" s="41">
        <v>12492638</v>
      </c>
      <c r="EG21" s="41">
        <v>9930027</v>
      </c>
      <c r="EH21" s="41">
        <v>308307</v>
      </c>
      <c r="EI21" s="41">
        <v>244751</v>
      </c>
      <c r="EJ21" s="41">
        <v>244751</v>
      </c>
      <c r="EK21" s="41">
        <v>1814</v>
      </c>
      <c r="EL21" s="41">
        <v>10580</v>
      </c>
      <c r="EM21" s="41">
        <v>6680</v>
      </c>
      <c r="EO21" s="39">
        <v>18</v>
      </c>
      <c r="EP21" s="40" t="str">
        <f t="shared" si="11"/>
        <v>鹿嶋市</v>
      </c>
      <c r="EQ21" s="41">
        <v>144769</v>
      </c>
      <c r="ER21" s="41">
        <v>738931</v>
      </c>
      <c r="ES21" s="41">
        <v>729722</v>
      </c>
      <c r="ET21" s="41">
        <v>1841908</v>
      </c>
      <c r="EU21" s="41">
        <v>1821767</v>
      </c>
      <c r="EV21" s="41">
        <v>810109</v>
      </c>
      <c r="EW21" s="41">
        <v>219</v>
      </c>
      <c r="EX21" s="41">
        <v>812</v>
      </c>
      <c r="EY21" s="41">
        <v>738</v>
      </c>
      <c r="FA21" s="39">
        <v>18</v>
      </c>
      <c r="FB21" s="40" t="str">
        <f t="shared" si="12"/>
        <v>鹿嶋市</v>
      </c>
      <c r="FC21" s="41">
        <v>0</v>
      </c>
      <c r="FD21" s="41">
        <v>13689</v>
      </c>
      <c r="FE21" s="41">
        <v>13689</v>
      </c>
      <c r="FF21" s="41">
        <v>712</v>
      </c>
      <c r="FG21" s="41">
        <v>712</v>
      </c>
      <c r="FH21" s="41">
        <v>439</v>
      </c>
      <c r="FI21" s="41">
        <v>0</v>
      </c>
      <c r="FJ21" s="41">
        <v>2</v>
      </c>
      <c r="FK21" s="41">
        <v>2</v>
      </c>
      <c r="FM21" s="39">
        <v>18</v>
      </c>
      <c r="FN21" s="40" t="str">
        <f t="shared" si="13"/>
        <v>鹿嶋市</v>
      </c>
      <c r="FO21" s="41">
        <v>402150</v>
      </c>
      <c r="FP21" s="41">
        <v>1922995</v>
      </c>
      <c r="FQ21" s="41">
        <v>980921</v>
      </c>
      <c r="FR21" s="41">
        <v>961299</v>
      </c>
      <c r="FS21" s="41">
        <v>807309</v>
      </c>
      <c r="FT21" s="41">
        <v>458976</v>
      </c>
      <c r="FU21" s="41">
        <v>573</v>
      </c>
      <c r="FV21" s="41">
        <v>5742</v>
      </c>
      <c r="FW21" s="41">
        <v>1844</v>
      </c>
      <c r="FY21" s="39">
        <v>18</v>
      </c>
      <c r="FZ21" s="40" t="str">
        <f t="shared" si="14"/>
        <v>鹿嶋市</v>
      </c>
      <c r="GA21" s="41">
        <v>0</v>
      </c>
      <c r="GB21" s="41">
        <v>615440</v>
      </c>
      <c r="GC21" s="41">
        <v>615359</v>
      </c>
      <c r="GD21" s="41">
        <v>1046248</v>
      </c>
      <c r="GE21" s="41">
        <v>1046110</v>
      </c>
      <c r="GF21" s="41">
        <v>1024573</v>
      </c>
      <c r="GG21" s="41">
        <v>0</v>
      </c>
      <c r="GH21" s="41">
        <v>301</v>
      </c>
      <c r="GI21" s="41">
        <v>299</v>
      </c>
      <c r="GK21" s="39">
        <v>18</v>
      </c>
      <c r="GL21" s="40" t="str">
        <f t="shared" si="15"/>
        <v>鹿嶋市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W21" s="39">
        <v>18</v>
      </c>
      <c r="GX21" s="40" t="str">
        <f t="shared" si="16"/>
        <v>鹿嶋市</v>
      </c>
      <c r="GY21" s="41">
        <v>64759</v>
      </c>
      <c r="GZ21" s="41">
        <v>199032</v>
      </c>
      <c r="HA21" s="41">
        <v>197377</v>
      </c>
      <c r="HB21" s="41">
        <v>318151</v>
      </c>
      <c r="HC21" s="41">
        <v>316330</v>
      </c>
      <c r="HD21" s="41">
        <v>135382</v>
      </c>
      <c r="HE21" s="41">
        <v>219</v>
      </c>
      <c r="HF21" s="41">
        <v>695</v>
      </c>
      <c r="HG21" s="41">
        <v>694</v>
      </c>
      <c r="HI21" s="39">
        <v>18</v>
      </c>
      <c r="HJ21" s="40" t="str">
        <f t="shared" si="17"/>
        <v>鹿嶋市</v>
      </c>
      <c r="HK21" s="41">
        <v>0</v>
      </c>
      <c r="HL21" s="41">
        <v>1759</v>
      </c>
      <c r="HM21" s="41">
        <v>1759</v>
      </c>
      <c r="HN21" s="41">
        <v>8103</v>
      </c>
      <c r="HO21" s="41">
        <v>8103</v>
      </c>
      <c r="HP21" s="41">
        <v>4924</v>
      </c>
      <c r="HQ21" s="41">
        <v>0</v>
      </c>
      <c r="HR21" s="41">
        <v>1</v>
      </c>
      <c r="HS21" s="41">
        <v>1</v>
      </c>
    </row>
    <row r="22" spans="1:227" s="14" customFormat="1" ht="15" customHeight="1">
      <c r="A22" s="39">
        <v>19</v>
      </c>
      <c r="B22" s="40" t="s">
        <v>65</v>
      </c>
      <c r="C22" s="41">
        <v>239269</v>
      </c>
      <c r="D22" s="41">
        <v>18677117</v>
      </c>
      <c r="E22" s="41">
        <v>17646752</v>
      </c>
      <c r="F22" s="41">
        <v>1947031</v>
      </c>
      <c r="G22" s="41">
        <v>1848824</v>
      </c>
      <c r="H22" s="41">
        <v>1848819</v>
      </c>
      <c r="I22" s="41">
        <v>727</v>
      </c>
      <c r="J22" s="41">
        <v>13005</v>
      </c>
      <c r="K22" s="41">
        <v>11917</v>
      </c>
      <c r="L22" s="37"/>
      <c r="M22" s="39">
        <v>19</v>
      </c>
      <c r="N22" s="40" t="str">
        <f t="shared" si="0"/>
        <v>潮来市</v>
      </c>
      <c r="O22" s="41">
        <v>12375</v>
      </c>
      <c r="P22" s="41">
        <v>473859</v>
      </c>
      <c r="Q22" s="41">
        <v>472841</v>
      </c>
      <c r="R22" s="41">
        <v>1954367</v>
      </c>
      <c r="S22" s="41">
        <v>1950316</v>
      </c>
      <c r="T22" s="41">
        <v>648626</v>
      </c>
      <c r="U22" s="41">
        <v>50</v>
      </c>
      <c r="V22" s="41">
        <v>911</v>
      </c>
      <c r="W22" s="41">
        <v>901</v>
      </c>
      <c r="X22" s="59"/>
      <c r="Y22" s="39">
        <v>19</v>
      </c>
      <c r="Z22" s="40" t="str">
        <f t="shared" si="1"/>
        <v>潮来市</v>
      </c>
      <c r="AA22" s="41">
        <v>83183</v>
      </c>
      <c r="AB22" s="41">
        <v>5231645</v>
      </c>
      <c r="AC22" s="41">
        <v>4606231</v>
      </c>
      <c r="AD22" s="41">
        <v>279248</v>
      </c>
      <c r="AE22" s="41">
        <v>246733</v>
      </c>
      <c r="AF22" s="41">
        <v>246730</v>
      </c>
      <c r="AG22" s="41">
        <v>368</v>
      </c>
      <c r="AH22" s="41">
        <v>7090</v>
      </c>
      <c r="AI22" s="41">
        <v>6280</v>
      </c>
      <c r="AJ22" s="37"/>
      <c r="AK22" s="39">
        <v>19</v>
      </c>
      <c r="AL22" s="40" t="str">
        <f t="shared" si="2"/>
        <v>潮来市</v>
      </c>
      <c r="AM22" s="41">
        <v>5968</v>
      </c>
      <c r="AN22" s="41">
        <v>811335</v>
      </c>
      <c r="AO22" s="41">
        <v>809823</v>
      </c>
      <c r="AP22" s="41">
        <v>5694127</v>
      </c>
      <c r="AQ22" s="41">
        <v>5684477</v>
      </c>
      <c r="AR22" s="41">
        <v>1595792</v>
      </c>
      <c r="AS22" s="41">
        <v>30</v>
      </c>
      <c r="AT22" s="41">
        <v>1839</v>
      </c>
      <c r="AU22" s="41">
        <v>1816</v>
      </c>
      <c r="AV22" s="59"/>
      <c r="AW22" s="39">
        <v>19</v>
      </c>
      <c r="AX22" s="40" t="str">
        <f t="shared" si="3"/>
        <v>潮来市</v>
      </c>
      <c r="AY22" s="41">
        <v>0</v>
      </c>
      <c r="AZ22" s="41">
        <v>2434884</v>
      </c>
      <c r="BA22" s="41">
        <v>2261279</v>
      </c>
      <c r="BB22" s="41">
        <v>27491952</v>
      </c>
      <c r="BC22" s="41">
        <v>25977171</v>
      </c>
      <c r="BD22" s="41">
        <v>3957078</v>
      </c>
      <c r="BE22" s="41">
        <v>0</v>
      </c>
      <c r="BF22" s="41">
        <v>14511</v>
      </c>
      <c r="BG22" s="41">
        <v>13171</v>
      </c>
      <c r="BH22" s="59"/>
      <c r="BI22" s="39">
        <v>19</v>
      </c>
      <c r="BJ22" s="40" t="str">
        <f t="shared" si="4"/>
        <v>潮来市</v>
      </c>
      <c r="BK22" s="41">
        <v>0</v>
      </c>
      <c r="BL22" s="41">
        <v>2526532</v>
      </c>
      <c r="BM22" s="41">
        <v>2513405</v>
      </c>
      <c r="BN22" s="41">
        <v>21999747</v>
      </c>
      <c r="BO22" s="41">
        <v>21933278</v>
      </c>
      <c r="BP22" s="41">
        <v>6487457</v>
      </c>
      <c r="BQ22" s="41">
        <v>0</v>
      </c>
      <c r="BR22" s="41">
        <v>9331</v>
      </c>
      <c r="BS22" s="41">
        <v>9073</v>
      </c>
      <c r="BT22" s="59"/>
      <c r="BU22" s="39">
        <v>19</v>
      </c>
      <c r="BV22" s="40" t="str">
        <f t="shared" si="5"/>
        <v>潮来市</v>
      </c>
      <c r="BW22" s="41">
        <v>0</v>
      </c>
      <c r="BX22" s="41">
        <v>1570058</v>
      </c>
      <c r="BY22" s="41">
        <v>1569156</v>
      </c>
      <c r="BZ22" s="41">
        <v>16896511</v>
      </c>
      <c r="CA22" s="41">
        <v>16891013</v>
      </c>
      <c r="CB22" s="41">
        <v>11204356</v>
      </c>
      <c r="CC22" s="41">
        <v>0</v>
      </c>
      <c r="CD22" s="41">
        <v>2840</v>
      </c>
      <c r="CE22" s="41">
        <v>2814</v>
      </c>
      <c r="CF22" s="59"/>
      <c r="CG22" s="39">
        <v>19</v>
      </c>
      <c r="CH22" s="40" t="str">
        <f t="shared" si="6"/>
        <v>潮来市</v>
      </c>
      <c r="CI22" s="41">
        <v>486421</v>
      </c>
      <c r="CJ22" s="41">
        <v>6531474</v>
      </c>
      <c r="CK22" s="41">
        <v>6343840</v>
      </c>
      <c r="CL22" s="41">
        <v>66388210</v>
      </c>
      <c r="CM22" s="41">
        <v>64801462</v>
      </c>
      <c r="CN22" s="41">
        <v>21648891</v>
      </c>
      <c r="CO22" s="41">
        <v>769</v>
      </c>
      <c r="CP22" s="41">
        <v>26682</v>
      </c>
      <c r="CQ22" s="41">
        <v>25058</v>
      </c>
      <c r="CR22" s="37"/>
      <c r="CS22" s="39">
        <v>19</v>
      </c>
      <c r="CT22" s="40" t="str">
        <f t="shared" si="7"/>
        <v>潮来市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37"/>
      <c r="DE22" s="39">
        <v>19</v>
      </c>
      <c r="DF22" s="40" t="str">
        <f t="shared" si="8"/>
        <v>潮来市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37"/>
      <c r="DQ22" s="39">
        <v>19</v>
      </c>
      <c r="DR22" s="40" t="str">
        <f t="shared" si="9"/>
        <v>潮来市</v>
      </c>
      <c r="DS22" s="41">
        <v>17236</v>
      </c>
      <c r="DT22" s="41">
        <v>29828</v>
      </c>
      <c r="DU22" s="41">
        <v>29393</v>
      </c>
      <c r="DV22" s="41">
        <v>1681</v>
      </c>
      <c r="DW22" s="41">
        <v>1671</v>
      </c>
      <c r="DX22" s="41">
        <v>1671</v>
      </c>
      <c r="DY22" s="41">
        <v>14</v>
      </c>
      <c r="DZ22" s="41">
        <v>32</v>
      </c>
      <c r="EA22" s="41">
        <v>23</v>
      </c>
      <c r="EB22" s="37"/>
      <c r="EC22" s="39">
        <v>19</v>
      </c>
      <c r="ED22" s="40" t="str">
        <f t="shared" si="10"/>
        <v>潮来市</v>
      </c>
      <c r="EE22" s="41">
        <v>347720</v>
      </c>
      <c r="EF22" s="41">
        <v>7985703</v>
      </c>
      <c r="EG22" s="41">
        <v>6624074</v>
      </c>
      <c r="EH22" s="41">
        <v>273674</v>
      </c>
      <c r="EI22" s="41">
        <v>227000</v>
      </c>
      <c r="EJ22" s="41">
        <v>227000</v>
      </c>
      <c r="EK22" s="41">
        <v>279</v>
      </c>
      <c r="EL22" s="41">
        <v>4861</v>
      </c>
      <c r="EM22" s="41">
        <v>3677</v>
      </c>
      <c r="EO22" s="39">
        <v>19</v>
      </c>
      <c r="EP22" s="40" t="str">
        <f t="shared" si="11"/>
        <v>潮来市</v>
      </c>
      <c r="EQ22" s="41">
        <v>30133</v>
      </c>
      <c r="ER22" s="41">
        <v>81069</v>
      </c>
      <c r="ES22" s="41">
        <v>79909</v>
      </c>
      <c r="ET22" s="41">
        <v>208194</v>
      </c>
      <c r="EU22" s="41">
        <v>206089</v>
      </c>
      <c r="EV22" s="41">
        <v>136997</v>
      </c>
      <c r="EW22" s="41">
        <v>17</v>
      </c>
      <c r="EX22" s="41">
        <v>114</v>
      </c>
      <c r="EY22" s="41">
        <v>107</v>
      </c>
      <c r="FA22" s="39">
        <v>19</v>
      </c>
      <c r="FB22" s="40" t="str">
        <f t="shared" si="12"/>
        <v>潮来市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M22" s="39">
        <v>19</v>
      </c>
      <c r="FN22" s="40" t="str">
        <f t="shared" si="13"/>
        <v>潮来市</v>
      </c>
      <c r="FO22" s="41">
        <v>363370</v>
      </c>
      <c r="FP22" s="41">
        <v>833411</v>
      </c>
      <c r="FQ22" s="41">
        <v>637435</v>
      </c>
      <c r="FR22" s="41">
        <v>80837</v>
      </c>
      <c r="FS22" s="41">
        <v>75423</v>
      </c>
      <c r="FT22" s="41">
        <v>47397</v>
      </c>
      <c r="FU22" s="41">
        <v>484</v>
      </c>
      <c r="FV22" s="41">
        <v>1445</v>
      </c>
      <c r="FW22" s="41">
        <v>1096</v>
      </c>
      <c r="FY22" s="39">
        <v>19</v>
      </c>
      <c r="FZ22" s="40" t="str">
        <f t="shared" si="14"/>
        <v>潮来市</v>
      </c>
      <c r="GA22" s="41">
        <v>0</v>
      </c>
      <c r="GB22" s="41">
        <v>1481992</v>
      </c>
      <c r="GC22" s="41">
        <v>1481943</v>
      </c>
      <c r="GD22" s="41">
        <v>2763910</v>
      </c>
      <c r="GE22" s="41">
        <v>2763820</v>
      </c>
      <c r="GF22" s="41">
        <v>1744195</v>
      </c>
      <c r="GG22" s="41">
        <v>0</v>
      </c>
      <c r="GH22" s="41">
        <v>788</v>
      </c>
      <c r="GI22" s="41">
        <v>787</v>
      </c>
      <c r="GK22" s="39">
        <v>19</v>
      </c>
      <c r="GL22" s="40" t="str">
        <f t="shared" si="15"/>
        <v>潮来市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W22" s="39">
        <v>19</v>
      </c>
      <c r="GX22" s="40" t="str">
        <f t="shared" si="16"/>
        <v>潮来市</v>
      </c>
      <c r="GY22" s="41">
        <v>0</v>
      </c>
      <c r="GZ22" s="41">
        <v>84638</v>
      </c>
      <c r="HA22" s="41">
        <v>84638</v>
      </c>
      <c r="HB22" s="41">
        <v>302664</v>
      </c>
      <c r="HC22" s="41">
        <v>302664</v>
      </c>
      <c r="HD22" s="41">
        <v>166972</v>
      </c>
      <c r="HE22" s="41">
        <v>0</v>
      </c>
      <c r="HF22" s="41">
        <v>391</v>
      </c>
      <c r="HG22" s="41">
        <v>391</v>
      </c>
      <c r="HI22" s="39">
        <v>19</v>
      </c>
      <c r="HJ22" s="40" t="str">
        <f t="shared" si="17"/>
        <v>潮来市</v>
      </c>
      <c r="HK22" s="41">
        <v>0</v>
      </c>
      <c r="HL22" s="41">
        <v>2718</v>
      </c>
      <c r="HM22" s="41">
        <v>2718</v>
      </c>
      <c r="HN22" s="41">
        <v>20850</v>
      </c>
      <c r="HO22" s="41">
        <v>20850</v>
      </c>
      <c r="HP22" s="41">
        <v>14595</v>
      </c>
      <c r="HQ22" s="41">
        <v>0</v>
      </c>
      <c r="HR22" s="41">
        <v>13</v>
      </c>
      <c r="HS22" s="41">
        <v>13</v>
      </c>
    </row>
    <row r="23" spans="1:227" s="14" customFormat="1" ht="15" customHeight="1">
      <c r="A23" s="39">
        <v>20</v>
      </c>
      <c r="B23" s="40" t="s">
        <v>92</v>
      </c>
      <c r="C23" s="41">
        <v>5458</v>
      </c>
      <c r="D23" s="41">
        <v>4696521</v>
      </c>
      <c r="E23" s="41">
        <v>4340316</v>
      </c>
      <c r="F23" s="41">
        <v>389822</v>
      </c>
      <c r="G23" s="41">
        <v>362065</v>
      </c>
      <c r="H23" s="41">
        <v>362065</v>
      </c>
      <c r="I23" s="41">
        <v>22</v>
      </c>
      <c r="J23" s="41">
        <v>2799</v>
      </c>
      <c r="K23" s="41">
        <v>2494</v>
      </c>
      <c r="L23" s="37"/>
      <c r="M23" s="39">
        <v>20</v>
      </c>
      <c r="N23" s="40" t="str">
        <f t="shared" si="0"/>
        <v>守谷市</v>
      </c>
      <c r="O23" s="41">
        <v>25</v>
      </c>
      <c r="P23" s="41">
        <v>13731</v>
      </c>
      <c r="Q23" s="41">
        <v>13731</v>
      </c>
      <c r="R23" s="41">
        <v>103121</v>
      </c>
      <c r="S23" s="41">
        <v>103121</v>
      </c>
      <c r="T23" s="41">
        <v>51237</v>
      </c>
      <c r="U23" s="41">
        <v>2</v>
      </c>
      <c r="V23" s="41">
        <v>22</v>
      </c>
      <c r="W23" s="41">
        <v>22</v>
      </c>
      <c r="X23" s="59"/>
      <c r="Y23" s="39">
        <v>20</v>
      </c>
      <c r="Z23" s="40" t="str">
        <f t="shared" si="1"/>
        <v>守谷市</v>
      </c>
      <c r="AA23" s="41">
        <v>26621</v>
      </c>
      <c r="AB23" s="41">
        <v>3871937</v>
      </c>
      <c r="AC23" s="41">
        <v>3505455</v>
      </c>
      <c r="AD23" s="41">
        <v>194490</v>
      </c>
      <c r="AE23" s="41">
        <v>176336</v>
      </c>
      <c r="AF23" s="41">
        <v>176336</v>
      </c>
      <c r="AG23" s="41">
        <v>114</v>
      </c>
      <c r="AH23" s="41">
        <v>5190</v>
      </c>
      <c r="AI23" s="41">
        <v>4533</v>
      </c>
      <c r="AJ23" s="37"/>
      <c r="AK23" s="39">
        <v>20</v>
      </c>
      <c r="AL23" s="40" t="str">
        <f t="shared" si="2"/>
        <v>守谷市</v>
      </c>
      <c r="AM23" s="41">
        <v>4970</v>
      </c>
      <c r="AN23" s="41">
        <v>327719</v>
      </c>
      <c r="AO23" s="41">
        <v>327610</v>
      </c>
      <c r="AP23" s="41">
        <v>13552360</v>
      </c>
      <c r="AQ23" s="41">
        <v>13549680</v>
      </c>
      <c r="AR23" s="41">
        <v>3193107</v>
      </c>
      <c r="AS23" s="41">
        <v>9</v>
      </c>
      <c r="AT23" s="41">
        <v>712</v>
      </c>
      <c r="AU23" s="41">
        <v>705</v>
      </c>
      <c r="AV23" s="59"/>
      <c r="AW23" s="39">
        <v>20</v>
      </c>
      <c r="AX23" s="40" t="str">
        <f t="shared" si="3"/>
        <v>守谷市</v>
      </c>
      <c r="AY23" s="41">
        <v>0</v>
      </c>
      <c r="AZ23" s="41">
        <v>3440398</v>
      </c>
      <c r="BA23" s="41">
        <v>3434974</v>
      </c>
      <c r="BB23" s="41">
        <v>181922276</v>
      </c>
      <c r="BC23" s="41">
        <v>181820626</v>
      </c>
      <c r="BD23" s="41">
        <v>19303344</v>
      </c>
      <c r="BE23" s="41">
        <v>0</v>
      </c>
      <c r="BF23" s="41">
        <v>18752</v>
      </c>
      <c r="BG23" s="41">
        <v>18693</v>
      </c>
      <c r="BH23" s="59"/>
      <c r="BI23" s="39">
        <v>20</v>
      </c>
      <c r="BJ23" s="40" t="str">
        <f t="shared" si="4"/>
        <v>守谷市</v>
      </c>
      <c r="BK23" s="41">
        <v>0</v>
      </c>
      <c r="BL23" s="41">
        <v>1765650</v>
      </c>
      <c r="BM23" s="41">
        <v>1764892</v>
      </c>
      <c r="BN23" s="41">
        <v>49918371</v>
      </c>
      <c r="BO23" s="41">
        <v>49904677</v>
      </c>
      <c r="BP23" s="41">
        <v>11109503</v>
      </c>
      <c r="BQ23" s="41">
        <v>0</v>
      </c>
      <c r="BR23" s="41">
        <v>10237</v>
      </c>
      <c r="BS23" s="41">
        <v>10206</v>
      </c>
      <c r="BT23" s="59"/>
      <c r="BU23" s="39">
        <v>20</v>
      </c>
      <c r="BV23" s="40" t="str">
        <f t="shared" si="5"/>
        <v>守谷市</v>
      </c>
      <c r="BW23" s="41">
        <v>0</v>
      </c>
      <c r="BX23" s="41">
        <v>2784760</v>
      </c>
      <c r="BY23" s="41">
        <v>2784585</v>
      </c>
      <c r="BZ23" s="41">
        <v>105386167</v>
      </c>
      <c r="CA23" s="41">
        <v>105382156</v>
      </c>
      <c r="CB23" s="41">
        <v>54662299</v>
      </c>
      <c r="CC23" s="41">
        <v>0</v>
      </c>
      <c r="CD23" s="41">
        <v>3927</v>
      </c>
      <c r="CE23" s="41">
        <v>3906</v>
      </c>
      <c r="CF23" s="59"/>
      <c r="CG23" s="39">
        <v>20</v>
      </c>
      <c r="CH23" s="40" t="str">
        <f t="shared" si="6"/>
        <v>守谷市</v>
      </c>
      <c r="CI23" s="41">
        <v>305834</v>
      </c>
      <c r="CJ23" s="41">
        <v>7990808</v>
      </c>
      <c r="CK23" s="41">
        <v>7984451</v>
      </c>
      <c r="CL23" s="41">
        <v>337226814</v>
      </c>
      <c r="CM23" s="41">
        <v>337107459</v>
      </c>
      <c r="CN23" s="41">
        <v>85075146</v>
      </c>
      <c r="CO23" s="41">
        <v>368</v>
      </c>
      <c r="CP23" s="41">
        <v>32916</v>
      </c>
      <c r="CQ23" s="41">
        <v>32805</v>
      </c>
      <c r="CR23" s="37"/>
      <c r="CS23" s="39">
        <v>20</v>
      </c>
      <c r="CT23" s="40" t="str">
        <f t="shared" si="7"/>
        <v>守谷市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37"/>
      <c r="DE23" s="39">
        <v>20</v>
      </c>
      <c r="DF23" s="40" t="str">
        <f t="shared" si="8"/>
        <v>守谷市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37"/>
      <c r="DQ23" s="39">
        <v>20</v>
      </c>
      <c r="DR23" s="40" t="str">
        <f t="shared" si="9"/>
        <v>守谷市</v>
      </c>
      <c r="DS23" s="41">
        <v>67038</v>
      </c>
      <c r="DT23" s="41">
        <v>2248</v>
      </c>
      <c r="DU23" s="41">
        <v>871</v>
      </c>
      <c r="DV23" s="41">
        <v>41</v>
      </c>
      <c r="DW23" s="41">
        <v>16</v>
      </c>
      <c r="DX23" s="41">
        <v>16</v>
      </c>
      <c r="DY23" s="41">
        <v>71</v>
      </c>
      <c r="DZ23" s="41">
        <v>8</v>
      </c>
      <c r="EA23" s="41">
        <v>5</v>
      </c>
      <c r="EB23" s="37"/>
      <c r="EC23" s="39">
        <v>20</v>
      </c>
      <c r="ED23" s="40" t="str">
        <f t="shared" si="10"/>
        <v>守谷市</v>
      </c>
      <c r="EE23" s="41">
        <v>98182</v>
      </c>
      <c r="EF23" s="41">
        <v>2245036</v>
      </c>
      <c r="EG23" s="41">
        <v>1871550</v>
      </c>
      <c r="EH23" s="41">
        <v>75216</v>
      </c>
      <c r="EI23" s="41">
        <v>62742</v>
      </c>
      <c r="EJ23" s="41">
        <v>62742</v>
      </c>
      <c r="EK23" s="41">
        <v>95</v>
      </c>
      <c r="EL23" s="41">
        <v>3212</v>
      </c>
      <c r="EM23" s="41">
        <v>2511</v>
      </c>
      <c r="EO23" s="39">
        <v>20</v>
      </c>
      <c r="EP23" s="40" t="str">
        <f t="shared" si="11"/>
        <v>守谷市</v>
      </c>
      <c r="EQ23" s="41">
        <v>19611</v>
      </c>
      <c r="ER23" s="41">
        <v>142060</v>
      </c>
      <c r="ES23" s="41">
        <v>139644</v>
      </c>
      <c r="ET23" s="41">
        <v>126814</v>
      </c>
      <c r="EU23" s="41">
        <v>124646</v>
      </c>
      <c r="EV23" s="41">
        <v>124646</v>
      </c>
      <c r="EW23" s="41">
        <v>20</v>
      </c>
      <c r="EX23" s="41">
        <v>196</v>
      </c>
      <c r="EY23" s="41">
        <v>176</v>
      </c>
      <c r="FA23" s="39">
        <v>20</v>
      </c>
      <c r="FB23" s="40" t="str">
        <f t="shared" si="12"/>
        <v>守谷市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M23" s="39">
        <v>20</v>
      </c>
      <c r="FN23" s="40" t="str">
        <f t="shared" si="13"/>
        <v>守谷市</v>
      </c>
      <c r="FO23" s="41">
        <v>795405</v>
      </c>
      <c r="FP23" s="41">
        <v>784610</v>
      </c>
      <c r="FQ23" s="41">
        <v>371706</v>
      </c>
      <c r="FR23" s="41">
        <v>18939</v>
      </c>
      <c r="FS23" s="41">
        <v>10550</v>
      </c>
      <c r="FT23" s="41">
        <v>10550</v>
      </c>
      <c r="FU23" s="41">
        <v>902</v>
      </c>
      <c r="FV23" s="41">
        <v>1457</v>
      </c>
      <c r="FW23" s="41">
        <v>733</v>
      </c>
      <c r="FY23" s="39">
        <v>20</v>
      </c>
      <c r="FZ23" s="40" t="str">
        <f t="shared" si="14"/>
        <v>守谷市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K23" s="39">
        <v>20</v>
      </c>
      <c r="GL23" s="40" t="str">
        <f t="shared" si="15"/>
        <v>守谷市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W23" s="39">
        <v>20</v>
      </c>
      <c r="GX23" s="40" t="str">
        <f t="shared" si="16"/>
        <v>守谷市</v>
      </c>
      <c r="GY23" s="41">
        <v>6857</v>
      </c>
      <c r="GZ23" s="41">
        <v>180718</v>
      </c>
      <c r="HA23" s="41">
        <v>180705</v>
      </c>
      <c r="HB23" s="41">
        <v>1581815</v>
      </c>
      <c r="HC23" s="41">
        <v>1581719</v>
      </c>
      <c r="HD23" s="41">
        <v>624980</v>
      </c>
      <c r="HE23" s="41">
        <v>15</v>
      </c>
      <c r="HF23" s="41">
        <v>777</v>
      </c>
      <c r="HG23" s="41">
        <v>776</v>
      </c>
      <c r="HI23" s="39">
        <v>20</v>
      </c>
      <c r="HJ23" s="40" t="str">
        <f t="shared" si="17"/>
        <v>守谷市</v>
      </c>
      <c r="HK23" s="41">
        <v>0</v>
      </c>
      <c r="HL23" s="41">
        <v>13509</v>
      </c>
      <c r="HM23" s="41">
        <v>13509</v>
      </c>
      <c r="HN23" s="41">
        <v>568554</v>
      </c>
      <c r="HO23" s="41">
        <v>568554</v>
      </c>
      <c r="HP23" s="41">
        <v>243992</v>
      </c>
      <c r="HQ23" s="41">
        <v>0</v>
      </c>
      <c r="HR23" s="41">
        <v>10</v>
      </c>
      <c r="HS23" s="41">
        <v>10</v>
      </c>
    </row>
    <row r="24" spans="1:227" s="14" customFormat="1" ht="15" customHeight="1">
      <c r="A24" s="39">
        <v>21</v>
      </c>
      <c r="B24" s="40" t="s">
        <v>105</v>
      </c>
      <c r="C24" s="41">
        <v>398891</v>
      </c>
      <c r="D24" s="41">
        <v>24083630</v>
      </c>
      <c r="E24" s="41">
        <v>22706905</v>
      </c>
      <c r="F24" s="41">
        <v>2299527</v>
      </c>
      <c r="G24" s="41">
        <v>2184671</v>
      </c>
      <c r="H24" s="41">
        <v>2184061</v>
      </c>
      <c r="I24" s="41">
        <v>1379</v>
      </c>
      <c r="J24" s="41">
        <v>29119</v>
      </c>
      <c r="K24" s="41">
        <v>27035</v>
      </c>
      <c r="L24" s="37"/>
      <c r="M24" s="39">
        <v>21</v>
      </c>
      <c r="N24" s="40" t="str">
        <f t="shared" si="0"/>
        <v>常陸大宮市</v>
      </c>
      <c r="O24" s="41">
        <v>6</v>
      </c>
      <c r="P24" s="41">
        <v>5425</v>
      </c>
      <c r="Q24" s="41">
        <v>5425</v>
      </c>
      <c r="R24" s="41">
        <v>32289</v>
      </c>
      <c r="S24" s="41">
        <v>32289</v>
      </c>
      <c r="T24" s="41">
        <v>19609</v>
      </c>
      <c r="U24" s="41">
        <v>1</v>
      </c>
      <c r="V24" s="41">
        <v>15</v>
      </c>
      <c r="W24" s="41">
        <v>15</v>
      </c>
      <c r="X24" s="59"/>
      <c r="Y24" s="39">
        <v>21</v>
      </c>
      <c r="Z24" s="40" t="str">
        <f t="shared" si="1"/>
        <v>常陸大宮市</v>
      </c>
      <c r="AA24" s="41">
        <v>779367</v>
      </c>
      <c r="AB24" s="41">
        <v>31331778</v>
      </c>
      <c r="AC24" s="41">
        <v>28744810</v>
      </c>
      <c r="AD24" s="41">
        <v>1534650</v>
      </c>
      <c r="AE24" s="41">
        <v>1414869</v>
      </c>
      <c r="AF24" s="41">
        <v>1412461</v>
      </c>
      <c r="AG24" s="41">
        <v>2666</v>
      </c>
      <c r="AH24" s="41">
        <v>46220</v>
      </c>
      <c r="AI24" s="41">
        <v>41410</v>
      </c>
      <c r="AJ24" s="37"/>
      <c r="AK24" s="39">
        <v>21</v>
      </c>
      <c r="AL24" s="40" t="str">
        <f t="shared" si="2"/>
        <v>常陸大宮市</v>
      </c>
      <c r="AM24" s="41">
        <v>462</v>
      </c>
      <c r="AN24" s="41">
        <v>151655</v>
      </c>
      <c r="AO24" s="41">
        <v>151565</v>
      </c>
      <c r="AP24" s="41">
        <v>1418896</v>
      </c>
      <c r="AQ24" s="41">
        <v>1418108</v>
      </c>
      <c r="AR24" s="41">
        <v>876194</v>
      </c>
      <c r="AS24" s="41">
        <v>2</v>
      </c>
      <c r="AT24" s="41">
        <v>275</v>
      </c>
      <c r="AU24" s="41">
        <v>271</v>
      </c>
      <c r="AV24" s="59"/>
      <c r="AW24" s="39">
        <v>21</v>
      </c>
      <c r="AX24" s="40" t="str">
        <f t="shared" si="3"/>
        <v>常陸大宮市</v>
      </c>
      <c r="AY24" s="41">
        <v>0</v>
      </c>
      <c r="AZ24" s="41">
        <v>3367525</v>
      </c>
      <c r="BA24" s="41">
        <v>2978327</v>
      </c>
      <c r="BB24" s="41">
        <v>25596903</v>
      </c>
      <c r="BC24" s="41">
        <v>24424812</v>
      </c>
      <c r="BD24" s="41">
        <v>3503891</v>
      </c>
      <c r="BE24" s="41">
        <v>0</v>
      </c>
      <c r="BF24" s="41">
        <v>16050</v>
      </c>
      <c r="BG24" s="41">
        <v>13992</v>
      </c>
      <c r="BH24" s="59"/>
      <c r="BI24" s="39">
        <v>21</v>
      </c>
      <c r="BJ24" s="40" t="str">
        <f t="shared" si="4"/>
        <v>常陸大宮市</v>
      </c>
      <c r="BK24" s="41">
        <v>0</v>
      </c>
      <c r="BL24" s="41">
        <v>6583657</v>
      </c>
      <c r="BM24" s="41">
        <v>6280160</v>
      </c>
      <c r="BN24" s="41">
        <v>33360027</v>
      </c>
      <c r="BO24" s="41">
        <v>32779055</v>
      </c>
      <c r="BP24" s="41">
        <v>9425970</v>
      </c>
      <c r="BQ24" s="41">
        <v>0</v>
      </c>
      <c r="BR24" s="41">
        <v>16884</v>
      </c>
      <c r="BS24" s="41">
        <v>14997</v>
      </c>
      <c r="BT24" s="59"/>
      <c r="BU24" s="39">
        <v>21</v>
      </c>
      <c r="BV24" s="40" t="str">
        <f t="shared" si="5"/>
        <v>常陸大宮市</v>
      </c>
      <c r="BW24" s="41">
        <v>0</v>
      </c>
      <c r="BX24" s="41">
        <v>4371681</v>
      </c>
      <c r="BY24" s="41">
        <v>4335707</v>
      </c>
      <c r="BZ24" s="41">
        <v>33032891</v>
      </c>
      <c r="CA24" s="41">
        <v>32965918</v>
      </c>
      <c r="CB24" s="41">
        <v>21617450</v>
      </c>
      <c r="CC24" s="41">
        <v>0</v>
      </c>
      <c r="CD24" s="41">
        <v>8691</v>
      </c>
      <c r="CE24" s="41">
        <v>8321</v>
      </c>
      <c r="CF24" s="59"/>
      <c r="CG24" s="39">
        <v>21</v>
      </c>
      <c r="CH24" s="40" t="str">
        <f t="shared" si="6"/>
        <v>常陸大宮市</v>
      </c>
      <c r="CI24" s="41">
        <v>808820</v>
      </c>
      <c r="CJ24" s="41">
        <v>14322863</v>
      </c>
      <c r="CK24" s="41">
        <v>13594194</v>
      </c>
      <c r="CL24" s="41">
        <v>91989821</v>
      </c>
      <c r="CM24" s="41">
        <v>90169785</v>
      </c>
      <c r="CN24" s="41">
        <v>34547311</v>
      </c>
      <c r="CO24" s="41">
        <v>1515</v>
      </c>
      <c r="CP24" s="41">
        <v>41625</v>
      </c>
      <c r="CQ24" s="41">
        <v>37310</v>
      </c>
      <c r="CR24" s="37"/>
      <c r="CS24" s="39">
        <v>21</v>
      </c>
      <c r="CT24" s="40" t="str">
        <f t="shared" si="7"/>
        <v>常陸大宮市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37"/>
      <c r="DE24" s="39">
        <v>21</v>
      </c>
      <c r="DF24" s="40" t="str">
        <f t="shared" si="8"/>
        <v>常陸大宮市</v>
      </c>
      <c r="DG24" s="41">
        <v>0</v>
      </c>
      <c r="DH24" s="41">
        <v>4</v>
      </c>
      <c r="DI24" s="41">
        <v>4</v>
      </c>
      <c r="DJ24" s="41">
        <v>10</v>
      </c>
      <c r="DK24" s="41">
        <v>10</v>
      </c>
      <c r="DL24" s="41">
        <v>10</v>
      </c>
      <c r="DM24" s="41">
        <v>0</v>
      </c>
      <c r="DN24" s="41">
        <v>1</v>
      </c>
      <c r="DO24" s="41">
        <v>1</v>
      </c>
      <c r="DP24" s="37"/>
      <c r="DQ24" s="39">
        <v>21</v>
      </c>
      <c r="DR24" s="40" t="str">
        <f t="shared" si="9"/>
        <v>常陸大宮市</v>
      </c>
      <c r="DS24" s="41">
        <v>91350</v>
      </c>
      <c r="DT24" s="41">
        <v>7240</v>
      </c>
      <c r="DU24" s="41">
        <v>6598</v>
      </c>
      <c r="DV24" s="41">
        <v>58</v>
      </c>
      <c r="DW24" s="41">
        <v>53</v>
      </c>
      <c r="DX24" s="41">
        <v>52</v>
      </c>
      <c r="DY24" s="41">
        <v>99</v>
      </c>
      <c r="DZ24" s="41">
        <v>42</v>
      </c>
      <c r="EA24" s="41">
        <v>37</v>
      </c>
      <c r="EB24" s="37"/>
      <c r="EC24" s="39">
        <v>21</v>
      </c>
      <c r="ED24" s="40" t="str">
        <f t="shared" si="10"/>
        <v>常陸大宮市</v>
      </c>
      <c r="EE24" s="41">
        <v>47475808</v>
      </c>
      <c r="EF24" s="41">
        <v>168408843</v>
      </c>
      <c r="EG24" s="41">
        <v>157855443</v>
      </c>
      <c r="EH24" s="41">
        <v>3882044</v>
      </c>
      <c r="EI24" s="41">
        <v>3658646</v>
      </c>
      <c r="EJ24" s="41">
        <v>3658585</v>
      </c>
      <c r="EK24" s="41">
        <v>3030</v>
      </c>
      <c r="EL24" s="41">
        <v>43060</v>
      </c>
      <c r="EM24" s="41">
        <v>37474</v>
      </c>
      <c r="EO24" s="39">
        <v>21</v>
      </c>
      <c r="EP24" s="40" t="str">
        <f t="shared" si="11"/>
        <v>常陸大宮市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FA24" s="39">
        <v>21</v>
      </c>
      <c r="FB24" s="40" t="str">
        <f t="shared" si="12"/>
        <v>常陸大宮市</v>
      </c>
      <c r="FC24" s="41">
        <v>547050</v>
      </c>
      <c r="FD24" s="41">
        <v>422750</v>
      </c>
      <c r="FE24" s="41">
        <v>411454</v>
      </c>
      <c r="FF24" s="41">
        <v>10991</v>
      </c>
      <c r="FG24" s="41">
        <v>10698</v>
      </c>
      <c r="FH24" s="41">
        <v>9608</v>
      </c>
      <c r="FI24" s="41">
        <v>39</v>
      </c>
      <c r="FJ24" s="41">
        <v>169</v>
      </c>
      <c r="FK24" s="41">
        <v>157</v>
      </c>
      <c r="FM24" s="39">
        <v>21</v>
      </c>
      <c r="FN24" s="40" t="str">
        <f t="shared" si="13"/>
        <v>常陸大宮市</v>
      </c>
      <c r="FO24" s="41">
        <v>1398162</v>
      </c>
      <c r="FP24" s="41">
        <v>8473575</v>
      </c>
      <c r="FQ24" s="41">
        <v>6710100</v>
      </c>
      <c r="FR24" s="41">
        <v>67787</v>
      </c>
      <c r="FS24" s="41">
        <v>53679</v>
      </c>
      <c r="FT24" s="41">
        <v>50235</v>
      </c>
      <c r="FU24" s="41">
        <v>1009</v>
      </c>
      <c r="FV24" s="41">
        <v>16934</v>
      </c>
      <c r="FW24" s="41">
        <v>13698</v>
      </c>
      <c r="FY24" s="39">
        <v>21</v>
      </c>
      <c r="FZ24" s="40" t="str">
        <f t="shared" si="14"/>
        <v>常陸大宮市</v>
      </c>
      <c r="GA24" s="41">
        <v>119066</v>
      </c>
      <c r="GB24" s="41">
        <v>11078412</v>
      </c>
      <c r="GC24" s="41">
        <v>11077323</v>
      </c>
      <c r="GD24" s="41">
        <v>12784451</v>
      </c>
      <c r="GE24" s="41">
        <v>12783276</v>
      </c>
      <c r="GF24" s="41">
        <v>7841117</v>
      </c>
      <c r="GG24" s="41">
        <v>152</v>
      </c>
      <c r="GH24" s="41">
        <v>4037</v>
      </c>
      <c r="GI24" s="41">
        <v>4032</v>
      </c>
      <c r="GK24" s="39">
        <v>21</v>
      </c>
      <c r="GL24" s="40" t="str">
        <f t="shared" si="15"/>
        <v>常陸大宮市</v>
      </c>
      <c r="GM24" s="41">
        <v>52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1</v>
      </c>
      <c r="GT24" s="41">
        <v>0</v>
      </c>
      <c r="GU24" s="41">
        <v>0</v>
      </c>
      <c r="GW24" s="39">
        <v>21</v>
      </c>
      <c r="GX24" s="40" t="str">
        <f t="shared" si="16"/>
        <v>常陸大宮市</v>
      </c>
      <c r="GY24" s="41">
        <v>2717</v>
      </c>
      <c r="GZ24" s="41">
        <v>328552</v>
      </c>
      <c r="HA24" s="41">
        <v>328490</v>
      </c>
      <c r="HB24" s="41">
        <v>334080</v>
      </c>
      <c r="HC24" s="41">
        <v>334058</v>
      </c>
      <c r="HD24" s="41">
        <v>205725</v>
      </c>
      <c r="HE24" s="41">
        <v>37</v>
      </c>
      <c r="HF24" s="41">
        <v>1510</v>
      </c>
      <c r="HG24" s="41">
        <v>1504</v>
      </c>
      <c r="HI24" s="39">
        <v>21</v>
      </c>
      <c r="HJ24" s="40" t="str">
        <f t="shared" si="17"/>
        <v>常陸大宮市</v>
      </c>
      <c r="HK24" s="41">
        <v>0</v>
      </c>
      <c r="HL24" s="41">
        <v>0</v>
      </c>
      <c r="HM24" s="41">
        <v>0</v>
      </c>
      <c r="HN24" s="41">
        <v>0</v>
      </c>
      <c r="HO24" s="41">
        <v>0</v>
      </c>
      <c r="HP24" s="41">
        <v>0</v>
      </c>
      <c r="HQ24" s="41">
        <v>0</v>
      </c>
      <c r="HR24" s="41">
        <v>0</v>
      </c>
      <c r="HS24" s="41">
        <v>0</v>
      </c>
    </row>
    <row r="25" spans="1:227" s="14" customFormat="1" ht="15" customHeight="1">
      <c r="A25" s="39">
        <v>22</v>
      </c>
      <c r="B25" s="40" t="s">
        <v>106</v>
      </c>
      <c r="C25" s="41">
        <v>173967</v>
      </c>
      <c r="D25" s="41">
        <v>20076893</v>
      </c>
      <c r="E25" s="41">
        <v>19080748</v>
      </c>
      <c r="F25" s="41">
        <v>2014237</v>
      </c>
      <c r="G25" s="41">
        <v>1918732</v>
      </c>
      <c r="H25" s="41">
        <v>1896023</v>
      </c>
      <c r="I25" s="41">
        <v>332</v>
      </c>
      <c r="J25" s="41">
        <v>15947</v>
      </c>
      <c r="K25" s="41">
        <v>14889</v>
      </c>
      <c r="L25" s="37"/>
      <c r="M25" s="39">
        <v>22</v>
      </c>
      <c r="N25" s="40" t="str">
        <f t="shared" si="0"/>
        <v>那珂市</v>
      </c>
      <c r="O25" s="41">
        <v>35179</v>
      </c>
      <c r="P25" s="41">
        <v>168603</v>
      </c>
      <c r="Q25" s="41">
        <v>166913</v>
      </c>
      <c r="R25" s="41">
        <v>1104487</v>
      </c>
      <c r="S25" s="41">
        <v>1100767</v>
      </c>
      <c r="T25" s="41">
        <v>310756</v>
      </c>
      <c r="U25" s="41">
        <v>14</v>
      </c>
      <c r="V25" s="41">
        <v>192</v>
      </c>
      <c r="W25" s="41">
        <v>183</v>
      </c>
      <c r="X25" s="59"/>
      <c r="Y25" s="39">
        <v>22</v>
      </c>
      <c r="Z25" s="40" t="str">
        <f t="shared" si="1"/>
        <v>那珂市</v>
      </c>
      <c r="AA25" s="41">
        <v>1134376</v>
      </c>
      <c r="AB25" s="41">
        <v>22304660</v>
      </c>
      <c r="AC25" s="41">
        <v>20737551</v>
      </c>
      <c r="AD25" s="41">
        <v>1207032</v>
      </c>
      <c r="AE25" s="41">
        <v>1124396</v>
      </c>
      <c r="AF25" s="41">
        <v>1109778</v>
      </c>
      <c r="AG25" s="41">
        <v>1713</v>
      </c>
      <c r="AH25" s="41">
        <v>24482</v>
      </c>
      <c r="AI25" s="41">
        <v>22193</v>
      </c>
      <c r="AJ25" s="37"/>
      <c r="AK25" s="39">
        <v>22</v>
      </c>
      <c r="AL25" s="40" t="str">
        <f t="shared" si="2"/>
        <v>那珂市</v>
      </c>
      <c r="AM25" s="41">
        <v>12702</v>
      </c>
      <c r="AN25" s="41">
        <v>1215650</v>
      </c>
      <c r="AO25" s="41">
        <v>1212965</v>
      </c>
      <c r="AP25" s="41">
        <v>14482691</v>
      </c>
      <c r="AQ25" s="41">
        <v>14449186</v>
      </c>
      <c r="AR25" s="41">
        <v>2520373</v>
      </c>
      <c r="AS25" s="41">
        <v>88</v>
      </c>
      <c r="AT25" s="41">
        <v>1667</v>
      </c>
      <c r="AU25" s="41">
        <v>1635</v>
      </c>
      <c r="AV25" s="59"/>
      <c r="AW25" s="39">
        <v>22</v>
      </c>
      <c r="AX25" s="40" t="str">
        <f t="shared" si="3"/>
        <v>那珂市</v>
      </c>
      <c r="AY25" s="41">
        <v>0</v>
      </c>
      <c r="AZ25" s="41">
        <v>3852555</v>
      </c>
      <c r="BA25" s="41">
        <v>3772386</v>
      </c>
      <c r="BB25" s="41">
        <v>51497586</v>
      </c>
      <c r="BC25" s="41">
        <v>50939953</v>
      </c>
      <c r="BD25" s="41">
        <v>7339821</v>
      </c>
      <c r="BE25" s="41">
        <v>0</v>
      </c>
      <c r="BF25" s="41">
        <v>18084</v>
      </c>
      <c r="BG25" s="41">
        <v>17614</v>
      </c>
      <c r="BH25" s="59"/>
      <c r="BI25" s="39">
        <v>22</v>
      </c>
      <c r="BJ25" s="40" t="str">
        <f t="shared" si="4"/>
        <v>那珂市</v>
      </c>
      <c r="BK25" s="41">
        <v>0</v>
      </c>
      <c r="BL25" s="41">
        <v>6942748</v>
      </c>
      <c r="BM25" s="41">
        <v>6915768</v>
      </c>
      <c r="BN25" s="41">
        <v>66404102</v>
      </c>
      <c r="BO25" s="41">
        <v>66241604</v>
      </c>
      <c r="BP25" s="41">
        <v>18788196</v>
      </c>
      <c r="BQ25" s="41">
        <v>0</v>
      </c>
      <c r="BR25" s="41">
        <v>24214</v>
      </c>
      <c r="BS25" s="41">
        <v>23728</v>
      </c>
      <c r="BT25" s="59"/>
      <c r="BU25" s="39">
        <v>22</v>
      </c>
      <c r="BV25" s="40" t="str">
        <f t="shared" si="5"/>
        <v>那珂市</v>
      </c>
      <c r="BW25" s="41">
        <v>0</v>
      </c>
      <c r="BX25" s="41">
        <v>3373691</v>
      </c>
      <c r="BY25" s="41">
        <v>3373477</v>
      </c>
      <c r="BZ25" s="41">
        <v>43639094</v>
      </c>
      <c r="CA25" s="41">
        <v>43637682</v>
      </c>
      <c r="CB25" s="41">
        <v>27943651</v>
      </c>
      <c r="CC25" s="41">
        <v>0</v>
      </c>
      <c r="CD25" s="41">
        <v>3393</v>
      </c>
      <c r="CE25" s="41">
        <v>3384</v>
      </c>
      <c r="CF25" s="59"/>
      <c r="CG25" s="39">
        <v>22</v>
      </c>
      <c r="CH25" s="40" t="str">
        <f t="shared" si="6"/>
        <v>那珂市</v>
      </c>
      <c r="CI25" s="41">
        <v>935573</v>
      </c>
      <c r="CJ25" s="41">
        <v>14168994</v>
      </c>
      <c r="CK25" s="41">
        <v>14061631</v>
      </c>
      <c r="CL25" s="41">
        <v>161540782</v>
      </c>
      <c r="CM25" s="41">
        <v>160819239</v>
      </c>
      <c r="CN25" s="41">
        <v>54071668</v>
      </c>
      <c r="CO25" s="41">
        <v>673</v>
      </c>
      <c r="CP25" s="41">
        <v>45691</v>
      </c>
      <c r="CQ25" s="41">
        <v>44726</v>
      </c>
      <c r="CR25" s="37"/>
      <c r="CS25" s="39">
        <v>22</v>
      </c>
      <c r="CT25" s="40" t="str">
        <f t="shared" si="7"/>
        <v>那珂市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37"/>
      <c r="DE25" s="39">
        <v>22</v>
      </c>
      <c r="DF25" s="40" t="str">
        <f t="shared" si="8"/>
        <v>那珂市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37"/>
      <c r="DQ25" s="39">
        <v>22</v>
      </c>
      <c r="DR25" s="40" t="str">
        <f t="shared" si="9"/>
        <v>那珂市</v>
      </c>
      <c r="DS25" s="41">
        <v>647066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103</v>
      </c>
      <c r="DZ25" s="41">
        <v>0</v>
      </c>
      <c r="EA25" s="41">
        <v>0</v>
      </c>
      <c r="EB25" s="37"/>
      <c r="EC25" s="39">
        <v>22</v>
      </c>
      <c r="ED25" s="40" t="str">
        <f t="shared" si="10"/>
        <v>那珂市</v>
      </c>
      <c r="EE25" s="41">
        <v>2893066</v>
      </c>
      <c r="EF25" s="41">
        <v>13445934</v>
      </c>
      <c r="EG25" s="41">
        <v>11684896</v>
      </c>
      <c r="EH25" s="41">
        <v>409394</v>
      </c>
      <c r="EI25" s="41">
        <v>357930</v>
      </c>
      <c r="EJ25" s="41">
        <v>357930</v>
      </c>
      <c r="EK25" s="41">
        <v>544</v>
      </c>
      <c r="EL25" s="41">
        <v>10229</v>
      </c>
      <c r="EM25" s="41">
        <v>8336</v>
      </c>
      <c r="EO25" s="39">
        <v>22</v>
      </c>
      <c r="EP25" s="40" t="str">
        <f t="shared" si="11"/>
        <v>那珂市</v>
      </c>
      <c r="EQ25" s="41">
        <v>54530</v>
      </c>
      <c r="ER25" s="41">
        <v>825867</v>
      </c>
      <c r="ES25" s="41">
        <v>825082</v>
      </c>
      <c r="ET25" s="41">
        <v>2353482</v>
      </c>
      <c r="EU25" s="41">
        <v>2351418</v>
      </c>
      <c r="EV25" s="41">
        <v>1550334</v>
      </c>
      <c r="EW25" s="41">
        <v>56</v>
      </c>
      <c r="EX25" s="41">
        <v>559</v>
      </c>
      <c r="EY25" s="41">
        <v>547</v>
      </c>
      <c r="FA25" s="39">
        <v>22</v>
      </c>
      <c r="FB25" s="40" t="str">
        <f t="shared" si="12"/>
        <v>那珂市</v>
      </c>
      <c r="FC25" s="41">
        <v>0</v>
      </c>
      <c r="FD25" s="41">
        <v>173427</v>
      </c>
      <c r="FE25" s="41">
        <v>173427</v>
      </c>
      <c r="FF25" s="41">
        <v>6937</v>
      </c>
      <c r="FG25" s="41">
        <v>6937</v>
      </c>
      <c r="FH25" s="41">
        <v>6937</v>
      </c>
      <c r="FI25" s="41">
        <v>0</v>
      </c>
      <c r="FJ25" s="41">
        <v>27</v>
      </c>
      <c r="FK25" s="41">
        <v>27</v>
      </c>
      <c r="FM25" s="39">
        <v>22</v>
      </c>
      <c r="FN25" s="40" t="str">
        <f t="shared" si="13"/>
        <v>那珂市</v>
      </c>
      <c r="FO25" s="41">
        <v>844827</v>
      </c>
      <c r="FP25" s="41">
        <v>2062218</v>
      </c>
      <c r="FQ25" s="41">
        <v>1561432</v>
      </c>
      <c r="FR25" s="41">
        <v>60994</v>
      </c>
      <c r="FS25" s="41">
        <v>46722</v>
      </c>
      <c r="FT25" s="41">
        <v>46722</v>
      </c>
      <c r="FU25" s="41">
        <v>354</v>
      </c>
      <c r="FV25" s="41">
        <v>3373</v>
      </c>
      <c r="FW25" s="41">
        <v>2516</v>
      </c>
      <c r="FY25" s="39">
        <v>22</v>
      </c>
      <c r="FZ25" s="40" t="str">
        <f t="shared" si="14"/>
        <v>那珂市</v>
      </c>
      <c r="GA25" s="41">
        <v>207</v>
      </c>
      <c r="GB25" s="41">
        <v>25304</v>
      </c>
      <c r="GC25" s="41">
        <v>25304</v>
      </c>
      <c r="GD25" s="41">
        <v>35932</v>
      </c>
      <c r="GE25" s="41">
        <v>35932</v>
      </c>
      <c r="GF25" s="41">
        <v>21559</v>
      </c>
      <c r="GG25" s="41">
        <v>2</v>
      </c>
      <c r="GH25" s="41">
        <v>19</v>
      </c>
      <c r="GI25" s="41">
        <v>19</v>
      </c>
      <c r="GK25" s="39">
        <v>22</v>
      </c>
      <c r="GL25" s="40" t="str">
        <f t="shared" si="15"/>
        <v>那珂市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W25" s="39">
        <v>22</v>
      </c>
      <c r="GX25" s="40" t="str">
        <f t="shared" si="16"/>
        <v>那珂市</v>
      </c>
      <c r="GY25" s="41">
        <v>2102</v>
      </c>
      <c r="GZ25" s="41">
        <v>0</v>
      </c>
      <c r="HA25" s="41">
        <v>0</v>
      </c>
      <c r="HB25" s="41">
        <v>0</v>
      </c>
      <c r="HC25" s="41">
        <v>0</v>
      </c>
      <c r="HD25" s="41">
        <v>0</v>
      </c>
      <c r="HE25" s="41">
        <v>5</v>
      </c>
      <c r="HF25" s="41">
        <v>0</v>
      </c>
      <c r="HG25" s="41">
        <v>0</v>
      </c>
      <c r="HI25" s="39">
        <v>22</v>
      </c>
      <c r="HJ25" s="40" t="str">
        <f t="shared" si="17"/>
        <v>那珂市</v>
      </c>
      <c r="HK25" s="41">
        <v>0</v>
      </c>
      <c r="HL25" s="41">
        <v>0</v>
      </c>
      <c r="HM25" s="41">
        <v>0</v>
      </c>
      <c r="HN25" s="41">
        <v>0</v>
      </c>
      <c r="HO25" s="41">
        <v>0</v>
      </c>
      <c r="HP25" s="41">
        <v>0</v>
      </c>
      <c r="HQ25" s="41">
        <v>0</v>
      </c>
      <c r="HR25" s="41">
        <v>0</v>
      </c>
      <c r="HS25" s="41">
        <v>0</v>
      </c>
    </row>
    <row r="26" spans="1:227" s="14" customFormat="1" ht="15" customHeight="1">
      <c r="A26" s="42">
        <v>23</v>
      </c>
      <c r="B26" s="40" t="s">
        <v>107</v>
      </c>
      <c r="C26" s="41">
        <v>561412</v>
      </c>
      <c r="D26" s="41">
        <v>64868221</v>
      </c>
      <c r="E26" s="41">
        <v>63387837</v>
      </c>
      <c r="F26" s="41">
        <v>7968061</v>
      </c>
      <c r="G26" s="41">
        <v>7800343</v>
      </c>
      <c r="H26" s="41">
        <v>7800343</v>
      </c>
      <c r="I26" s="41">
        <v>1304</v>
      </c>
      <c r="J26" s="41">
        <v>41318</v>
      </c>
      <c r="K26" s="41">
        <v>39387</v>
      </c>
      <c r="L26" s="37"/>
      <c r="M26" s="42">
        <v>23</v>
      </c>
      <c r="N26" s="40" t="str">
        <f t="shared" si="0"/>
        <v>筑西市</v>
      </c>
      <c r="O26" s="41">
        <v>912</v>
      </c>
      <c r="P26" s="41">
        <v>570448</v>
      </c>
      <c r="Q26" s="41">
        <v>570357</v>
      </c>
      <c r="R26" s="41">
        <v>5458784</v>
      </c>
      <c r="S26" s="41">
        <v>5457604</v>
      </c>
      <c r="T26" s="41">
        <v>1858813</v>
      </c>
      <c r="U26" s="41">
        <v>6</v>
      </c>
      <c r="V26" s="41">
        <v>776</v>
      </c>
      <c r="W26" s="41">
        <v>771</v>
      </c>
      <c r="X26" s="59"/>
      <c r="Y26" s="42">
        <v>23</v>
      </c>
      <c r="Z26" s="40" t="str">
        <f t="shared" si="1"/>
        <v>筑西市</v>
      </c>
      <c r="AA26" s="41">
        <v>841822</v>
      </c>
      <c r="AB26" s="41">
        <v>50442372</v>
      </c>
      <c r="AC26" s="41">
        <v>47574037</v>
      </c>
      <c r="AD26" s="41">
        <v>2939701</v>
      </c>
      <c r="AE26" s="41">
        <v>2777167</v>
      </c>
      <c r="AF26" s="41">
        <v>2775791</v>
      </c>
      <c r="AG26" s="41">
        <v>2461</v>
      </c>
      <c r="AH26" s="41">
        <v>51739</v>
      </c>
      <c r="AI26" s="41">
        <v>47787</v>
      </c>
      <c r="AJ26" s="37"/>
      <c r="AK26" s="42">
        <v>23</v>
      </c>
      <c r="AL26" s="40" t="str">
        <f t="shared" si="2"/>
        <v>筑西市</v>
      </c>
      <c r="AM26" s="41">
        <v>6110</v>
      </c>
      <c r="AN26" s="41">
        <v>1600861</v>
      </c>
      <c r="AO26" s="41">
        <v>1598201</v>
      </c>
      <c r="AP26" s="41">
        <v>13292206</v>
      </c>
      <c r="AQ26" s="41">
        <v>13270909</v>
      </c>
      <c r="AR26" s="41">
        <v>3482163</v>
      </c>
      <c r="AS26" s="41">
        <v>33</v>
      </c>
      <c r="AT26" s="41">
        <v>2397</v>
      </c>
      <c r="AU26" s="41">
        <v>2369</v>
      </c>
      <c r="AV26" s="60"/>
      <c r="AW26" s="42">
        <v>23</v>
      </c>
      <c r="AX26" s="40" t="str">
        <f t="shared" si="3"/>
        <v>筑西市</v>
      </c>
      <c r="AY26" s="41">
        <v>0</v>
      </c>
      <c r="AZ26" s="41">
        <v>7058095</v>
      </c>
      <c r="BA26" s="41">
        <v>6788058</v>
      </c>
      <c r="BB26" s="41">
        <v>91104112</v>
      </c>
      <c r="BC26" s="41">
        <v>89026599</v>
      </c>
      <c r="BD26" s="41">
        <v>13842952</v>
      </c>
      <c r="BE26" s="41">
        <v>0</v>
      </c>
      <c r="BF26" s="41">
        <v>43295</v>
      </c>
      <c r="BG26" s="41">
        <v>41224</v>
      </c>
      <c r="BH26" s="60"/>
      <c r="BI26" s="42">
        <v>23</v>
      </c>
      <c r="BJ26" s="40" t="str">
        <f t="shared" si="4"/>
        <v>筑西市</v>
      </c>
      <c r="BK26" s="41">
        <v>0</v>
      </c>
      <c r="BL26" s="41">
        <v>12772012</v>
      </c>
      <c r="BM26" s="41">
        <v>12744799</v>
      </c>
      <c r="BN26" s="41">
        <v>110285297</v>
      </c>
      <c r="BO26" s="41">
        <v>110103722</v>
      </c>
      <c r="BP26" s="41">
        <v>34179948</v>
      </c>
      <c r="BQ26" s="41">
        <v>0</v>
      </c>
      <c r="BR26" s="41">
        <v>39701</v>
      </c>
      <c r="BS26" s="41">
        <v>38772</v>
      </c>
      <c r="BT26" s="60"/>
      <c r="BU26" s="42">
        <v>23</v>
      </c>
      <c r="BV26" s="40" t="str">
        <f t="shared" si="5"/>
        <v>筑西市</v>
      </c>
      <c r="BW26" s="41">
        <v>0</v>
      </c>
      <c r="BX26" s="41">
        <v>9757485</v>
      </c>
      <c r="BY26" s="41">
        <v>9752031</v>
      </c>
      <c r="BZ26" s="41">
        <v>116823921</v>
      </c>
      <c r="CA26" s="41">
        <v>116795062</v>
      </c>
      <c r="CB26" s="41">
        <v>78853457</v>
      </c>
      <c r="CC26" s="41">
        <v>0</v>
      </c>
      <c r="CD26" s="41">
        <v>15084</v>
      </c>
      <c r="CE26" s="41">
        <v>14922</v>
      </c>
      <c r="CF26" s="60"/>
      <c r="CG26" s="42">
        <v>23</v>
      </c>
      <c r="CH26" s="40" t="str">
        <f t="shared" si="6"/>
        <v>筑西市</v>
      </c>
      <c r="CI26" s="41">
        <v>1693100</v>
      </c>
      <c r="CJ26" s="41">
        <v>29587592</v>
      </c>
      <c r="CK26" s="41">
        <v>29284888</v>
      </c>
      <c r="CL26" s="41">
        <v>318213330</v>
      </c>
      <c r="CM26" s="41">
        <v>315925383</v>
      </c>
      <c r="CN26" s="41">
        <v>126876357</v>
      </c>
      <c r="CO26" s="41">
        <v>2031</v>
      </c>
      <c r="CP26" s="41">
        <v>98080</v>
      </c>
      <c r="CQ26" s="41">
        <v>94918</v>
      </c>
      <c r="CR26" s="37"/>
      <c r="CS26" s="42">
        <v>23</v>
      </c>
      <c r="CT26" s="40" t="str">
        <f t="shared" si="7"/>
        <v>筑西市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37"/>
      <c r="DE26" s="42">
        <v>23</v>
      </c>
      <c r="DF26" s="40" t="str">
        <f t="shared" si="8"/>
        <v>筑西市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37"/>
      <c r="DQ26" s="42">
        <v>23</v>
      </c>
      <c r="DR26" s="40" t="str">
        <f t="shared" si="9"/>
        <v>筑西市</v>
      </c>
      <c r="DS26" s="41">
        <v>115117</v>
      </c>
      <c r="DT26" s="41">
        <v>39087</v>
      </c>
      <c r="DU26" s="41">
        <v>39087</v>
      </c>
      <c r="DV26" s="41">
        <v>28254</v>
      </c>
      <c r="DW26" s="41">
        <v>28254</v>
      </c>
      <c r="DX26" s="41">
        <v>20124</v>
      </c>
      <c r="DY26" s="41">
        <v>78</v>
      </c>
      <c r="DZ26" s="41">
        <v>12</v>
      </c>
      <c r="EA26" s="41">
        <v>12</v>
      </c>
      <c r="EB26" s="37"/>
      <c r="EC26" s="42">
        <v>23</v>
      </c>
      <c r="ED26" s="40" t="str">
        <f t="shared" si="10"/>
        <v>筑西市</v>
      </c>
      <c r="EE26" s="41">
        <v>373207</v>
      </c>
      <c r="EF26" s="41">
        <v>12479084</v>
      </c>
      <c r="EG26" s="41">
        <v>10533247</v>
      </c>
      <c r="EH26" s="41">
        <v>430296</v>
      </c>
      <c r="EI26" s="41">
        <v>362737</v>
      </c>
      <c r="EJ26" s="41">
        <v>362737</v>
      </c>
      <c r="EK26" s="41">
        <v>546</v>
      </c>
      <c r="EL26" s="41">
        <v>10444</v>
      </c>
      <c r="EM26" s="41">
        <v>7258</v>
      </c>
      <c r="EO26" s="42">
        <v>23</v>
      </c>
      <c r="EP26" s="40" t="str">
        <f t="shared" si="11"/>
        <v>筑西市</v>
      </c>
      <c r="EQ26" s="41">
        <v>9781</v>
      </c>
      <c r="ER26" s="41">
        <v>396271</v>
      </c>
      <c r="ES26" s="41">
        <v>390938</v>
      </c>
      <c r="ET26" s="41">
        <v>1120718</v>
      </c>
      <c r="EU26" s="41">
        <v>1119343</v>
      </c>
      <c r="EV26" s="41">
        <v>777583</v>
      </c>
      <c r="EW26" s="41">
        <v>6</v>
      </c>
      <c r="EX26" s="41">
        <v>354</v>
      </c>
      <c r="EY26" s="41">
        <v>348</v>
      </c>
      <c r="FA26" s="42">
        <v>23</v>
      </c>
      <c r="FB26" s="40" t="str">
        <f t="shared" si="12"/>
        <v>筑西市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M26" s="42">
        <v>23</v>
      </c>
      <c r="FN26" s="40" t="str">
        <f t="shared" si="13"/>
        <v>筑西市</v>
      </c>
      <c r="FO26" s="41">
        <v>343160</v>
      </c>
      <c r="FP26" s="41">
        <v>477702</v>
      </c>
      <c r="FQ26" s="41">
        <v>327869</v>
      </c>
      <c r="FR26" s="41">
        <v>15148</v>
      </c>
      <c r="FS26" s="41">
        <v>10550</v>
      </c>
      <c r="FT26" s="41">
        <v>10407</v>
      </c>
      <c r="FU26" s="41">
        <v>555</v>
      </c>
      <c r="FV26" s="41">
        <v>781</v>
      </c>
      <c r="FW26" s="41">
        <v>544</v>
      </c>
      <c r="FY26" s="42">
        <v>23</v>
      </c>
      <c r="FZ26" s="40" t="str">
        <f t="shared" si="14"/>
        <v>筑西市</v>
      </c>
      <c r="GA26" s="41">
        <v>8133</v>
      </c>
      <c r="GB26" s="41">
        <v>1337394</v>
      </c>
      <c r="GC26" s="41">
        <v>1337149</v>
      </c>
      <c r="GD26" s="41">
        <v>1767420</v>
      </c>
      <c r="GE26" s="41">
        <v>1767077</v>
      </c>
      <c r="GF26" s="41">
        <v>1241451</v>
      </c>
      <c r="GG26" s="41">
        <v>27</v>
      </c>
      <c r="GH26" s="41">
        <v>762</v>
      </c>
      <c r="GI26" s="41">
        <v>760</v>
      </c>
      <c r="GK26" s="42">
        <v>23</v>
      </c>
      <c r="GL26" s="40" t="str">
        <f t="shared" si="15"/>
        <v>筑西市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W26" s="42">
        <v>23</v>
      </c>
      <c r="GX26" s="40" t="str">
        <f t="shared" si="16"/>
        <v>筑西市</v>
      </c>
      <c r="GY26" s="41">
        <v>13773</v>
      </c>
      <c r="GZ26" s="41">
        <v>406962</v>
      </c>
      <c r="HA26" s="41">
        <v>406801</v>
      </c>
      <c r="HB26" s="41">
        <v>1323474</v>
      </c>
      <c r="HC26" s="41">
        <v>1322819</v>
      </c>
      <c r="HD26" s="41">
        <v>719499</v>
      </c>
      <c r="HE26" s="41">
        <v>70</v>
      </c>
      <c r="HF26" s="41">
        <v>1438</v>
      </c>
      <c r="HG26" s="41">
        <v>1434</v>
      </c>
      <c r="HI26" s="42">
        <v>23</v>
      </c>
      <c r="HJ26" s="40" t="str">
        <f t="shared" si="17"/>
        <v>筑西市</v>
      </c>
      <c r="HK26" s="41">
        <v>0</v>
      </c>
      <c r="HL26" s="41">
        <v>0</v>
      </c>
      <c r="HM26" s="41">
        <v>0</v>
      </c>
      <c r="HN26" s="41">
        <v>0</v>
      </c>
      <c r="HO26" s="41">
        <v>0</v>
      </c>
      <c r="HP26" s="41">
        <v>0</v>
      </c>
      <c r="HQ26" s="41">
        <v>0</v>
      </c>
      <c r="HR26" s="41">
        <v>0</v>
      </c>
      <c r="HS26" s="41">
        <v>0</v>
      </c>
    </row>
    <row r="27" spans="1:227" s="14" customFormat="1" ht="15" customHeight="1">
      <c r="A27" s="39">
        <v>24</v>
      </c>
      <c r="B27" s="40" t="s">
        <v>108</v>
      </c>
      <c r="C27" s="41">
        <v>139817</v>
      </c>
      <c r="D27" s="41">
        <v>22232146</v>
      </c>
      <c r="E27" s="41">
        <v>21344966</v>
      </c>
      <c r="F27" s="41">
        <v>2526923</v>
      </c>
      <c r="G27" s="41">
        <v>2427427</v>
      </c>
      <c r="H27" s="41">
        <v>2427427</v>
      </c>
      <c r="I27" s="41">
        <v>517</v>
      </c>
      <c r="J27" s="41">
        <v>16463</v>
      </c>
      <c r="K27" s="41">
        <v>15417</v>
      </c>
      <c r="L27" s="37"/>
      <c r="M27" s="39">
        <v>24</v>
      </c>
      <c r="N27" s="40" t="str">
        <f t="shared" si="0"/>
        <v>坂東市</v>
      </c>
      <c r="O27" s="41">
        <v>27762</v>
      </c>
      <c r="P27" s="41">
        <v>37397</v>
      </c>
      <c r="Q27" s="41">
        <v>37222</v>
      </c>
      <c r="R27" s="41">
        <v>200905</v>
      </c>
      <c r="S27" s="41">
        <v>200416</v>
      </c>
      <c r="T27" s="41">
        <v>56541</v>
      </c>
      <c r="U27" s="41">
        <v>99</v>
      </c>
      <c r="V27" s="41">
        <v>104</v>
      </c>
      <c r="W27" s="41">
        <v>103</v>
      </c>
      <c r="X27" s="59"/>
      <c r="Y27" s="39">
        <v>24</v>
      </c>
      <c r="Z27" s="40" t="str">
        <f t="shared" si="1"/>
        <v>坂東市</v>
      </c>
      <c r="AA27" s="41">
        <v>447140</v>
      </c>
      <c r="AB27" s="41">
        <v>37398548</v>
      </c>
      <c r="AC27" s="41">
        <v>35239169</v>
      </c>
      <c r="AD27" s="41">
        <v>2413644</v>
      </c>
      <c r="AE27" s="41">
        <v>2278661</v>
      </c>
      <c r="AF27" s="41">
        <v>2249711</v>
      </c>
      <c r="AG27" s="41">
        <v>3737</v>
      </c>
      <c r="AH27" s="41">
        <v>45502</v>
      </c>
      <c r="AI27" s="41">
        <v>42367</v>
      </c>
      <c r="AJ27" s="37"/>
      <c r="AK27" s="39">
        <v>24</v>
      </c>
      <c r="AL27" s="40" t="str">
        <f t="shared" si="2"/>
        <v>坂東市</v>
      </c>
      <c r="AM27" s="41">
        <v>35306</v>
      </c>
      <c r="AN27" s="41">
        <v>928465</v>
      </c>
      <c r="AO27" s="41">
        <v>927884</v>
      </c>
      <c r="AP27" s="41">
        <v>9082392</v>
      </c>
      <c r="AQ27" s="41">
        <v>9078526</v>
      </c>
      <c r="AR27" s="41">
        <v>3302016</v>
      </c>
      <c r="AS27" s="41">
        <v>360</v>
      </c>
      <c r="AT27" s="41">
        <v>1642</v>
      </c>
      <c r="AU27" s="41">
        <v>1630</v>
      </c>
      <c r="AV27" s="59"/>
      <c r="AW27" s="39">
        <v>24</v>
      </c>
      <c r="AX27" s="40" t="str">
        <f t="shared" si="3"/>
        <v>坂東市</v>
      </c>
      <c r="AY27" s="41">
        <v>0</v>
      </c>
      <c r="AZ27" s="41">
        <v>3265028</v>
      </c>
      <c r="BA27" s="41">
        <v>3112092</v>
      </c>
      <c r="BB27" s="41">
        <v>33886344</v>
      </c>
      <c r="BC27" s="41">
        <v>32694305</v>
      </c>
      <c r="BD27" s="41">
        <v>4969717</v>
      </c>
      <c r="BE27" s="41">
        <v>0</v>
      </c>
      <c r="BF27" s="41">
        <v>16656</v>
      </c>
      <c r="BG27" s="41">
        <v>15660</v>
      </c>
      <c r="BH27" s="59"/>
      <c r="BI27" s="39">
        <v>24</v>
      </c>
      <c r="BJ27" s="40" t="str">
        <f t="shared" si="4"/>
        <v>坂東市</v>
      </c>
      <c r="BK27" s="41">
        <v>0</v>
      </c>
      <c r="BL27" s="41">
        <v>8496190</v>
      </c>
      <c r="BM27" s="41">
        <v>8475656</v>
      </c>
      <c r="BN27" s="41">
        <v>64204361</v>
      </c>
      <c r="BO27" s="41">
        <v>64064406</v>
      </c>
      <c r="BP27" s="41">
        <v>18951585</v>
      </c>
      <c r="BQ27" s="41">
        <v>0</v>
      </c>
      <c r="BR27" s="41">
        <v>22200</v>
      </c>
      <c r="BS27" s="41">
        <v>21628</v>
      </c>
      <c r="BT27" s="59"/>
      <c r="BU27" s="39">
        <v>24</v>
      </c>
      <c r="BV27" s="40" t="str">
        <f t="shared" si="5"/>
        <v>坂東市</v>
      </c>
      <c r="BW27" s="41">
        <v>0</v>
      </c>
      <c r="BX27" s="41">
        <v>4668510</v>
      </c>
      <c r="BY27" s="41">
        <v>4667446</v>
      </c>
      <c r="BZ27" s="41">
        <v>51396771</v>
      </c>
      <c r="CA27" s="41">
        <v>51389017</v>
      </c>
      <c r="CB27" s="41">
        <v>33720675</v>
      </c>
      <c r="CC27" s="41">
        <v>0</v>
      </c>
      <c r="CD27" s="41">
        <v>5889</v>
      </c>
      <c r="CE27" s="41">
        <v>5853</v>
      </c>
      <c r="CF27" s="59"/>
      <c r="CG27" s="39">
        <v>24</v>
      </c>
      <c r="CH27" s="40" t="str">
        <f t="shared" si="6"/>
        <v>坂東市</v>
      </c>
      <c r="CI27" s="41">
        <v>958217</v>
      </c>
      <c r="CJ27" s="41">
        <v>16429728</v>
      </c>
      <c r="CK27" s="41">
        <v>16255194</v>
      </c>
      <c r="CL27" s="41">
        <v>149487476</v>
      </c>
      <c r="CM27" s="41">
        <v>148147728</v>
      </c>
      <c r="CN27" s="41">
        <v>57641977</v>
      </c>
      <c r="CO27" s="41">
        <v>2241</v>
      </c>
      <c r="CP27" s="41">
        <v>44745</v>
      </c>
      <c r="CQ27" s="41">
        <v>43141</v>
      </c>
      <c r="CR27" s="37"/>
      <c r="CS27" s="39">
        <v>24</v>
      </c>
      <c r="CT27" s="40" t="str">
        <f t="shared" si="7"/>
        <v>坂東市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37"/>
      <c r="DE27" s="39">
        <v>24</v>
      </c>
      <c r="DF27" s="40" t="str">
        <f t="shared" si="8"/>
        <v>坂東市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37"/>
      <c r="DQ27" s="39">
        <v>24</v>
      </c>
      <c r="DR27" s="40" t="str">
        <f t="shared" si="9"/>
        <v>坂東市</v>
      </c>
      <c r="DS27" s="41">
        <v>95185</v>
      </c>
      <c r="DT27" s="41">
        <v>111554</v>
      </c>
      <c r="DU27" s="41">
        <v>97960</v>
      </c>
      <c r="DV27" s="41">
        <v>4380</v>
      </c>
      <c r="DW27" s="41">
        <v>3904</v>
      </c>
      <c r="DX27" s="41">
        <v>3886</v>
      </c>
      <c r="DY27" s="41">
        <v>5</v>
      </c>
      <c r="DZ27" s="41">
        <v>99</v>
      </c>
      <c r="EA27" s="41">
        <v>84</v>
      </c>
      <c r="EB27" s="37"/>
      <c r="EC27" s="39">
        <v>24</v>
      </c>
      <c r="ED27" s="40" t="str">
        <f t="shared" si="10"/>
        <v>坂東市</v>
      </c>
      <c r="EE27" s="41">
        <v>704808</v>
      </c>
      <c r="EF27" s="41">
        <v>11973138</v>
      </c>
      <c r="EG27" s="41">
        <v>8906678</v>
      </c>
      <c r="EH27" s="41">
        <v>424613</v>
      </c>
      <c r="EI27" s="41">
        <v>315562</v>
      </c>
      <c r="EJ27" s="41">
        <v>314880</v>
      </c>
      <c r="EK27" s="41">
        <v>862</v>
      </c>
      <c r="EL27" s="41">
        <v>14886</v>
      </c>
      <c r="EM27" s="41">
        <v>8550</v>
      </c>
      <c r="EO27" s="39">
        <v>24</v>
      </c>
      <c r="EP27" s="40" t="str">
        <f t="shared" si="11"/>
        <v>坂東市</v>
      </c>
      <c r="EQ27" s="41">
        <v>27021</v>
      </c>
      <c r="ER27" s="41">
        <v>562205</v>
      </c>
      <c r="ES27" s="41">
        <v>562194</v>
      </c>
      <c r="ET27" s="41">
        <v>3447887</v>
      </c>
      <c r="EU27" s="41">
        <v>3447824</v>
      </c>
      <c r="EV27" s="41">
        <v>2155703</v>
      </c>
      <c r="EW27" s="41">
        <v>184</v>
      </c>
      <c r="EX27" s="41">
        <v>571</v>
      </c>
      <c r="EY27" s="41">
        <v>570</v>
      </c>
      <c r="FA27" s="39">
        <v>24</v>
      </c>
      <c r="FB27" s="40" t="str">
        <f t="shared" si="12"/>
        <v>坂東市</v>
      </c>
      <c r="FC27" s="41">
        <v>0</v>
      </c>
      <c r="FD27" s="41">
        <v>16818</v>
      </c>
      <c r="FE27" s="41">
        <v>16818</v>
      </c>
      <c r="FF27" s="41">
        <v>841</v>
      </c>
      <c r="FG27" s="41">
        <v>841</v>
      </c>
      <c r="FH27" s="41">
        <v>841</v>
      </c>
      <c r="FI27" s="41">
        <v>0</v>
      </c>
      <c r="FJ27" s="41">
        <v>4</v>
      </c>
      <c r="FK27" s="41">
        <v>4</v>
      </c>
      <c r="FM27" s="39">
        <v>24</v>
      </c>
      <c r="FN27" s="40" t="str">
        <f t="shared" si="13"/>
        <v>坂東市</v>
      </c>
      <c r="FO27" s="41">
        <v>176363</v>
      </c>
      <c r="FP27" s="41">
        <v>524357</v>
      </c>
      <c r="FQ27" s="41">
        <v>409021</v>
      </c>
      <c r="FR27" s="41">
        <v>17189</v>
      </c>
      <c r="FS27" s="41">
        <v>13525</v>
      </c>
      <c r="FT27" s="41">
        <v>13525</v>
      </c>
      <c r="FU27" s="41">
        <v>119</v>
      </c>
      <c r="FV27" s="41">
        <v>746</v>
      </c>
      <c r="FW27" s="41">
        <v>561</v>
      </c>
      <c r="FY27" s="39">
        <v>24</v>
      </c>
      <c r="FZ27" s="40" t="str">
        <f t="shared" si="14"/>
        <v>坂東市</v>
      </c>
      <c r="GA27" s="41">
        <v>35697</v>
      </c>
      <c r="GB27" s="41">
        <v>2741506</v>
      </c>
      <c r="GC27" s="41">
        <v>2741234</v>
      </c>
      <c r="GD27" s="41">
        <v>4985197</v>
      </c>
      <c r="GE27" s="41">
        <v>4984752</v>
      </c>
      <c r="GF27" s="41">
        <v>3443331</v>
      </c>
      <c r="GG27" s="41">
        <v>0</v>
      </c>
      <c r="GH27" s="41">
        <v>1481</v>
      </c>
      <c r="GI27" s="41">
        <v>1477</v>
      </c>
      <c r="GK27" s="39">
        <v>24</v>
      </c>
      <c r="GL27" s="40" t="str">
        <f t="shared" si="15"/>
        <v>坂東市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W27" s="39">
        <v>24</v>
      </c>
      <c r="GX27" s="40" t="str">
        <f t="shared" si="16"/>
        <v>坂東市</v>
      </c>
      <c r="GY27" s="41">
        <v>0</v>
      </c>
      <c r="GZ27" s="41">
        <v>0</v>
      </c>
      <c r="HA27" s="41">
        <v>0</v>
      </c>
      <c r="HB27" s="41">
        <v>0</v>
      </c>
      <c r="HC27" s="41">
        <v>0</v>
      </c>
      <c r="HD27" s="41">
        <v>0</v>
      </c>
      <c r="HE27" s="41">
        <v>0</v>
      </c>
      <c r="HF27" s="41">
        <v>0</v>
      </c>
      <c r="HG27" s="41">
        <v>0</v>
      </c>
      <c r="HI27" s="39">
        <v>24</v>
      </c>
      <c r="HJ27" s="40" t="str">
        <f t="shared" si="17"/>
        <v>坂東市</v>
      </c>
      <c r="HK27" s="41">
        <v>0</v>
      </c>
      <c r="HL27" s="41">
        <v>0</v>
      </c>
      <c r="HM27" s="41">
        <v>0</v>
      </c>
      <c r="HN27" s="41">
        <v>0</v>
      </c>
      <c r="HO27" s="41">
        <v>0</v>
      </c>
      <c r="HP27" s="41">
        <v>0</v>
      </c>
      <c r="HQ27" s="41">
        <v>0</v>
      </c>
      <c r="HR27" s="41">
        <v>0</v>
      </c>
      <c r="HS27" s="41">
        <v>0</v>
      </c>
    </row>
    <row r="28" spans="1:227" s="14" customFormat="1" ht="15" customHeight="1">
      <c r="A28" s="39">
        <v>25</v>
      </c>
      <c r="B28" s="40" t="s">
        <v>109</v>
      </c>
      <c r="C28" s="41">
        <v>300702</v>
      </c>
      <c r="D28" s="41">
        <v>80386570</v>
      </c>
      <c r="E28" s="41">
        <v>77701060</v>
      </c>
      <c r="F28" s="41">
        <v>8579298</v>
      </c>
      <c r="G28" s="41">
        <v>8299617</v>
      </c>
      <c r="H28" s="41">
        <v>8299617</v>
      </c>
      <c r="I28" s="41">
        <v>1191</v>
      </c>
      <c r="J28" s="41">
        <v>49400</v>
      </c>
      <c r="K28" s="41">
        <v>46089</v>
      </c>
      <c r="L28" s="37"/>
      <c r="M28" s="39">
        <v>25</v>
      </c>
      <c r="N28" s="40" t="str">
        <f t="shared" si="0"/>
        <v>稲敷市</v>
      </c>
      <c r="O28" s="41">
        <v>0</v>
      </c>
      <c r="P28" s="41">
        <v>157845</v>
      </c>
      <c r="Q28" s="41">
        <v>156063</v>
      </c>
      <c r="R28" s="41">
        <v>321640</v>
      </c>
      <c r="S28" s="41">
        <v>319735</v>
      </c>
      <c r="T28" s="41">
        <v>69755</v>
      </c>
      <c r="U28" s="41">
        <v>0</v>
      </c>
      <c r="V28" s="41">
        <v>276</v>
      </c>
      <c r="W28" s="41">
        <v>264</v>
      </c>
      <c r="X28" s="59"/>
      <c r="Y28" s="39">
        <v>25</v>
      </c>
      <c r="Z28" s="40" t="str">
        <f t="shared" si="1"/>
        <v>稲敷市</v>
      </c>
      <c r="AA28" s="41">
        <v>154174</v>
      </c>
      <c r="AB28" s="41">
        <v>15721905</v>
      </c>
      <c r="AC28" s="41">
        <v>14670470</v>
      </c>
      <c r="AD28" s="41">
        <v>943171</v>
      </c>
      <c r="AE28" s="41">
        <v>879890</v>
      </c>
      <c r="AF28" s="41">
        <v>879890</v>
      </c>
      <c r="AG28" s="41">
        <v>678</v>
      </c>
      <c r="AH28" s="41">
        <v>23997</v>
      </c>
      <c r="AI28" s="41">
        <v>21813</v>
      </c>
      <c r="AJ28" s="37"/>
      <c r="AK28" s="39">
        <v>25</v>
      </c>
      <c r="AL28" s="40" t="str">
        <f t="shared" si="2"/>
        <v>稲敷市</v>
      </c>
      <c r="AM28" s="41">
        <v>4379</v>
      </c>
      <c r="AN28" s="41">
        <v>407895</v>
      </c>
      <c r="AO28" s="41">
        <v>388101</v>
      </c>
      <c r="AP28" s="41">
        <v>2099034</v>
      </c>
      <c r="AQ28" s="41">
        <v>1981462</v>
      </c>
      <c r="AR28" s="41">
        <v>128050</v>
      </c>
      <c r="AS28" s="41">
        <v>13</v>
      </c>
      <c r="AT28" s="41">
        <v>749</v>
      </c>
      <c r="AU28" s="41">
        <v>670</v>
      </c>
      <c r="AV28" s="59"/>
      <c r="AW28" s="39">
        <v>25</v>
      </c>
      <c r="AX28" s="40" t="str">
        <f t="shared" si="3"/>
        <v>稲敷市</v>
      </c>
      <c r="AY28" s="41">
        <v>0</v>
      </c>
      <c r="AZ28" s="41">
        <v>3281596</v>
      </c>
      <c r="BA28" s="41">
        <v>2742337</v>
      </c>
      <c r="BB28" s="41">
        <v>22295163</v>
      </c>
      <c r="BC28" s="41">
        <v>18816920</v>
      </c>
      <c r="BD28" s="41">
        <v>3030897</v>
      </c>
      <c r="BE28" s="41">
        <v>0</v>
      </c>
      <c r="BF28" s="41">
        <v>18514</v>
      </c>
      <c r="BG28" s="41">
        <v>14646</v>
      </c>
      <c r="BH28" s="59"/>
      <c r="BI28" s="39">
        <v>25</v>
      </c>
      <c r="BJ28" s="40" t="str">
        <f t="shared" si="4"/>
        <v>稲敷市</v>
      </c>
      <c r="BK28" s="41">
        <v>0</v>
      </c>
      <c r="BL28" s="41">
        <v>7016583</v>
      </c>
      <c r="BM28" s="41">
        <v>6979523</v>
      </c>
      <c r="BN28" s="41">
        <v>43073285</v>
      </c>
      <c r="BO28" s="41">
        <v>42861956</v>
      </c>
      <c r="BP28" s="41">
        <v>13788622</v>
      </c>
      <c r="BQ28" s="41">
        <v>0</v>
      </c>
      <c r="BR28" s="41">
        <v>18671</v>
      </c>
      <c r="BS28" s="41">
        <v>17439</v>
      </c>
      <c r="BT28" s="59"/>
      <c r="BU28" s="39">
        <v>25</v>
      </c>
      <c r="BV28" s="40" t="str">
        <f t="shared" si="5"/>
        <v>稲敷市</v>
      </c>
      <c r="BW28" s="41">
        <v>0</v>
      </c>
      <c r="BX28" s="41">
        <v>3971330</v>
      </c>
      <c r="BY28" s="41">
        <v>3970010</v>
      </c>
      <c r="BZ28" s="41">
        <v>26444276</v>
      </c>
      <c r="CA28" s="41">
        <v>26436840</v>
      </c>
      <c r="CB28" s="41">
        <v>18095439</v>
      </c>
      <c r="CC28" s="41">
        <v>0</v>
      </c>
      <c r="CD28" s="41">
        <v>5170</v>
      </c>
      <c r="CE28" s="41">
        <v>5111</v>
      </c>
      <c r="CF28" s="59"/>
      <c r="CG28" s="39">
        <v>25</v>
      </c>
      <c r="CH28" s="40" t="str">
        <f t="shared" si="6"/>
        <v>稲敷市</v>
      </c>
      <c r="CI28" s="41">
        <v>545058</v>
      </c>
      <c r="CJ28" s="41">
        <v>14269509</v>
      </c>
      <c r="CK28" s="41">
        <v>13691870</v>
      </c>
      <c r="CL28" s="41">
        <v>91812724</v>
      </c>
      <c r="CM28" s="41">
        <v>88115716</v>
      </c>
      <c r="CN28" s="41">
        <v>34914958</v>
      </c>
      <c r="CO28" s="41">
        <v>768</v>
      </c>
      <c r="CP28" s="41">
        <v>42355</v>
      </c>
      <c r="CQ28" s="41">
        <v>37196</v>
      </c>
      <c r="CR28" s="37"/>
      <c r="CS28" s="39">
        <v>25</v>
      </c>
      <c r="CT28" s="40" t="str">
        <f t="shared" si="7"/>
        <v>稲敷市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37"/>
      <c r="DE28" s="39">
        <v>25</v>
      </c>
      <c r="DF28" s="40" t="str">
        <f t="shared" si="8"/>
        <v>稲敷市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37"/>
      <c r="DQ28" s="39">
        <v>25</v>
      </c>
      <c r="DR28" s="40" t="str">
        <f t="shared" si="9"/>
        <v>稲敷市</v>
      </c>
      <c r="DS28" s="41">
        <v>183431</v>
      </c>
      <c r="DT28" s="41">
        <v>8010</v>
      </c>
      <c r="DU28" s="41">
        <v>7030</v>
      </c>
      <c r="DV28" s="41">
        <v>197</v>
      </c>
      <c r="DW28" s="41">
        <v>173</v>
      </c>
      <c r="DX28" s="41">
        <v>173</v>
      </c>
      <c r="DY28" s="41">
        <v>121</v>
      </c>
      <c r="DZ28" s="41">
        <v>26</v>
      </c>
      <c r="EA28" s="41">
        <v>13</v>
      </c>
      <c r="EB28" s="37"/>
      <c r="EC28" s="39">
        <v>25</v>
      </c>
      <c r="ED28" s="40" t="str">
        <f t="shared" si="10"/>
        <v>稲敷市</v>
      </c>
      <c r="EE28" s="41">
        <v>223128</v>
      </c>
      <c r="EF28" s="41">
        <v>17729138</v>
      </c>
      <c r="EG28" s="41">
        <v>15372253</v>
      </c>
      <c r="EH28" s="41">
        <v>620520</v>
      </c>
      <c r="EI28" s="41">
        <v>538029</v>
      </c>
      <c r="EJ28" s="41">
        <v>538029</v>
      </c>
      <c r="EK28" s="41">
        <v>338</v>
      </c>
      <c r="EL28" s="41">
        <v>16778</v>
      </c>
      <c r="EM28" s="41">
        <v>12738</v>
      </c>
      <c r="EO28" s="39">
        <v>25</v>
      </c>
      <c r="EP28" s="40" t="str">
        <f t="shared" si="11"/>
        <v>稲敷市</v>
      </c>
      <c r="EQ28" s="41">
        <v>3009</v>
      </c>
      <c r="ER28" s="41">
        <v>321591</v>
      </c>
      <c r="ES28" s="41">
        <v>288630</v>
      </c>
      <c r="ET28" s="41">
        <v>23500</v>
      </c>
      <c r="EU28" s="41">
        <v>20947</v>
      </c>
      <c r="EV28" s="41">
        <v>20947</v>
      </c>
      <c r="EW28" s="41">
        <v>11</v>
      </c>
      <c r="EX28" s="41">
        <v>459</v>
      </c>
      <c r="EY28" s="41">
        <v>409</v>
      </c>
      <c r="FA28" s="39">
        <v>25</v>
      </c>
      <c r="FB28" s="40" t="str">
        <f t="shared" si="12"/>
        <v>稲敷市</v>
      </c>
      <c r="FC28" s="41">
        <v>0</v>
      </c>
      <c r="FD28" s="41">
        <v>258566</v>
      </c>
      <c r="FE28" s="41">
        <v>251711</v>
      </c>
      <c r="FF28" s="41">
        <v>21910</v>
      </c>
      <c r="FG28" s="41">
        <v>21499</v>
      </c>
      <c r="FH28" s="41">
        <v>21499</v>
      </c>
      <c r="FI28" s="41">
        <v>0</v>
      </c>
      <c r="FJ28" s="41">
        <v>87</v>
      </c>
      <c r="FK28" s="41">
        <v>83</v>
      </c>
      <c r="FM28" s="39">
        <v>25</v>
      </c>
      <c r="FN28" s="40" t="str">
        <f t="shared" si="13"/>
        <v>稲敷市</v>
      </c>
      <c r="FO28" s="41">
        <v>531136</v>
      </c>
      <c r="FP28" s="41">
        <v>1707619</v>
      </c>
      <c r="FQ28" s="41">
        <v>1367589</v>
      </c>
      <c r="FR28" s="41">
        <v>50505</v>
      </c>
      <c r="FS28" s="41">
        <v>40433</v>
      </c>
      <c r="FT28" s="41">
        <v>40433</v>
      </c>
      <c r="FU28" s="41">
        <v>588</v>
      </c>
      <c r="FV28" s="41">
        <v>4038</v>
      </c>
      <c r="FW28" s="41">
        <v>3123</v>
      </c>
      <c r="FY28" s="39">
        <v>25</v>
      </c>
      <c r="FZ28" s="40" t="str">
        <f t="shared" si="14"/>
        <v>稲敷市</v>
      </c>
      <c r="GA28" s="41">
        <v>24394</v>
      </c>
      <c r="GB28" s="41">
        <v>7150247</v>
      </c>
      <c r="GC28" s="41">
        <v>7145923</v>
      </c>
      <c r="GD28" s="41">
        <v>8268046</v>
      </c>
      <c r="GE28" s="41">
        <v>8263100</v>
      </c>
      <c r="GF28" s="41">
        <v>5784168</v>
      </c>
      <c r="GG28" s="41">
        <v>110</v>
      </c>
      <c r="GH28" s="41">
        <v>5914</v>
      </c>
      <c r="GI28" s="41">
        <v>5883</v>
      </c>
      <c r="GK28" s="39">
        <v>25</v>
      </c>
      <c r="GL28" s="40" t="str">
        <f t="shared" si="15"/>
        <v>稲敷市</v>
      </c>
      <c r="GM28" s="41">
        <v>0</v>
      </c>
      <c r="GN28" s="41">
        <v>0</v>
      </c>
      <c r="GO28" s="41">
        <v>0</v>
      </c>
      <c r="GP28" s="41">
        <v>0</v>
      </c>
      <c r="GQ28" s="41">
        <v>0</v>
      </c>
      <c r="GR28" s="41">
        <v>0</v>
      </c>
      <c r="GS28" s="41">
        <v>0</v>
      </c>
      <c r="GT28" s="41">
        <v>0</v>
      </c>
      <c r="GU28" s="41">
        <v>0</v>
      </c>
      <c r="GW28" s="39">
        <v>25</v>
      </c>
      <c r="GX28" s="40" t="str">
        <f t="shared" si="16"/>
        <v>稲敷市</v>
      </c>
      <c r="GY28" s="41">
        <v>0</v>
      </c>
      <c r="GZ28" s="41">
        <v>0</v>
      </c>
      <c r="HA28" s="41">
        <v>0</v>
      </c>
      <c r="HB28" s="41">
        <v>0</v>
      </c>
      <c r="HC28" s="41">
        <v>0</v>
      </c>
      <c r="HD28" s="41">
        <v>0</v>
      </c>
      <c r="HE28" s="41">
        <v>0</v>
      </c>
      <c r="HF28" s="41">
        <v>0</v>
      </c>
      <c r="HG28" s="41">
        <v>0</v>
      </c>
      <c r="HI28" s="39">
        <v>25</v>
      </c>
      <c r="HJ28" s="40" t="str">
        <f t="shared" si="17"/>
        <v>稲敷市</v>
      </c>
      <c r="HK28" s="41">
        <v>0</v>
      </c>
      <c r="HL28" s="41">
        <v>0</v>
      </c>
      <c r="HM28" s="41">
        <v>0</v>
      </c>
      <c r="HN28" s="41">
        <v>0</v>
      </c>
      <c r="HO28" s="41">
        <v>0</v>
      </c>
      <c r="HP28" s="41">
        <v>0</v>
      </c>
      <c r="HQ28" s="41">
        <v>0</v>
      </c>
      <c r="HR28" s="41">
        <v>0</v>
      </c>
      <c r="HS28" s="41">
        <v>0</v>
      </c>
    </row>
    <row r="29" spans="1:227" s="14" customFormat="1" ht="15" customHeight="1">
      <c r="A29" s="39">
        <v>26</v>
      </c>
      <c r="B29" s="40" t="s">
        <v>110</v>
      </c>
      <c r="C29" s="41">
        <v>150921</v>
      </c>
      <c r="D29" s="41">
        <v>23271361</v>
      </c>
      <c r="E29" s="41">
        <v>22490813</v>
      </c>
      <c r="F29" s="41">
        <v>2644642</v>
      </c>
      <c r="G29" s="41">
        <v>2558139</v>
      </c>
      <c r="H29" s="41">
        <v>2558139</v>
      </c>
      <c r="I29" s="41">
        <v>588</v>
      </c>
      <c r="J29" s="41">
        <v>16751</v>
      </c>
      <c r="K29" s="41">
        <v>15782</v>
      </c>
      <c r="L29" s="37"/>
      <c r="M29" s="39">
        <v>26</v>
      </c>
      <c r="N29" s="40" t="str">
        <f t="shared" si="0"/>
        <v>かすみがうら市</v>
      </c>
      <c r="O29" s="41">
        <v>5462</v>
      </c>
      <c r="P29" s="41">
        <v>130526</v>
      </c>
      <c r="Q29" s="41">
        <v>130526</v>
      </c>
      <c r="R29" s="41">
        <v>1057829</v>
      </c>
      <c r="S29" s="41">
        <v>1057829</v>
      </c>
      <c r="T29" s="41">
        <v>359933</v>
      </c>
      <c r="U29" s="41">
        <v>20</v>
      </c>
      <c r="V29" s="41">
        <v>98</v>
      </c>
      <c r="W29" s="41">
        <v>98</v>
      </c>
      <c r="X29" s="59"/>
      <c r="Y29" s="39">
        <v>26</v>
      </c>
      <c r="Z29" s="40" t="str">
        <f t="shared" si="1"/>
        <v>かすみがうら市</v>
      </c>
      <c r="AA29" s="41">
        <v>278979</v>
      </c>
      <c r="AB29" s="41">
        <v>32976121</v>
      </c>
      <c r="AC29" s="41">
        <v>31311260</v>
      </c>
      <c r="AD29" s="41">
        <v>1931938</v>
      </c>
      <c r="AE29" s="41">
        <v>1835009</v>
      </c>
      <c r="AF29" s="41">
        <v>1835009</v>
      </c>
      <c r="AG29" s="41">
        <v>1258</v>
      </c>
      <c r="AH29" s="41">
        <v>29815</v>
      </c>
      <c r="AI29" s="41">
        <v>27621</v>
      </c>
      <c r="AJ29" s="37"/>
      <c r="AK29" s="39">
        <v>26</v>
      </c>
      <c r="AL29" s="40" t="str">
        <f t="shared" si="2"/>
        <v>かすみがうら市</v>
      </c>
      <c r="AM29" s="41">
        <v>38528</v>
      </c>
      <c r="AN29" s="41">
        <v>1133983</v>
      </c>
      <c r="AO29" s="41">
        <v>1132114</v>
      </c>
      <c r="AP29" s="41">
        <v>12023610</v>
      </c>
      <c r="AQ29" s="41">
        <v>12001559</v>
      </c>
      <c r="AR29" s="41">
        <v>2534098</v>
      </c>
      <c r="AS29" s="41">
        <v>90</v>
      </c>
      <c r="AT29" s="41">
        <v>1120</v>
      </c>
      <c r="AU29" s="41">
        <v>1085</v>
      </c>
      <c r="AV29" s="59"/>
      <c r="AW29" s="39">
        <v>26</v>
      </c>
      <c r="AX29" s="40" t="str">
        <f t="shared" si="3"/>
        <v>かすみがうら市</v>
      </c>
      <c r="AY29" s="41">
        <v>0</v>
      </c>
      <c r="AZ29" s="41">
        <v>3367345</v>
      </c>
      <c r="BA29" s="41">
        <v>3268177</v>
      </c>
      <c r="BB29" s="41">
        <v>45837430</v>
      </c>
      <c r="BC29" s="41">
        <v>45240691</v>
      </c>
      <c r="BD29" s="41">
        <v>7002901</v>
      </c>
      <c r="BE29" s="41">
        <v>0</v>
      </c>
      <c r="BF29" s="41">
        <v>13220</v>
      </c>
      <c r="BG29" s="41">
        <v>12635</v>
      </c>
      <c r="BH29" s="59"/>
      <c r="BI29" s="39">
        <v>26</v>
      </c>
      <c r="BJ29" s="40" t="str">
        <f t="shared" si="4"/>
        <v>かすみがうら市</v>
      </c>
      <c r="BK29" s="41">
        <v>0</v>
      </c>
      <c r="BL29" s="41">
        <v>5272970</v>
      </c>
      <c r="BM29" s="41">
        <v>5254380</v>
      </c>
      <c r="BN29" s="41">
        <v>41448214</v>
      </c>
      <c r="BO29" s="41">
        <v>41347060</v>
      </c>
      <c r="BP29" s="41">
        <v>12927064</v>
      </c>
      <c r="BQ29" s="41">
        <v>0</v>
      </c>
      <c r="BR29" s="41">
        <v>12600</v>
      </c>
      <c r="BS29" s="41">
        <v>12200</v>
      </c>
      <c r="BT29" s="59"/>
      <c r="BU29" s="39">
        <v>26</v>
      </c>
      <c r="BV29" s="40" t="str">
        <f t="shared" si="5"/>
        <v>かすみがうら市</v>
      </c>
      <c r="BW29" s="41">
        <v>0</v>
      </c>
      <c r="BX29" s="41">
        <v>3354109</v>
      </c>
      <c r="BY29" s="41">
        <v>3352089</v>
      </c>
      <c r="BZ29" s="41">
        <v>36216352</v>
      </c>
      <c r="CA29" s="41">
        <v>36207922</v>
      </c>
      <c r="CB29" s="41">
        <v>24973230</v>
      </c>
      <c r="CC29" s="41">
        <v>0</v>
      </c>
      <c r="CD29" s="41">
        <v>3372</v>
      </c>
      <c r="CE29" s="41">
        <v>3329</v>
      </c>
      <c r="CF29" s="59"/>
      <c r="CG29" s="39">
        <v>26</v>
      </c>
      <c r="CH29" s="40" t="str">
        <f t="shared" si="6"/>
        <v>かすみがうら市</v>
      </c>
      <c r="CI29" s="41">
        <v>1053390</v>
      </c>
      <c r="CJ29" s="41">
        <v>11994424</v>
      </c>
      <c r="CK29" s="41">
        <v>11874646</v>
      </c>
      <c r="CL29" s="41">
        <v>123501996</v>
      </c>
      <c r="CM29" s="41">
        <v>122795673</v>
      </c>
      <c r="CN29" s="41">
        <v>44903195</v>
      </c>
      <c r="CO29" s="41">
        <v>918</v>
      </c>
      <c r="CP29" s="41">
        <v>29192</v>
      </c>
      <c r="CQ29" s="41">
        <v>28164</v>
      </c>
      <c r="CR29" s="37"/>
      <c r="CS29" s="39">
        <v>26</v>
      </c>
      <c r="CT29" s="40" t="str">
        <f t="shared" si="7"/>
        <v>かすみがうら市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37"/>
      <c r="DE29" s="39">
        <v>26</v>
      </c>
      <c r="DF29" s="40" t="str">
        <f t="shared" si="8"/>
        <v>かすみがうら市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37"/>
      <c r="DQ29" s="39">
        <v>26</v>
      </c>
      <c r="DR29" s="40" t="str">
        <f t="shared" si="9"/>
        <v>かすみがうら市</v>
      </c>
      <c r="DS29" s="41">
        <v>309731</v>
      </c>
      <c r="DT29" s="41">
        <v>28374</v>
      </c>
      <c r="DU29" s="41">
        <v>25412</v>
      </c>
      <c r="DV29" s="41">
        <v>490</v>
      </c>
      <c r="DW29" s="41">
        <v>434</v>
      </c>
      <c r="DX29" s="41">
        <v>434</v>
      </c>
      <c r="DY29" s="41">
        <v>173</v>
      </c>
      <c r="DZ29" s="41">
        <v>94</v>
      </c>
      <c r="EA29" s="41">
        <v>74</v>
      </c>
      <c r="EB29" s="37"/>
      <c r="EC29" s="39">
        <v>26</v>
      </c>
      <c r="ED29" s="40" t="str">
        <f t="shared" si="10"/>
        <v>かすみがうら市</v>
      </c>
      <c r="EE29" s="41">
        <v>2135085</v>
      </c>
      <c r="EF29" s="41">
        <v>22751752</v>
      </c>
      <c r="EG29" s="41">
        <v>20400307</v>
      </c>
      <c r="EH29" s="41">
        <v>692304</v>
      </c>
      <c r="EI29" s="41">
        <v>618274</v>
      </c>
      <c r="EJ29" s="41">
        <v>618274</v>
      </c>
      <c r="EK29" s="41">
        <v>681</v>
      </c>
      <c r="EL29" s="41">
        <v>14252</v>
      </c>
      <c r="EM29" s="41">
        <v>11934</v>
      </c>
      <c r="EO29" s="39">
        <v>26</v>
      </c>
      <c r="EP29" s="40" t="str">
        <f t="shared" si="11"/>
        <v>かすみがうら市</v>
      </c>
      <c r="EQ29" s="41">
        <v>27331</v>
      </c>
      <c r="ER29" s="41">
        <v>538906</v>
      </c>
      <c r="ES29" s="41">
        <v>527192</v>
      </c>
      <c r="ET29" s="41">
        <v>756045</v>
      </c>
      <c r="EU29" s="41">
        <v>749478</v>
      </c>
      <c r="EV29" s="41">
        <v>370443</v>
      </c>
      <c r="EW29" s="41">
        <v>36</v>
      </c>
      <c r="EX29" s="41">
        <v>393</v>
      </c>
      <c r="EY29" s="41">
        <v>348</v>
      </c>
      <c r="FA29" s="39">
        <v>26</v>
      </c>
      <c r="FB29" s="40" t="str">
        <f t="shared" si="12"/>
        <v>かすみがうら市</v>
      </c>
      <c r="FC29" s="41">
        <v>0</v>
      </c>
      <c r="FD29" s="41">
        <v>19265</v>
      </c>
      <c r="FE29" s="41">
        <v>19265</v>
      </c>
      <c r="FF29" s="41">
        <v>1021</v>
      </c>
      <c r="FG29" s="41">
        <v>1021</v>
      </c>
      <c r="FH29" s="41">
        <v>715</v>
      </c>
      <c r="FI29" s="41">
        <v>0</v>
      </c>
      <c r="FJ29" s="41">
        <v>8</v>
      </c>
      <c r="FK29" s="41">
        <v>8</v>
      </c>
      <c r="FM29" s="39">
        <v>26</v>
      </c>
      <c r="FN29" s="40" t="str">
        <f t="shared" si="13"/>
        <v>かすみがうら市</v>
      </c>
      <c r="FO29" s="41">
        <v>323092</v>
      </c>
      <c r="FP29" s="41">
        <v>2162708</v>
      </c>
      <c r="FQ29" s="41">
        <v>1836339</v>
      </c>
      <c r="FR29" s="41">
        <v>70325</v>
      </c>
      <c r="FS29" s="41">
        <v>61934</v>
      </c>
      <c r="FT29" s="41">
        <v>47889</v>
      </c>
      <c r="FU29" s="41">
        <v>435</v>
      </c>
      <c r="FV29" s="41">
        <v>5458</v>
      </c>
      <c r="FW29" s="41">
        <v>4547</v>
      </c>
      <c r="FY29" s="39">
        <v>26</v>
      </c>
      <c r="FZ29" s="40" t="str">
        <f t="shared" si="14"/>
        <v>かすみがうら市</v>
      </c>
      <c r="GA29" s="41">
        <v>50379</v>
      </c>
      <c r="GB29" s="41">
        <v>3576200</v>
      </c>
      <c r="GC29" s="41">
        <v>3575740</v>
      </c>
      <c r="GD29" s="41">
        <v>6916569</v>
      </c>
      <c r="GE29" s="41">
        <v>6915721</v>
      </c>
      <c r="GF29" s="41">
        <v>4304013</v>
      </c>
      <c r="GG29" s="41">
        <v>180</v>
      </c>
      <c r="GH29" s="41">
        <v>1630</v>
      </c>
      <c r="GI29" s="41">
        <v>1621</v>
      </c>
      <c r="GK29" s="39">
        <v>26</v>
      </c>
      <c r="GL29" s="40" t="str">
        <f t="shared" si="15"/>
        <v>かすみがうら市</v>
      </c>
      <c r="GM29" s="41">
        <v>0</v>
      </c>
      <c r="GN29" s="41">
        <v>0</v>
      </c>
      <c r="GO29" s="41">
        <v>0</v>
      </c>
      <c r="GP29" s="41">
        <v>0</v>
      </c>
      <c r="GQ29" s="41">
        <v>0</v>
      </c>
      <c r="GR29" s="41">
        <v>0</v>
      </c>
      <c r="GS29" s="41">
        <v>0</v>
      </c>
      <c r="GT29" s="41">
        <v>0</v>
      </c>
      <c r="GU29" s="41">
        <v>0</v>
      </c>
      <c r="GW29" s="39">
        <v>26</v>
      </c>
      <c r="GX29" s="40" t="str">
        <f t="shared" si="16"/>
        <v>かすみがうら市</v>
      </c>
      <c r="GY29" s="41">
        <v>0</v>
      </c>
      <c r="GZ29" s="41">
        <v>37202</v>
      </c>
      <c r="HA29" s="41">
        <v>37202</v>
      </c>
      <c r="HB29" s="41">
        <v>208021</v>
      </c>
      <c r="HC29" s="41">
        <v>208021</v>
      </c>
      <c r="HD29" s="41">
        <v>130912</v>
      </c>
      <c r="HE29" s="41">
        <v>0</v>
      </c>
      <c r="HF29" s="41">
        <v>45</v>
      </c>
      <c r="HG29" s="41">
        <v>45</v>
      </c>
      <c r="HI29" s="39">
        <v>26</v>
      </c>
      <c r="HJ29" s="40" t="str">
        <f t="shared" si="17"/>
        <v>かすみがうら市</v>
      </c>
      <c r="HK29" s="41">
        <v>0</v>
      </c>
      <c r="HL29" s="41">
        <v>0</v>
      </c>
      <c r="HM29" s="41">
        <v>0</v>
      </c>
      <c r="HN29" s="41">
        <v>0</v>
      </c>
      <c r="HO29" s="41">
        <v>0</v>
      </c>
      <c r="HP29" s="41">
        <v>0</v>
      </c>
      <c r="HQ29" s="41">
        <v>0</v>
      </c>
      <c r="HR29" s="41">
        <v>0</v>
      </c>
      <c r="HS29" s="41">
        <v>0</v>
      </c>
    </row>
    <row r="30" spans="1:227" s="14" customFormat="1" ht="15" customHeight="1">
      <c r="A30" s="39">
        <v>27</v>
      </c>
      <c r="B30" s="40" t="s">
        <v>111</v>
      </c>
      <c r="C30" s="41">
        <v>187805</v>
      </c>
      <c r="D30" s="41">
        <v>30447659</v>
      </c>
      <c r="E30" s="41">
        <v>29492586</v>
      </c>
      <c r="F30" s="41">
        <v>3282755</v>
      </c>
      <c r="G30" s="41">
        <v>3180693</v>
      </c>
      <c r="H30" s="41">
        <v>3180693</v>
      </c>
      <c r="I30" s="41">
        <v>744</v>
      </c>
      <c r="J30" s="41">
        <v>20248</v>
      </c>
      <c r="K30" s="41">
        <v>19131</v>
      </c>
      <c r="L30" s="37"/>
      <c r="M30" s="39">
        <v>27</v>
      </c>
      <c r="N30" s="40" t="str">
        <f t="shared" si="0"/>
        <v>桜川市</v>
      </c>
      <c r="O30" s="41">
        <v>136</v>
      </c>
      <c r="P30" s="41">
        <v>528676</v>
      </c>
      <c r="Q30" s="41">
        <v>528620</v>
      </c>
      <c r="R30" s="41">
        <v>2938335</v>
      </c>
      <c r="S30" s="41">
        <v>2938015</v>
      </c>
      <c r="T30" s="41">
        <v>910884</v>
      </c>
      <c r="U30" s="41">
        <v>52</v>
      </c>
      <c r="V30" s="41">
        <v>615</v>
      </c>
      <c r="W30" s="41">
        <v>614</v>
      </c>
      <c r="X30" s="59"/>
      <c r="Y30" s="39">
        <v>27</v>
      </c>
      <c r="Z30" s="40" t="str">
        <f t="shared" si="1"/>
        <v>桜川市</v>
      </c>
      <c r="AA30" s="41">
        <v>201615</v>
      </c>
      <c r="AB30" s="41">
        <v>24549003</v>
      </c>
      <c r="AC30" s="41">
        <v>23176474</v>
      </c>
      <c r="AD30" s="41">
        <v>1358852</v>
      </c>
      <c r="AE30" s="41">
        <v>1285071</v>
      </c>
      <c r="AF30" s="41">
        <v>1285064</v>
      </c>
      <c r="AG30" s="41">
        <v>1018</v>
      </c>
      <c r="AH30" s="41">
        <v>24413</v>
      </c>
      <c r="AI30" s="41">
        <v>22588</v>
      </c>
      <c r="AJ30" s="37"/>
      <c r="AK30" s="39">
        <v>27</v>
      </c>
      <c r="AL30" s="40" t="str">
        <f t="shared" si="2"/>
        <v>桜川市</v>
      </c>
      <c r="AM30" s="41">
        <v>9056</v>
      </c>
      <c r="AN30" s="41">
        <v>955386</v>
      </c>
      <c r="AO30" s="41">
        <v>946606</v>
      </c>
      <c r="AP30" s="41">
        <v>5104109</v>
      </c>
      <c r="AQ30" s="41">
        <v>5081024</v>
      </c>
      <c r="AR30" s="41">
        <v>1430818</v>
      </c>
      <c r="AS30" s="41">
        <v>49</v>
      </c>
      <c r="AT30" s="41">
        <v>1195</v>
      </c>
      <c r="AU30" s="41">
        <v>1174</v>
      </c>
      <c r="AV30" s="59"/>
      <c r="AW30" s="39">
        <v>27</v>
      </c>
      <c r="AX30" s="40" t="str">
        <f t="shared" si="3"/>
        <v>桜川市</v>
      </c>
      <c r="AY30" s="41">
        <v>0</v>
      </c>
      <c r="AZ30" s="41">
        <v>2983164</v>
      </c>
      <c r="BA30" s="41">
        <v>2849831</v>
      </c>
      <c r="BB30" s="41">
        <v>23126681</v>
      </c>
      <c r="BC30" s="41">
        <v>22449271</v>
      </c>
      <c r="BD30" s="41">
        <v>3379586</v>
      </c>
      <c r="BE30" s="41">
        <v>0</v>
      </c>
      <c r="BF30" s="41">
        <v>13495</v>
      </c>
      <c r="BG30" s="41">
        <v>12731</v>
      </c>
      <c r="BH30" s="59"/>
      <c r="BI30" s="39">
        <v>27</v>
      </c>
      <c r="BJ30" s="40" t="str">
        <f t="shared" si="4"/>
        <v>桜川市</v>
      </c>
      <c r="BK30" s="41">
        <v>0</v>
      </c>
      <c r="BL30" s="41">
        <v>6916807</v>
      </c>
      <c r="BM30" s="41">
        <v>6861949</v>
      </c>
      <c r="BN30" s="41">
        <v>38595068</v>
      </c>
      <c r="BO30" s="41">
        <v>38377726</v>
      </c>
      <c r="BP30" s="41">
        <v>11564108</v>
      </c>
      <c r="BQ30" s="41">
        <v>0</v>
      </c>
      <c r="BR30" s="41">
        <v>15388</v>
      </c>
      <c r="BS30" s="41">
        <v>14711</v>
      </c>
      <c r="BT30" s="59"/>
      <c r="BU30" s="39">
        <v>27</v>
      </c>
      <c r="BV30" s="40" t="str">
        <f t="shared" si="5"/>
        <v>桜川市</v>
      </c>
      <c r="BW30" s="41">
        <v>0</v>
      </c>
      <c r="BX30" s="41">
        <v>5282693</v>
      </c>
      <c r="BY30" s="41">
        <v>5279376</v>
      </c>
      <c r="BZ30" s="41">
        <v>34761389</v>
      </c>
      <c r="CA30" s="41">
        <v>34746991</v>
      </c>
      <c r="CB30" s="41">
        <v>22564045</v>
      </c>
      <c r="CC30" s="41">
        <v>0</v>
      </c>
      <c r="CD30" s="41">
        <v>8165</v>
      </c>
      <c r="CE30" s="41">
        <v>8084</v>
      </c>
      <c r="CF30" s="59"/>
      <c r="CG30" s="39">
        <v>27</v>
      </c>
      <c r="CH30" s="40" t="str">
        <f t="shared" si="6"/>
        <v>桜川市</v>
      </c>
      <c r="CI30" s="41">
        <v>530528</v>
      </c>
      <c r="CJ30" s="41">
        <v>15182664</v>
      </c>
      <c r="CK30" s="41">
        <v>14991156</v>
      </c>
      <c r="CL30" s="41">
        <v>96483138</v>
      </c>
      <c r="CM30" s="41">
        <v>95573988</v>
      </c>
      <c r="CN30" s="41">
        <v>37507739</v>
      </c>
      <c r="CO30" s="41">
        <v>947</v>
      </c>
      <c r="CP30" s="41">
        <v>37048</v>
      </c>
      <c r="CQ30" s="41">
        <v>35526</v>
      </c>
      <c r="CR30" s="37"/>
      <c r="CS30" s="39">
        <v>27</v>
      </c>
      <c r="CT30" s="40" t="str">
        <f t="shared" si="7"/>
        <v>桜川市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37"/>
      <c r="DE30" s="39">
        <v>27</v>
      </c>
      <c r="DF30" s="40" t="str">
        <f t="shared" si="8"/>
        <v>桜川市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37"/>
      <c r="DQ30" s="39">
        <v>27</v>
      </c>
      <c r="DR30" s="40" t="str">
        <f t="shared" si="9"/>
        <v>桜川市</v>
      </c>
      <c r="DS30" s="41">
        <v>1337632</v>
      </c>
      <c r="DT30" s="41">
        <v>8308</v>
      </c>
      <c r="DU30" s="41">
        <v>8276</v>
      </c>
      <c r="DV30" s="41">
        <v>247</v>
      </c>
      <c r="DW30" s="41">
        <v>246</v>
      </c>
      <c r="DX30" s="41">
        <v>246</v>
      </c>
      <c r="DY30" s="41">
        <v>437</v>
      </c>
      <c r="DZ30" s="41">
        <v>24</v>
      </c>
      <c r="EA30" s="41">
        <v>23</v>
      </c>
      <c r="EB30" s="37"/>
      <c r="EC30" s="39">
        <v>27</v>
      </c>
      <c r="ED30" s="40" t="str">
        <f t="shared" si="10"/>
        <v>桜川市</v>
      </c>
      <c r="EE30" s="41">
        <v>16735600</v>
      </c>
      <c r="EF30" s="41">
        <v>52030555</v>
      </c>
      <c r="EG30" s="41">
        <v>47983764</v>
      </c>
      <c r="EH30" s="41">
        <v>1238773</v>
      </c>
      <c r="EI30" s="41">
        <v>1139750</v>
      </c>
      <c r="EJ30" s="41">
        <v>1139750</v>
      </c>
      <c r="EK30" s="41">
        <v>665</v>
      </c>
      <c r="EL30" s="41">
        <v>16782</v>
      </c>
      <c r="EM30" s="41">
        <v>13270</v>
      </c>
      <c r="EO30" s="39">
        <v>27</v>
      </c>
      <c r="EP30" s="40" t="str">
        <f t="shared" si="11"/>
        <v>桜川市</v>
      </c>
      <c r="EQ30" s="41">
        <v>223</v>
      </c>
      <c r="ER30" s="41">
        <v>70841</v>
      </c>
      <c r="ES30" s="41">
        <v>70330</v>
      </c>
      <c r="ET30" s="41">
        <v>317507</v>
      </c>
      <c r="EU30" s="41">
        <v>316838</v>
      </c>
      <c r="EV30" s="41">
        <v>160718</v>
      </c>
      <c r="EW30" s="41">
        <v>2</v>
      </c>
      <c r="EX30" s="41">
        <v>103</v>
      </c>
      <c r="EY30" s="41">
        <v>101</v>
      </c>
      <c r="FA30" s="39">
        <v>27</v>
      </c>
      <c r="FB30" s="40" t="str">
        <f t="shared" si="12"/>
        <v>桜川市</v>
      </c>
      <c r="FC30" s="41">
        <v>0</v>
      </c>
      <c r="FD30" s="41">
        <v>217707</v>
      </c>
      <c r="FE30" s="41">
        <v>216918</v>
      </c>
      <c r="FF30" s="41">
        <v>9144</v>
      </c>
      <c r="FG30" s="41">
        <v>9111</v>
      </c>
      <c r="FH30" s="41">
        <v>9110</v>
      </c>
      <c r="FI30" s="41">
        <v>0</v>
      </c>
      <c r="FJ30" s="41">
        <v>22</v>
      </c>
      <c r="FK30" s="41">
        <v>21</v>
      </c>
      <c r="FM30" s="39">
        <v>27</v>
      </c>
      <c r="FN30" s="40" t="str">
        <f t="shared" si="13"/>
        <v>桜川市</v>
      </c>
      <c r="FO30" s="41">
        <v>64900</v>
      </c>
      <c r="FP30" s="41">
        <v>1089440</v>
      </c>
      <c r="FQ30" s="41">
        <v>822595</v>
      </c>
      <c r="FR30" s="41">
        <v>19369</v>
      </c>
      <c r="FS30" s="41">
        <v>15634</v>
      </c>
      <c r="FT30" s="41">
        <v>15634</v>
      </c>
      <c r="FU30" s="41">
        <v>98</v>
      </c>
      <c r="FV30" s="41">
        <v>978</v>
      </c>
      <c r="FW30" s="41">
        <v>743</v>
      </c>
      <c r="FY30" s="39">
        <v>27</v>
      </c>
      <c r="FZ30" s="40" t="str">
        <f t="shared" si="14"/>
        <v>桜川市</v>
      </c>
      <c r="GA30" s="41">
        <v>0</v>
      </c>
      <c r="GB30" s="41">
        <v>3666646</v>
      </c>
      <c r="GC30" s="41">
        <v>3666530</v>
      </c>
      <c r="GD30" s="41">
        <v>3578058</v>
      </c>
      <c r="GE30" s="41">
        <v>3577945</v>
      </c>
      <c r="GF30" s="41">
        <v>2444504</v>
      </c>
      <c r="GG30" s="41">
        <v>71</v>
      </c>
      <c r="GH30" s="41">
        <v>772</v>
      </c>
      <c r="GI30" s="41">
        <v>770</v>
      </c>
      <c r="GK30" s="39">
        <v>27</v>
      </c>
      <c r="GL30" s="40" t="str">
        <f t="shared" si="15"/>
        <v>桜川市</v>
      </c>
      <c r="GM30" s="41">
        <v>223000</v>
      </c>
      <c r="GN30" s="41">
        <v>105636</v>
      </c>
      <c r="GO30" s="41">
        <v>105636</v>
      </c>
      <c r="GP30" s="41">
        <v>265509</v>
      </c>
      <c r="GQ30" s="41">
        <v>265508</v>
      </c>
      <c r="GR30" s="41">
        <v>139406</v>
      </c>
      <c r="GS30" s="41">
        <v>117</v>
      </c>
      <c r="GT30" s="41">
        <v>44</v>
      </c>
      <c r="GU30" s="41">
        <v>44</v>
      </c>
      <c r="GW30" s="39">
        <v>27</v>
      </c>
      <c r="GX30" s="40" t="str">
        <f t="shared" si="16"/>
        <v>桜川市</v>
      </c>
      <c r="GY30" s="41">
        <v>218</v>
      </c>
      <c r="GZ30" s="41">
        <v>181636</v>
      </c>
      <c r="HA30" s="41">
        <v>181537</v>
      </c>
      <c r="HB30" s="41">
        <v>125116</v>
      </c>
      <c r="HC30" s="41">
        <v>125088</v>
      </c>
      <c r="HD30" s="41">
        <v>70818</v>
      </c>
      <c r="HE30" s="41">
        <v>14</v>
      </c>
      <c r="HF30" s="41">
        <v>116</v>
      </c>
      <c r="HG30" s="41">
        <v>115</v>
      </c>
      <c r="HI30" s="39">
        <v>27</v>
      </c>
      <c r="HJ30" s="40" t="str">
        <f t="shared" si="17"/>
        <v>桜川市</v>
      </c>
      <c r="HK30" s="41">
        <v>0</v>
      </c>
      <c r="HL30" s="41">
        <v>0</v>
      </c>
      <c r="HM30" s="41">
        <v>0</v>
      </c>
      <c r="HN30" s="41">
        <v>0</v>
      </c>
      <c r="HO30" s="41">
        <v>0</v>
      </c>
      <c r="HP30" s="41">
        <v>0</v>
      </c>
      <c r="HQ30" s="41">
        <v>0</v>
      </c>
      <c r="HR30" s="41">
        <v>0</v>
      </c>
      <c r="HS30" s="41">
        <v>0</v>
      </c>
    </row>
    <row r="31" spans="1:227" s="14" customFormat="1" ht="15" customHeight="1">
      <c r="A31" s="39">
        <v>28</v>
      </c>
      <c r="B31" s="40" t="s">
        <v>112</v>
      </c>
      <c r="C31" s="41">
        <v>1447268</v>
      </c>
      <c r="D31" s="41">
        <v>12465154</v>
      </c>
      <c r="E31" s="41">
        <v>11621417</v>
      </c>
      <c r="F31" s="41">
        <v>956069</v>
      </c>
      <c r="G31" s="41">
        <v>895591</v>
      </c>
      <c r="H31" s="41">
        <v>895591</v>
      </c>
      <c r="I31" s="41">
        <v>4115</v>
      </c>
      <c r="J31" s="41">
        <v>14779</v>
      </c>
      <c r="K31" s="41">
        <v>13486</v>
      </c>
      <c r="L31" s="37"/>
      <c r="M31" s="39">
        <v>28</v>
      </c>
      <c r="N31" s="40" t="str">
        <f t="shared" si="0"/>
        <v>神栖市</v>
      </c>
      <c r="O31" s="41">
        <v>21007</v>
      </c>
      <c r="P31" s="41">
        <v>751529</v>
      </c>
      <c r="Q31" s="41">
        <v>750654</v>
      </c>
      <c r="R31" s="41">
        <v>2470394</v>
      </c>
      <c r="S31" s="41">
        <v>2467740</v>
      </c>
      <c r="T31" s="41">
        <v>820047</v>
      </c>
      <c r="U31" s="41">
        <v>79</v>
      </c>
      <c r="V31" s="41">
        <v>889</v>
      </c>
      <c r="W31" s="41">
        <v>881</v>
      </c>
      <c r="X31" s="59"/>
      <c r="Y31" s="39">
        <v>28</v>
      </c>
      <c r="Z31" s="40" t="str">
        <f t="shared" si="1"/>
        <v>神栖市</v>
      </c>
      <c r="AA31" s="41">
        <v>243204</v>
      </c>
      <c r="AB31" s="41">
        <v>18240516</v>
      </c>
      <c r="AC31" s="41">
        <v>16807604</v>
      </c>
      <c r="AD31" s="41">
        <v>688540</v>
      </c>
      <c r="AE31" s="41">
        <v>635071</v>
      </c>
      <c r="AF31" s="41">
        <v>635071</v>
      </c>
      <c r="AG31" s="41">
        <v>676</v>
      </c>
      <c r="AH31" s="41">
        <v>17891</v>
      </c>
      <c r="AI31" s="41">
        <v>16031</v>
      </c>
      <c r="AJ31" s="37"/>
      <c r="AK31" s="39">
        <v>28</v>
      </c>
      <c r="AL31" s="40" t="str">
        <f t="shared" si="2"/>
        <v>神栖市</v>
      </c>
      <c r="AM31" s="41">
        <v>62145</v>
      </c>
      <c r="AN31" s="41">
        <v>613154</v>
      </c>
      <c r="AO31" s="41">
        <v>611550</v>
      </c>
      <c r="AP31" s="41">
        <v>3162986</v>
      </c>
      <c r="AQ31" s="41">
        <v>3155539</v>
      </c>
      <c r="AR31" s="41">
        <v>915728</v>
      </c>
      <c r="AS31" s="41">
        <v>78</v>
      </c>
      <c r="AT31" s="41">
        <v>835</v>
      </c>
      <c r="AU31" s="41">
        <v>818</v>
      </c>
      <c r="AV31" s="59"/>
      <c r="AW31" s="39">
        <v>28</v>
      </c>
      <c r="AX31" s="40" t="str">
        <f t="shared" si="3"/>
        <v>神栖市</v>
      </c>
      <c r="AY31" s="41">
        <v>0</v>
      </c>
      <c r="AZ31" s="41">
        <v>6564350</v>
      </c>
      <c r="BA31" s="41">
        <v>6419368</v>
      </c>
      <c r="BB31" s="41">
        <v>81431423</v>
      </c>
      <c r="BC31" s="41">
        <v>80254538</v>
      </c>
      <c r="BD31" s="41">
        <v>12604534</v>
      </c>
      <c r="BE31" s="41">
        <v>0</v>
      </c>
      <c r="BF31" s="41">
        <v>27182</v>
      </c>
      <c r="BG31" s="41">
        <v>26147</v>
      </c>
      <c r="BH31" s="59"/>
      <c r="BI31" s="39">
        <v>28</v>
      </c>
      <c r="BJ31" s="40" t="str">
        <f t="shared" si="4"/>
        <v>神栖市</v>
      </c>
      <c r="BK31" s="41">
        <v>0</v>
      </c>
      <c r="BL31" s="41">
        <v>6788794</v>
      </c>
      <c r="BM31" s="41">
        <v>6775341</v>
      </c>
      <c r="BN31" s="41">
        <v>68808846</v>
      </c>
      <c r="BO31" s="41">
        <v>68711135</v>
      </c>
      <c r="BP31" s="41">
        <v>21261957</v>
      </c>
      <c r="BQ31" s="41">
        <v>0</v>
      </c>
      <c r="BR31" s="41">
        <v>24649</v>
      </c>
      <c r="BS31" s="41">
        <v>24243</v>
      </c>
      <c r="BT31" s="59"/>
      <c r="BU31" s="39">
        <v>28</v>
      </c>
      <c r="BV31" s="40" t="str">
        <f t="shared" si="5"/>
        <v>神栖市</v>
      </c>
      <c r="BW31" s="41">
        <v>0</v>
      </c>
      <c r="BX31" s="41">
        <v>24736142</v>
      </c>
      <c r="BY31" s="41">
        <v>24734618</v>
      </c>
      <c r="BZ31" s="41">
        <v>304917933</v>
      </c>
      <c r="CA31" s="41">
        <v>304905749</v>
      </c>
      <c r="CB31" s="41">
        <v>211735827</v>
      </c>
      <c r="CC31" s="41">
        <v>0</v>
      </c>
      <c r="CD31" s="41">
        <v>9757</v>
      </c>
      <c r="CE31" s="41">
        <v>9673</v>
      </c>
      <c r="CF31" s="59"/>
      <c r="CG31" s="39">
        <v>28</v>
      </c>
      <c r="CH31" s="40" t="str">
        <f t="shared" si="6"/>
        <v>神栖市</v>
      </c>
      <c r="CI31" s="41">
        <v>2414647</v>
      </c>
      <c r="CJ31" s="41">
        <v>38089286</v>
      </c>
      <c r="CK31" s="41">
        <v>37929327</v>
      </c>
      <c r="CL31" s="41">
        <v>455158202</v>
      </c>
      <c r="CM31" s="41">
        <v>453871422</v>
      </c>
      <c r="CN31" s="41">
        <v>245602318</v>
      </c>
      <c r="CO31" s="41">
        <v>1098</v>
      </c>
      <c r="CP31" s="41">
        <v>61588</v>
      </c>
      <c r="CQ31" s="41">
        <v>60063</v>
      </c>
      <c r="CR31" s="37"/>
      <c r="CS31" s="39">
        <v>28</v>
      </c>
      <c r="CT31" s="40" t="str">
        <f t="shared" si="7"/>
        <v>神栖市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37"/>
      <c r="DE31" s="39">
        <v>28</v>
      </c>
      <c r="DF31" s="40" t="str">
        <f t="shared" si="8"/>
        <v>神栖市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37"/>
      <c r="DQ31" s="39">
        <v>28</v>
      </c>
      <c r="DR31" s="40" t="str">
        <f t="shared" si="9"/>
        <v>神栖市</v>
      </c>
      <c r="DS31" s="41">
        <v>451669</v>
      </c>
      <c r="DT31" s="41">
        <v>5696</v>
      </c>
      <c r="DU31" s="41">
        <v>4783</v>
      </c>
      <c r="DV31" s="41">
        <v>395</v>
      </c>
      <c r="DW31" s="41">
        <v>368</v>
      </c>
      <c r="DX31" s="41">
        <v>301</v>
      </c>
      <c r="DY31" s="41">
        <v>26</v>
      </c>
      <c r="DZ31" s="41">
        <v>18</v>
      </c>
      <c r="EA31" s="41">
        <v>12</v>
      </c>
      <c r="EB31" s="37"/>
      <c r="EC31" s="39">
        <v>28</v>
      </c>
      <c r="ED31" s="40" t="str">
        <f t="shared" si="10"/>
        <v>神栖市</v>
      </c>
      <c r="EE31" s="41">
        <v>632577</v>
      </c>
      <c r="EF31" s="41">
        <v>12889004</v>
      </c>
      <c r="EG31" s="41">
        <v>10091249</v>
      </c>
      <c r="EH31" s="41">
        <v>203843</v>
      </c>
      <c r="EI31" s="41">
        <v>159747</v>
      </c>
      <c r="EJ31" s="41">
        <v>159747</v>
      </c>
      <c r="EK31" s="41">
        <v>1121</v>
      </c>
      <c r="EL31" s="41">
        <v>14975</v>
      </c>
      <c r="EM31" s="41">
        <v>10540</v>
      </c>
      <c r="EO31" s="39">
        <v>28</v>
      </c>
      <c r="EP31" s="40" t="str">
        <f t="shared" si="11"/>
        <v>神栖市</v>
      </c>
      <c r="EQ31" s="41">
        <v>208727</v>
      </c>
      <c r="ER31" s="41">
        <v>215368</v>
      </c>
      <c r="ES31" s="41">
        <v>210200</v>
      </c>
      <c r="ET31" s="41">
        <v>926646</v>
      </c>
      <c r="EU31" s="41">
        <v>908475</v>
      </c>
      <c r="EV31" s="41">
        <v>380094</v>
      </c>
      <c r="EW31" s="41">
        <v>158</v>
      </c>
      <c r="EX31" s="41">
        <v>798</v>
      </c>
      <c r="EY31" s="41">
        <v>735</v>
      </c>
      <c r="FA31" s="39">
        <v>28</v>
      </c>
      <c r="FB31" s="40" t="str">
        <f t="shared" si="12"/>
        <v>神栖市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0</v>
      </c>
      <c r="FI31" s="41">
        <v>0</v>
      </c>
      <c r="FJ31" s="41">
        <v>0</v>
      </c>
      <c r="FK31" s="41">
        <v>0</v>
      </c>
      <c r="FM31" s="39">
        <v>28</v>
      </c>
      <c r="FN31" s="40" t="str">
        <f t="shared" si="13"/>
        <v>神栖市</v>
      </c>
      <c r="FO31" s="41">
        <v>1304065</v>
      </c>
      <c r="FP31" s="41">
        <v>2093336</v>
      </c>
      <c r="FQ31" s="41">
        <v>1556278</v>
      </c>
      <c r="FR31" s="41">
        <v>996302</v>
      </c>
      <c r="FS31" s="41">
        <v>918236</v>
      </c>
      <c r="FT31" s="41">
        <v>539884</v>
      </c>
      <c r="FU31" s="41">
        <v>767</v>
      </c>
      <c r="FV31" s="41">
        <v>3470</v>
      </c>
      <c r="FW31" s="41">
        <v>2265</v>
      </c>
      <c r="FY31" s="39">
        <v>28</v>
      </c>
      <c r="FZ31" s="40" t="str">
        <f t="shared" si="14"/>
        <v>神栖市</v>
      </c>
      <c r="GA31" s="41">
        <v>0</v>
      </c>
      <c r="GB31" s="41">
        <v>813090</v>
      </c>
      <c r="GC31" s="41">
        <v>813090</v>
      </c>
      <c r="GD31" s="41">
        <v>1398515</v>
      </c>
      <c r="GE31" s="41">
        <v>1398515</v>
      </c>
      <c r="GF31" s="41">
        <v>917166</v>
      </c>
      <c r="GG31" s="41">
        <v>0</v>
      </c>
      <c r="GH31" s="41">
        <v>21</v>
      </c>
      <c r="GI31" s="41">
        <v>21</v>
      </c>
      <c r="GK31" s="39">
        <v>28</v>
      </c>
      <c r="GL31" s="40" t="str">
        <f t="shared" si="15"/>
        <v>神栖市</v>
      </c>
      <c r="GM31" s="41">
        <v>0</v>
      </c>
      <c r="GN31" s="41">
        <v>0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W31" s="39">
        <v>28</v>
      </c>
      <c r="GX31" s="40" t="str">
        <f t="shared" si="16"/>
        <v>神栖市</v>
      </c>
      <c r="GY31" s="41">
        <v>0</v>
      </c>
      <c r="GZ31" s="41">
        <v>0</v>
      </c>
      <c r="HA31" s="41">
        <v>0</v>
      </c>
      <c r="HB31" s="41">
        <v>0</v>
      </c>
      <c r="HC31" s="41">
        <v>0</v>
      </c>
      <c r="HD31" s="41">
        <v>0</v>
      </c>
      <c r="HE31" s="41">
        <v>0</v>
      </c>
      <c r="HF31" s="41">
        <v>0</v>
      </c>
      <c r="HG31" s="41">
        <v>0</v>
      </c>
      <c r="HI31" s="39">
        <v>28</v>
      </c>
      <c r="HJ31" s="40" t="str">
        <f t="shared" si="17"/>
        <v>神栖市</v>
      </c>
      <c r="HK31" s="41">
        <v>0</v>
      </c>
      <c r="HL31" s="41">
        <v>0</v>
      </c>
      <c r="HM31" s="41">
        <v>0</v>
      </c>
      <c r="HN31" s="41">
        <v>0</v>
      </c>
      <c r="HO31" s="41">
        <v>0</v>
      </c>
      <c r="HP31" s="41">
        <v>0</v>
      </c>
      <c r="HQ31" s="41">
        <v>0</v>
      </c>
      <c r="HR31" s="41">
        <v>0</v>
      </c>
      <c r="HS31" s="41">
        <v>0</v>
      </c>
    </row>
    <row r="32" spans="1:227" s="14" customFormat="1" ht="15" customHeight="1">
      <c r="A32" s="39">
        <v>29</v>
      </c>
      <c r="B32" s="40" t="s">
        <v>113</v>
      </c>
      <c r="C32" s="41">
        <v>342026</v>
      </c>
      <c r="D32" s="41">
        <v>33874396</v>
      </c>
      <c r="E32" s="41">
        <v>32795169</v>
      </c>
      <c r="F32" s="41">
        <v>3644257</v>
      </c>
      <c r="G32" s="41">
        <v>3536092</v>
      </c>
      <c r="H32" s="41">
        <v>3524827</v>
      </c>
      <c r="I32" s="41">
        <v>1303</v>
      </c>
      <c r="J32" s="41">
        <v>23788</v>
      </c>
      <c r="K32" s="41">
        <v>22593</v>
      </c>
      <c r="L32" s="37"/>
      <c r="M32" s="39">
        <v>29</v>
      </c>
      <c r="N32" s="40" t="str">
        <f t="shared" si="0"/>
        <v>行方市</v>
      </c>
      <c r="O32" s="41">
        <v>0</v>
      </c>
      <c r="P32" s="41">
        <v>64879</v>
      </c>
      <c r="Q32" s="41">
        <v>64576</v>
      </c>
      <c r="R32" s="41">
        <v>62869</v>
      </c>
      <c r="S32" s="41">
        <v>62717</v>
      </c>
      <c r="T32" s="41">
        <v>41492</v>
      </c>
      <c r="U32" s="41">
        <v>0</v>
      </c>
      <c r="V32" s="41">
        <v>78</v>
      </c>
      <c r="W32" s="41">
        <v>77</v>
      </c>
      <c r="X32" s="59"/>
      <c r="Y32" s="39">
        <v>29</v>
      </c>
      <c r="Z32" s="40" t="str">
        <f t="shared" si="1"/>
        <v>行方市</v>
      </c>
      <c r="AA32" s="41">
        <v>1016501</v>
      </c>
      <c r="AB32" s="41">
        <v>43653093</v>
      </c>
      <c r="AC32" s="41">
        <v>41591623</v>
      </c>
      <c r="AD32" s="41">
        <v>2047370</v>
      </c>
      <c r="AE32" s="41">
        <v>1950571</v>
      </c>
      <c r="AF32" s="41">
        <v>1950571</v>
      </c>
      <c r="AG32" s="41">
        <v>1382</v>
      </c>
      <c r="AH32" s="41">
        <v>31355</v>
      </c>
      <c r="AI32" s="41">
        <v>29258</v>
      </c>
      <c r="AJ32" s="37"/>
      <c r="AK32" s="39">
        <v>29</v>
      </c>
      <c r="AL32" s="40" t="str">
        <f t="shared" si="2"/>
        <v>行方市</v>
      </c>
      <c r="AM32" s="41">
        <v>0</v>
      </c>
      <c r="AN32" s="41">
        <v>81073</v>
      </c>
      <c r="AO32" s="41">
        <v>70185</v>
      </c>
      <c r="AP32" s="41">
        <v>44745</v>
      </c>
      <c r="AQ32" s="41">
        <v>38482</v>
      </c>
      <c r="AR32" s="41">
        <v>26382</v>
      </c>
      <c r="AS32" s="41">
        <v>0</v>
      </c>
      <c r="AT32" s="41">
        <v>130</v>
      </c>
      <c r="AU32" s="41">
        <v>103</v>
      </c>
      <c r="AV32" s="59"/>
      <c r="AW32" s="39">
        <v>29</v>
      </c>
      <c r="AX32" s="40" t="str">
        <f t="shared" si="3"/>
        <v>行方市</v>
      </c>
      <c r="AY32" s="41">
        <v>0</v>
      </c>
      <c r="AZ32" s="41">
        <v>2615644</v>
      </c>
      <c r="BA32" s="41">
        <v>2514290</v>
      </c>
      <c r="BB32" s="41">
        <v>16974711</v>
      </c>
      <c r="BC32" s="41">
        <v>16344823</v>
      </c>
      <c r="BD32" s="41">
        <v>2391842</v>
      </c>
      <c r="BE32" s="41">
        <v>0</v>
      </c>
      <c r="BF32" s="41">
        <v>12159</v>
      </c>
      <c r="BG32" s="41">
        <v>11511</v>
      </c>
      <c r="BH32" s="59"/>
      <c r="BI32" s="39">
        <v>29</v>
      </c>
      <c r="BJ32" s="40" t="str">
        <f t="shared" si="4"/>
        <v>行方市</v>
      </c>
      <c r="BK32" s="41">
        <v>0</v>
      </c>
      <c r="BL32" s="41">
        <v>6937601</v>
      </c>
      <c r="BM32" s="41">
        <v>6913493</v>
      </c>
      <c r="BN32" s="41">
        <v>40916128</v>
      </c>
      <c r="BO32" s="41">
        <v>40787330</v>
      </c>
      <c r="BP32" s="41">
        <v>11717522</v>
      </c>
      <c r="BQ32" s="41">
        <v>0</v>
      </c>
      <c r="BR32" s="41">
        <v>14168</v>
      </c>
      <c r="BS32" s="41">
        <v>13751</v>
      </c>
      <c r="BT32" s="59"/>
      <c r="BU32" s="39">
        <v>29</v>
      </c>
      <c r="BV32" s="40" t="str">
        <f t="shared" si="5"/>
        <v>行方市</v>
      </c>
      <c r="BW32" s="41">
        <v>0</v>
      </c>
      <c r="BX32" s="41">
        <v>2964987</v>
      </c>
      <c r="BY32" s="41">
        <v>2961874</v>
      </c>
      <c r="BZ32" s="41">
        <v>19107799</v>
      </c>
      <c r="CA32" s="41">
        <v>19089827</v>
      </c>
      <c r="CB32" s="41">
        <v>12351282</v>
      </c>
      <c r="CC32" s="41">
        <v>0</v>
      </c>
      <c r="CD32" s="41">
        <v>4872</v>
      </c>
      <c r="CE32" s="41">
        <v>4789</v>
      </c>
      <c r="CF32" s="59"/>
      <c r="CG32" s="39">
        <v>29</v>
      </c>
      <c r="CH32" s="40" t="str">
        <f t="shared" si="6"/>
        <v>行方市</v>
      </c>
      <c r="CI32" s="41">
        <v>653274</v>
      </c>
      <c r="CJ32" s="41">
        <v>12518232</v>
      </c>
      <c r="CK32" s="41">
        <v>12389657</v>
      </c>
      <c r="CL32" s="41">
        <v>76998638</v>
      </c>
      <c r="CM32" s="41">
        <v>76221980</v>
      </c>
      <c r="CN32" s="41">
        <v>26460646</v>
      </c>
      <c r="CO32" s="41">
        <v>872</v>
      </c>
      <c r="CP32" s="41">
        <v>31199</v>
      </c>
      <c r="CQ32" s="41">
        <v>30051</v>
      </c>
      <c r="CR32" s="37"/>
      <c r="CS32" s="39">
        <v>29</v>
      </c>
      <c r="CT32" s="40" t="str">
        <f t="shared" si="7"/>
        <v>行方市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37"/>
      <c r="DE32" s="39">
        <v>29</v>
      </c>
      <c r="DF32" s="40" t="str">
        <f t="shared" si="8"/>
        <v>行方市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0</v>
      </c>
      <c r="DO32" s="41">
        <v>0</v>
      </c>
      <c r="DP32" s="37"/>
      <c r="DQ32" s="39">
        <v>29</v>
      </c>
      <c r="DR32" s="40" t="str">
        <f t="shared" si="9"/>
        <v>行方市</v>
      </c>
      <c r="DS32" s="41">
        <v>74814</v>
      </c>
      <c r="DT32" s="41">
        <v>229878</v>
      </c>
      <c r="DU32" s="41">
        <v>200902</v>
      </c>
      <c r="DV32" s="41">
        <v>14569</v>
      </c>
      <c r="DW32" s="41">
        <v>12933</v>
      </c>
      <c r="DX32" s="41">
        <v>12932</v>
      </c>
      <c r="DY32" s="41">
        <v>44</v>
      </c>
      <c r="DZ32" s="41">
        <v>266</v>
      </c>
      <c r="EA32" s="41">
        <v>219</v>
      </c>
      <c r="EB32" s="37"/>
      <c r="EC32" s="39">
        <v>29</v>
      </c>
      <c r="ED32" s="40" t="str">
        <f t="shared" si="10"/>
        <v>行方市</v>
      </c>
      <c r="EE32" s="41">
        <v>2601319</v>
      </c>
      <c r="EF32" s="41">
        <v>39486123</v>
      </c>
      <c r="EG32" s="41">
        <v>35809816</v>
      </c>
      <c r="EH32" s="41">
        <v>1150934</v>
      </c>
      <c r="EI32" s="41">
        <v>1043102</v>
      </c>
      <c r="EJ32" s="41">
        <v>1043102</v>
      </c>
      <c r="EK32" s="41">
        <v>1261</v>
      </c>
      <c r="EL32" s="41">
        <v>22593</v>
      </c>
      <c r="EM32" s="41">
        <v>19555</v>
      </c>
      <c r="EO32" s="39">
        <v>29</v>
      </c>
      <c r="EP32" s="40" t="str">
        <f t="shared" si="11"/>
        <v>行方市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FA32" s="39">
        <v>29</v>
      </c>
      <c r="FB32" s="40" t="str">
        <f t="shared" si="12"/>
        <v>行方市</v>
      </c>
      <c r="FC32" s="41">
        <v>0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M32" s="39">
        <v>29</v>
      </c>
      <c r="FN32" s="40" t="str">
        <f t="shared" si="13"/>
        <v>行方市</v>
      </c>
      <c r="FO32" s="41">
        <v>786096</v>
      </c>
      <c r="FP32" s="41">
        <v>2025850</v>
      </c>
      <c r="FQ32" s="41">
        <v>1767037</v>
      </c>
      <c r="FR32" s="41">
        <v>27627</v>
      </c>
      <c r="FS32" s="41">
        <v>24036</v>
      </c>
      <c r="FT32" s="41">
        <v>24036</v>
      </c>
      <c r="FU32" s="41">
        <v>895</v>
      </c>
      <c r="FV32" s="41">
        <v>6248</v>
      </c>
      <c r="FW32" s="41">
        <v>5427</v>
      </c>
      <c r="FY32" s="39">
        <v>29</v>
      </c>
      <c r="FZ32" s="40" t="str">
        <f t="shared" si="14"/>
        <v>行方市</v>
      </c>
      <c r="GA32" s="41">
        <v>78763</v>
      </c>
      <c r="GB32" s="41">
        <v>6917977</v>
      </c>
      <c r="GC32" s="41">
        <v>6917756</v>
      </c>
      <c r="GD32" s="41">
        <v>11298355</v>
      </c>
      <c r="GE32" s="41">
        <v>11298052</v>
      </c>
      <c r="GF32" s="41">
        <v>7499796</v>
      </c>
      <c r="GG32" s="41">
        <v>173</v>
      </c>
      <c r="GH32" s="41">
        <v>2851</v>
      </c>
      <c r="GI32" s="41">
        <v>2848</v>
      </c>
      <c r="GK32" s="39">
        <v>29</v>
      </c>
      <c r="GL32" s="40" t="str">
        <f t="shared" si="15"/>
        <v>行方市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W32" s="39">
        <v>29</v>
      </c>
      <c r="GX32" s="40" t="str">
        <f t="shared" si="16"/>
        <v>行方市</v>
      </c>
      <c r="GY32" s="41">
        <v>0</v>
      </c>
      <c r="GZ32" s="41">
        <v>0</v>
      </c>
      <c r="HA32" s="41">
        <v>0</v>
      </c>
      <c r="HB32" s="41">
        <v>0</v>
      </c>
      <c r="HC32" s="41">
        <v>0</v>
      </c>
      <c r="HD32" s="41">
        <v>0</v>
      </c>
      <c r="HE32" s="41">
        <v>0</v>
      </c>
      <c r="HF32" s="41">
        <v>0</v>
      </c>
      <c r="HG32" s="41">
        <v>0</v>
      </c>
      <c r="HI32" s="39">
        <v>29</v>
      </c>
      <c r="HJ32" s="40" t="str">
        <f t="shared" si="17"/>
        <v>行方市</v>
      </c>
      <c r="HK32" s="41">
        <v>0</v>
      </c>
      <c r="HL32" s="41">
        <v>0</v>
      </c>
      <c r="HM32" s="41">
        <v>0</v>
      </c>
      <c r="HN32" s="41">
        <v>0</v>
      </c>
      <c r="HO32" s="41">
        <v>0</v>
      </c>
      <c r="HP32" s="41">
        <v>0</v>
      </c>
      <c r="HQ32" s="41">
        <v>0</v>
      </c>
      <c r="HR32" s="41">
        <v>0</v>
      </c>
      <c r="HS32" s="41">
        <v>0</v>
      </c>
    </row>
    <row r="33" spans="1:227" s="14" customFormat="1" ht="15" customHeight="1">
      <c r="A33" s="43">
        <v>30</v>
      </c>
      <c r="B33" s="44" t="s">
        <v>114</v>
      </c>
      <c r="C33" s="45">
        <v>170418</v>
      </c>
      <c r="D33" s="45">
        <v>19606234</v>
      </c>
      <c r="E33" s="45">
        <v>18471971</v>
      </c>
      <c r="F33" s="45">
        <v>1680774</v>
      </c>
      <c r="G33" s="45">
        <v>1586775</v>
      </c>
      <c r="H33" s="45">
        <v>1586775</v>
      </c>
      <c r="I33" s="45">
        <v>425</v>
      </c>
      <c r="J33" s="45">
        <v>18480</v>
      </c>
      <c r="K33" s="45">
        <v>17034</v>
      </c>
      <c r="L33" s="37"/>
      <c r="M33" s="39">
        <v>30</v>
      </c>
      <c r="N33" s="40" t="str">
        <f t="shared" si="0"/>
        <v>鉾田市</v>
      </c>
      <c r="O33" s="45">
        <v>0</v>
      </c>
      <c r="P33" s="45">
        <v>2375</v>
      </c>
      <c r="Q33" s="45">
        <v>2375</v>
      </c>
      <c r="R33" s="45">
        <v>23064</v>
      </c>
      <c r="S33" s="45">
        <v>23064</v>
      </c>
      <c r="T33" s="45">
        <v>16145</v>
      </c>
      <c r="U33" s="45">
        <v>0</v>
      </c>
      <c r="V33" s="45">
        <v>4</v>
      </c>
      <c r="W33" s="45">
        <v>4</v>
      </c>
      <c r="X33" s="59"/>
      <c r="Y33" s="39">
        <v>30</v>
      </c>
      <c r="Z33" s="40" t="str">
        <f t="shared" si="1"/>
        <v>鉾田市</v>
      </c>
      <c r="AA33" s="41">
        <v>708985</v>
      </c>
      <c r="AB33" s="41">
        <v>82058147</v>
      </c>
      <c r="AC33" s="41">
        <v>77889887</v>
      </c>
      <c r="AD33" s="41">
        <v>3648225</v>
      </c>
      <c r="AE33" s="41">
        <v>3470173</v>
      </c>
      <c r="AF33" s="41">
        <v>3470173</v>
      </c>
      <c r="AG33" s="45">
        <v>1509</v>
      </c>
      <c r="AH33" s="45">
        <v>42726</v>
      </c>
      <c r="AI33" s="45">
        <v>39170</v>
      </c>
      <c r="AJ33" s="37"/>
      <c r="AK33" s="39">
        <v>30</v>
      </c>
      <c r="AL33" s="40" t="str">
        <f t="shared" si="2"/>
        <v>鉾田市</v>
      </c>
      <c r="AM33" s="41">
        <v>0</v>
      </c>
      <c r="AN33" s="41">
        <v>1612</v>
      </c>
      <c r="AO33" s="41">
        <v>1612</v>
      </c>
      <c r="AP33" s="41">
        <v>14516</v>
      </c>
      <c r="AQ33" s="41">
        <v>14516</v>
      </c>
      <c r="AR33" s="41">
        <v>10161</v>
      </c>
      <c r="AS33" s="45">
        <v>0</v>
      </c>
      <c r="AT33" s="45">
        <v>6</v>
      </c>
      <c r="AU33" s="45">
        <v>6</v>
      </c>
      <c r="AV33" s="59"/>
      <c r="AW33" s="39">
        <v>30</v>
      </c>
      <c r="AX33" s="40" t="str">
        <f t="shared" si="3"/>
        <v>鉾田市</v>
      </c>
      <c r="AY33" s="41">
        <v>0</v>
      </c>
      <c r="AZ33" s="41">
        <v>3700280</v>
      </c>
      <c r="BA33" s="41">
        <v>3291659</v>
      </c>
      <c r="BB33" s="41">
        <v>27814558</v>
      </c>
      <c r="BC33" s="41">
        <v>25383203</v>
      </c>
      <c r="BD33" s="41">
        <v>3866984</v>
      </c>
      <c r="BE33" s="45">
        <v>0</v>
      </c>
      <c r="BF33" s="45">
        <v>19573</v>
      </c>
      <c r="BG33" s="45">
        <v>16955</v>
      </c>
      <c r="BH33" s="59"/>
      <c r="BI33" s="39">
        <v>30</v>
      </c>
      <c r="BJ33" s="40" t="str">
        <f t="shared" si="4"/>
        <v>鉾田市</v>
      </c>
      <c r="BK33" s="41">
        <v>0</v>
      </c>
      <c r="BL33" s="41">
        <v>9832718</v>
      </c>
      <c r="BM33" s="41">
        <v>9786000</v>
      </c>
      <c r="BN33" s="41">
        <v>66618712</v>
      </c>
      <c r="BO33" s="41">
        <v>66375115</v>
      </c>
      <c r="BP33" s="41">
        <v>20017033</v>
      </c>
      <c r="BQ33" s="45">
        <v>0</v>
      </c>
      <c r="BR33" s="45">
        <v>17311</v>
      </c>
      <c r="BS33" s="45">
        <v>16263</v>
      </c>
      <c r="BT33" s="59"/>
      <c r="BU33" s="39">
        <v>30</v>
      </c>
      <c r="BV33" s="40" t="str">
        <f t="shared" si="5"/>
        <v>鉾田市</v>
      </c>
      <c r="BW33" s="41">
        <v>0</v>
      </c>
      <c r="BX33" s="41">
        <v>5523766</v>
      </c>
      <c r="BY33" s="41">
        <v>5506845</v>
      </c>
      <c r="BZ33" s="41">
        <v>38079060</v>
      </c>
      <c r="CA33" s="41">
        <v>37984631</v>
      </c>
      <c r="CB33" s="41">
        <v>24858885</v>
      </c>
      <c r="CC33" s="45">
        <v>0</v>
      </c>
      <c r="CD33" s="45">
        <v>16397</v>
      </c>
      <c r="CE33" s="45">
        <v>16015</v>
      </c>
      <c r="CF33" s="59"/>
      <c r="CG33" s="39">
        <v>30</v>
      </c>
      <c r="CH33" s="40" t="str">
        <f t="shared" si="6"/>
        <v>鉾田市</v>
      </c>
      <c r="CI33" s="41">
        <v>548076</v>
      </c>
      <c r="CJ33" s="41">
        <v>19056764</v>
      </c>
      <c r="CK33" s="41">
        <v>18584504</v>
      </c>
      <c r="CL33" s="41">
        <v>132512330</v>
      </c>
      <c r="CM33" s="41">
        <v>129742949</v>
      </c>
      <c r="CN33" s="41">
        <v>48742902</v>
      </c>
      <c r="CO33" s="45">
        <v>774</v>
      </c>
      <c r="CP33" s="45">
        <v>53281</v>
      </c>
      <c r="CQ33" s="45">
        <v>49233</v>
      </c>
      <c r="CR33" s="37"/>
      <c r="CS33" s="39">
        <v>30</v>
      </c>
      <c r="CT33" s="40" t="str">
        <f t="shared" si="7"/>
        <v>鉾田市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5">
        <v>0</v>
      </c>
      <c r="DB33" s="45">
        <v>0</v>
      </c>
      <c r="DC33" s="45">
        <v>0</v>
      </c>
      <c r="DD33" s="37"/>
      <c r="DE33" s="39">
        <v>30</v>
      </c>
      <c r="DF33" s="40" t="str">
        <f t="shared" si="8"/>
        <v>鉾田市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5">
        <v>0</v>
      </c>
      <c r="DN33" s="45">
        <v>0</v>
      </c>
      <c r="DO33" s="45">
        <v>0</v>
      </c>
      <c r="DP33" s="37"/>
      <c r="DQ33" s="39">
        <v>30</v>
      </c>
      <c r="DR33" s="40" t="str">
        <f t="shared" si="9"/>
        <v>鉾田市</v>
      </c>
      <c r="DS33" s="41">
        <v>188344</v>
      </c>
      <c r="DT33" s="41">
        <v>1274</v>
      </c>
      <c r="DU33" s="41">
        <v>12</v>
      </c>
      <c r="DV33" s="41">
        <v>70</v>
      </c>
      <c r="DW33" s="41">
        <v>1</v>
      </c>
      <c r="DX33" s="41">
        <v>1</v>
      </c>
      <c r="DY33" s="45">
        <v>69</v>
      </c>
      <c r="DZ33" s="45">
        <v>10</v>
      </c>
      <c r="EA33" s="45">
        <v>1</v>
      </c>
      <c r="EB33" s="37"/>
      <c r="EC33" s="39">
        <v>30</v>
      </c>
      <c r="ED33" s="40" t="str">
        <f t="shared" si="10"/>
        <v>鉾田市</v>
      </c>
      <c r="EE33" s="41">
        <v>1383153</v>
      </c>
      <c r="EF33" s="41">
        <v>48389769</v>
      </c>
      <c r="EG33" s="41">
        <v>41415410</v>
      </c>
      <c r="EH33" s="41">
        <v>1369132</v>
      </c>
      <c r="EI33" s="41">
        <v>1187195</v>
      </c>
      <c r="EJ33" s="41">
        <v>1180035</v>
      </c>
      <c r="EK33" s="45">
        <v>826</v>
      </c>
      <c r="EL33" s="45">
        <v>31277</v>
      </c>
      <c r="EM33" s="45">
        <v>19997</v>
      </c>
      <c r="EO33" s="39">
        <v>30</v>
      </c>
      <c r="EP33" s="40" t="str">
        <f t="shared" si="11"/>
        <v>鉾田市</v>
      </c>
      <c r="EQ33" s="41">
        <v>0</v>
      </c>
      <c r="ER33" s="41">
        <v>0</v>
      </c>
      <c r="ES33" s="41">
        <v>0</v>
      </c>
      <c r="ET33" s="41">
        <v>0</v>
      </c>
      <c r="EU33" s="41">
        <v>0</v>
      </c>
      <c r="EV33" s="41">
        <v>0</v>
      </c>
      <c r="EW33" s="45">
        <v>0</v>
      </c>
      <c r="EX33" s="45">
        <v>0</v>
      </c>
      <c r="EY33" s="45">
        <v>0</v>
      </c>
      <c r="FA33" s="39">
        <v>30</v>
      </c>
      <c r="FB33" s="40" t="str">
        <f t="shared" si="12"/>
        <v>鉾田市</v>
      </c>
      <c r="FC33" s="41">
        <v>0</v>
      </c>
      <c r="FD33" s="41">
        <v>46233</v>
      </c>
      <c r="FE33" s="41">
        <v>46233</v>
      </c>
      <c r="FF33" s="41">
        <v>1204</v>
      </c>
      <c r="FG33" s="41">
        <v>1204</v>
      </c>
      <c r="FH33" s="41">
        <v>843</v>
      </c>
      <c r="FI33" s="45">
        <v>0</v>
      </c>
      <c r="FJ33" s="45">
        <v>6</v>
      </c>
      <c r="FK33" s="45">
        <v>6</v>
      </c>
      <c r="FM33" s="39">
        <v>30</v>
      </c>
      <c r="FN33" s="40" t="str">
        <f t="shared" si="13"/>
        <v>鉾田市</v>
      </c>
      <c r="FO33" s="41">
        <v>1051458</v>
      </c>
      <c r="FP33" s="41">
        <v>1346584</v>
      </c>
      <c r="FQ33" s="41">
        <v>923153</v>
      </c>
      <c r="FR33" s="41">
        <v>24820</v>
      </c>
      <c r="FS33" s="41">
        <v>17237</v>
      </c>
      <c r="FT33" s="41">
        <v>17237</v>
      </c>
      <c r="FU33" s="45">
        <v>203</v>
      </c>
      <c r="FV33" s="45">
        <v>2330</v>
      </c>
      <c r="FW33" s="45">
        <v>1404</v>
      </c>
      <c r="FY33" s="39">
        <v>30</v>
      </c>
      <c r="FZ33" s="40" t="str">
        <f t="shared" si="14"/>
        <v>鉾田市</v>
      </c>
      <c r="GA33" s="41">
        <v>0</v>
      </c>
      <c r="GB33" s="41">
        <v>1797913</v>
      </c>
      <c r="GC33" s="41">
        <v>1797913</v>
      </c>
      <c r="GD33" s="41">
        <v>2849588</v>
      </c>
      <c r="GE33" s="41">
        <v>2849588</v>
      </c>
      <c r="GF33" s="41">
        <v>1944750</v>
      </c>
      <c r="GG33" s="45">
        <v>0</v>
      </c>
      <c r="GH33" s="45">
        <v>581</v>
      </c>
      <c r="GI33" s="45">
        <v>581</v>
      </c>
      <c r="GK33" s="39">
        <v>30</v>
      </c>
      <c r="GL33" s="40" t="str">
        <f t="shared" si="15"/>
        <v>鉾田市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5">
        <v>0</v>
      </c>
      <c r="GT33" s="45">
        <v>0</v>
      </c>
      <c r="GU33" s="45">
        <v>0</v>
      </c>
      <c r="GW33" s="39">
        <v>30</v>
      </c>
      <c r="GX33" s="40" t="str">
        <f t="shared" si="16"/>
        <v>鉾田市</v>
      </c>
      <c r="GY33" s="41">
        <v>706</v>
      </c>
      <c r="GZ33" s="41">
        <v>381366</v>
      </c>
      <c r="HA33" s="41">
        <v>381229</v>
      </c>
      <c r="HB33" s="41">
        <v>8787</v>
      </c>
      <c r="HC33" s="41">
        <v>8784</v>
      </c>
      <c r="HD33" s="41">
        <v>1537</v>
      </c>
      <c r="HE33" s="45">
        <v>15</v>
      </c>
      <c r="HF33" s="45">
        <v>599</v>
      </c>
      <c r="HG33" s="45">
        <v>598</v>
      </c>
      <c r="HI33" s="39">
        <v>30</v>
      </c>
      <c r="HJ33" s="40" t="str">
        <f t="shared" si="17"/>
        <v>鉾田市</v>
      </c>
      <c r="HK33" s="41">
        <v>0</v>
      </c>
      <c r="HL33" s="41">
        <v>0</v>
      </c>
      <c r="HM33" s="41">
        <v>0</v>
      </c>
      <c r="HN33" s="41">
        <v>0</v>
      </c>
      <c r="HO33" s="41">
        <v>0</v>
      </c>
      <c r="HP33" s="41">
        <v>0</v>
      </c>
      <c r="HQ33" s="45">
        <v>0</v>
      </c>
      <c r="HR33" s="45">
        <v>0</v>
      </c>
      <c r="HS33" s="45">
        <v>0</v>
      </c>
    </row>
    <row r="34" spans="1:227" s="14" customFormat="1" ht="15" customHeight="1">
      <c r="A34" s="43">
        <v>31</v>
      </c>
      <c r="B34" s="44" t="s">
        <v>127</v>
      </c>
      <c r="C34" s="45">
        <v>447684</v>
      </c>
      <c r="D34" s="45">
        <v>27311024</v>
      </c>
      <c r="E34" s="45">
        <v>26623764</v>
      </c>
      <c r="F34" s="45">
        <v>3294108</v>
      </c>
      <c r="G34" s="45">
        <v>3212357</v>
      </c>
      <c r="H34" s="45">
        <v>3212357</v>
      </c>
      <c r="I34" s="45">
        <v>1167</v>
      </c>
      <c r="J34" s="45">
        <v>15250</v>
      </c>
      <c r="K34" s="45">
        <v>14336</v>
      </c>
      <c r="L34" s="37"/>
      <c r="M34" s="39">
        <v>31</v>
      </c>
      <c r="N34" s="40" t="str">
        <f>B34</f>
        <v>つくばみらい市</v>
      </c>
      <c r="O34" s="45">
        <v>181410</v>
      </c>
      <c r="P34" s="45">
        <v>78839</v>
      </c>
      <c r="Q34" s="45">
        <v>72665</v>
      </c>
      <c r="R34" s="45">
        <v>498652</v>
      </c>
      <c r="S34" s="45">
        <v>497967</v>
      </c>
      <c r="T34" s="45">
        <v>162783</v>
      </c>
      <c r="U34" s="45">
        <v>161</v>
      </c>
      <c r="V34" s="45">
        <v>84</v>
      </c>
      <c r="W34" s="45">
        <v>68</v>
      </c>
      <c r="X34" s="59"/>
      <c r="Y34" s="39">
        <v>31</v>
      </c>
      <c r="Z34" s="40" t="str">
        <f>N34</f>
        <v>つくばみらい市</v>
      </c>
      <c r="AA34" s="41">
        <v>602869</v>
      </c>
      <c r="AB34" s="41">
        <v>13345986</v>
      </c>
      <c r="AC34" s="41">
        <v>12455774</v>
      </c>
      <c r="AD34" s="41">
        <v>767124</v>
      </c>
      <c r="AE34" s="41">
        <v>717711</v>
      </c>
      <c r="AF34" s="41">
        <v>717711</v>
      </c>
      <c r="AG34" s="45">
        <v>1968</v>
      </c>
      <c r="AH34" s="45">
        <v>16657</v>
      </c>
      <c r="AI34" s="45">
        <v>15177</v>
      </c>
      <c r="AJ34" s="37"/>
      <c r="AK34" s="39">
        <v>31</v>
      </c>
      <c r="AL34" s="40" t="str">
        <f>Z34</f>
        <v>つくばみらい市</v>
      </c>
      <c r="AM34" s="41">
        <v>184017</v>
      </c>
      <c r="AN34" s="41">
        <v>645925</v>
      </c>
      <c r="AO34" s="41">
        <v>518961</v>
      </c>
      <c r="AP34" s="41">
        <v>4389690</v>
      </c>
      <c r="AQ34" s="41">
        <v>4380994</v>
      </c>
      <c r="AR34" s="41">
        <v>686434</v>
      </c>
      <c r="AS34" s="45">
        <v>365</v>
      </c>
      <c r="AT34" s="45">
        <v>1006</v>
      </c>
      <c r="AU34" s="45">
        <v>777</v>
      </c>
      <c r="AV34" s="59"/>
      <c r="AW34" s="39">
        <v>31</v>
      </c>
      <c r="AX34" s="40" t="str">
        <f>AL34</f>
        <v>つくばみらい市</v>
      </c>
      <c r="AY34" s="41">
        <v>0</v>
      </c>
      <c r="AZ34" s="41">
        <v>2673815</v>
      </c>
      <c r="BA34" s="41">
        <v>2551627</v>
      </c>
      <c r="BB34" s="41">
        <v>60244005</v>
      </c>
      <c r="BC34" s="41">
        <v>58666314</v>
      </c>
      <c r="BD34" s="41">
        <v>7673224</v>
      </c>
      <c r="BE34" s="45">
        <v>0</v>
      </c>
      <c r="BF34" s="45">
        <v>15546</v>
      </c>
      <c r="BG34" s="45">
        <v>14345</v>
      </c>
      <c r="BH34" s="59"/>
      <c r="BI34" s="39">
        <v>31</v>
      </c>
      <c r="BJ34" s="40" t="str">
        <f>AX34</f>
        <v>つくばみらい市</v>
      </c>
      <c r="BK34" s="41">
        <v>0</v>
      </c>
      <c r="BL34" s="41">
        <v>4294936</v>
      </c>
      <c r="BM34" s="41">
        <v>4286764</v>
      </c>
      <c r="BN34" s="41">
        <v>51708252</v>
      </c>
      <c r="BO34" s="41">
        <v>51631871</v>
      </c>
      <c r="BP34" s="41">
        <v>13689370</v>
      </c>
      <c r="BQ34" s="45">
        <v>0</v>
      </c>
      <c r="BR34" s="45">
        <v>13904</v>
      </c>
      <c r="BS34" s="45">
        <v>13626</v>
      </c>
      <c r="BT34" s="59"/>
      <c r="BU34" s="39">
        <v>31</v>
      </c>
      <c r="BV34" s="40" t="str">
        <f>BJ34</f>
        <v>つくばみらい市</v>
      </c>
      <c r="BW34" s="41">
        <v>0</v>
      </c>
      <c r="BX34" s="41">
        <v>2525947</v>
      </c>
      <c r="BY34" s="41">
        <v>2525631</v>
      </c>
      <c r="BZ34" s="41">
        <v>54369902</v>
      </c>
      <c r="CA34" s="41">
        <v>54366041</v>
      </c>
      <c r="CB34" s="41">
        <v>32263731</v>
      </c>
      <c r="CC34" s="45">
        <v>0</v>
      </c>
      <c r="CD34" s="45">
        <v>3619</v>
      </c>
      <c r="CE34" s="45">
        <v>3596</v>
      </c>
      <c r="CF34" s="59"/>
      <c r="CG34" s="39">
        <v>31</v>
      </c>
      <c r="CH34" s="40" t="str">
        <f>BV34</f>
        <v>つくばみらい市</v>
      </c>
      <c r="CI34" s="41">
        <v>435476</v>
      </c>
      <c r="CJ34" s="41">
        <v>9494698</v>
      </c>
      <c r="CK34" s="41">
        <v>9364022</v>
      </c>
      <c r="CL34" s="41">
        <v>166322159</v>
      </c>
      <c r="CM34" s="41">
        <v>164664226</v>
      </c>
      <c r="CN34" s="41">
        <v>53626325</v>
      </c>
      <c r="CO34" s="45">
        <v>1126</v>
      </c>
      <c r="CP34" s="45">
        <v>33069</v>
      </c>
      <c r="CQ34" s="45">
        <v>31567</v>
      </c>
      <c r="CR34" s="37"/>
      <c r="CS34" s="39">
        <v>31</v>
      </c>
      <c r="CT34" s="40" t="str">
        <f>CH34</f>
        <v>つくばみらい市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5">
        <v>0</v>
      </c>
      <c r="DB34" s="45">
        <v>0</v>
      </c>
      <c r="DC34" s="45">
        <v>0</v>
      </c>
      <c r="DD34" s="37"/>
      <c r="DE34" s="39">
        <v>31</v>
      </c>
      <c r="DF34" s="40" t="str">
        <f>CT34</f>
        <v>つくばみらい市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5">
        <v>0</v>
      </c>
      <c r="DN34" s="45">
        <v>0</v>
      </c>
      <c r="DO34" s="45">
        <v>0</v>
      </c>
      <c r="DP34" s="37"/>
      <c r="DQ34" s="39">
        <v>31</v>
      </c>
      <c r="DR34" s="40" t="str">
        <f>DF34</f>
        <v>つくばみらい市</v>
      </c>
      <c r="DS34" s="41">
        <v>96391</v>
      </c>
      <c r="DT34" s="41">
        <v>5457</v>
      </c>
      <c r="DU34" s="41">
        <v>5457</v>
      </c>
      <c r="DV34" s="41">
        <v>196</v>
      </c>
      <c r="DW34" s="41">
        <v>196</v>
      </c>
      <c r="DX34" s="41">
        <v>196</v>
      </c>
      <c r="DY34" s="45">
        <v>58</v>
      </c>
      <c r="DZ34" s="45">
        <v>3</v>
      </c>
      <c r="EA34" s="45">
        <v>3</v>
      </c>
      <c r="EB34" s="37"/>
      <c r="EC34" s="39">
        <v>31</v>
      </c>
      <c r="ED34" s="40" t="str">
        <f>DR34</f>
        <v>つくばみらい市</v>
      </c>
      <c r="EE34" s="41">
        <v>389824</v>
      </c>
      <c r="EF34" s="41">
        <v>4255724</v>
      </c>
      <c r="EG34" s="41">
        <v>3493491</v>
      </c>
      <c r="EH34" s="41">
        <v>116123</v>
      </c>
      <c r="EI34" s="41">
        <v>93875</v>
      </c>
      <c r="EJ34" s="41">
        <v>93872</v>
      </c>
      <c r="EK34" s="45">
        <v>685</v>
      </c>
      <c r="EL34" s="45">
        <v>4325</v>
      </c>
      <c r="EM34" s="45">
        <v>3445</v>
      </c>
      <c r="EO34" s="39">
        <v>31</v>
      </c>
      <c r="EP34" s="40" t="str">
        <f>ED34</f>
        <v>つくばみらい市</v>
      </c>
      <c r="EQ34" s="41">
        <v>159898</v>
      </c>
      <c r="ER34" s="41">
        <v>407159</v>
      </c>
      <c r="ES34" s="41">
        <v>259026</v>
      </c>
      <c r="ET34" s="41">
        <v>967007</v>
      </c>
      <c r="EU34" s="41">
        <v>964321</v>
      </c>
      <c r="EV34" s="41">
        <v>556009</v>
      </c>
      <c r="EW34" s="45">
        <v>277</v>
      </c>
      <c r="EX34" s="45">
        <v>789</v>
      </c>
      <c r="EY34" s="45">
        <v>347</v>
      </c>
      <c r="FA34" s="39">
        <v>31</v>
      </c>
      <c r="FB34" s="40" t="str">
        <f>EP34</f>
        <v>つくばみらい市</v>
      </c>
      <c r="FC34" s="41">
        <v>0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5">
        <v>0</v>
      </c>
      <c r="FJ34" s="45">
        <v>0</v>
      </c>
      <c r="FK34" s="45">
        <v>0</v>
      </c>
      <c r="FM34" s="39">
        <v>31</v>
      </c>
      <c r="FN34" s="40" t="str">
        <f>FB34</f>
        <v>つくばみらい市</v>
      </c>
      <c r="FO34" s="41">
        <v>361122</v>
      </c>
      <c r="FP34" s="41">
        <v>416297</v>
      </c>
      <c r="FQ34" s="41">
        <v>328382</v>
      </c>
      <c r="FR34" s="41">
        <v>217788</v>
      </c>
      <c r="FS34" s="41">
        <v>214954</v>
      </c>
      <c r="FT34" s="41">
        <v>101974</v>
      </c>
      <c r="FU34" s="45">
        <v>737</v>
      </c>
      <c r="FV34" s="45">
        <v>790</v>
      </c>
      <c r="FW34" s="45">
        <v>589</v>
      </c>
      <c r="FY34" s="39">
        <v>31</v>
      </c>
      <c r="FZ34" s="40" t="str">
        <f>FN34</f>
        <v>つくばみらい市</v>
      </c>
      <c r="GA34" s="41">
        <v>0</v>
      </c>
      <c r="GB34" s="41">
        <v>3303493</v>
      </c>
      <c r="GC34" s="41">
        <v>3303286</v>
      </c>
      <c r="GD34" s="41">
        <v>9946830</v>
      </c>
      <c r="GE34" s="41">
        <v>9946209</v>
      </c>
      <c r="GF34" s="41">
        <v>6243211</v>
      </c>
      <c r="GG34" s="45">
        <v>0</v>
      </c>
      <c r="GH34" s="45">
        <v>738</v>
      </c>
      <c r="GI34" s="45">
        <v>735</v>
      </c>
      <c r="GK34" s="39">
        <v>31</v>
      </c>
      <c r="GL34" s="40" t="str">
        <f>FZ34</f>
        <v>つくばみらい市</v>
      </c>
      <c r="GM34" s="41">
        <v>0</v>
      </c>
      <c r="GN34" s="41">
        <v>0</v>
      </c>
      <c r="GO34" s="41">
        <v>0</v>
      </c>
      <c r="GP34" s="41">
        <v>0</v>
      </c>
      <c r="GQ34" s="41">
        <v>0</v>
      </c>
      <c r="GR34" s="41">
        <v>0</v>
      </c>
      <c r="GS34" s="45">
        <v>0</v>
      </c>
      <c r="GT34" s="45">
        <v>0</v>
      </c>
      <c r="GU34" s="45">
        <v>0</v>
      </c>
      <c r="GW34" s="39">
        <v>31</v>
      </c>
      <c r="GX34" s="40" t="str">
        <f>GL34</f>
        <v>つくばみらい市</v>
      </c>
      <c r="GY34" s="41">
        <v>874</v>
      </c>
      <c r="GZ34" s="41">
        <v>282068</v>
      </c>
      <c r="HA34" s="41">
        <v>281938</v>
      </c>
      <c r="HB34" s="41">
        <v>1092222</v>
      </c>
      <c r="HC34" s="41">
        <v>1092165</v>
      </c>
      <c r="HD34" s="41">
        <v>591438</v>
      </c>
      <c r="HE34" s="45">
        <v>21</v>
      </c>
      <c r="HF34" s="45">
        <v>1074</v>
      </c>
      <c r="HG34" s="45">
        <v>1071</v>
      </c>
      <c r="HI34" s="39">
        <v>31</v>
      </c>
      <c r="HJ34" s="40" t="str">
        <f>GX34</f>
        <v>つくばみらい市</v>
      </c>
      <c r="HK34" s="41">
        <v>0</v>
      </c>
      <c r="HL34" s="41">
        <v>0</v>
      </c>
      <c r="HM34" s="41">
        <v>0</v>
      </c>
      <c r="HN34" s="41">
        <v>0</v>
      </c>
      <c r="HO34" s="41">
        <v>0</v>
      </c>
      <c r="HP34" s="41">
        <v>0</v>
      </c>
      <c r="HQ34" s="45">
        <v>0</v>
      </c>
      <c r="HR34" s="45">
        <v>0</v>
      </c>
      <c r="HS34" s="45">
        <v>0</v>
      </c>
    </row>
    <row r="35" spans="1:227" s="14" customFormat="1" ht="15" customHeight="1">
      <c r="A35" s="43">
        <v>30</v>
      </c>
      <c r="B35" s="44" t="s">
        <v>128</v>
      </c>
      <c r="C35" s="45">
        <v>541237</v>
      </c>
      <c r="D35" s="45">
        <v>19748922</v>
      </c>
      <c r="E35" s="45">
        <v>19070986</v>
      </c>
      <c r="F35" s="45">
        <v>2276025</v>
      </c>
      <c r="G35" s="45">
        <v>2197968</v>
      </c>
      <c r="H35" s="45">
        <v>2197968</v>
      </c>
      <c r="I35" s="45">
        <v>1459</v>
      </c>
      <c r="J35" s="45">
        <v>13398</v>
      </c>
      <c r="K35" s="45">
        <v>12667</v>
      </c>
      <c r="L35" s="37"/>
      <c r="M35" s="39">
        <v>32</v>
      </c>
      <c r="N35" s="40" t="str">
        <f>B35</f>
        <v>小美玉市</v>
      </c>
      <c r="O35" s="45">
        <v>73</v>
      </c>
      <c r="P35" s="45">
        <v>32605</v>
      </c>
      <c r="Q35" s="45">
        <v>32526</v>
      </c>
      <c r="R35" s="45">
        <v>223169</v>
      </c>
      <c r="S35" s="45">
        <v>222898</v>
      </c>
      <c r="T35" s="45">
        <v>154903</v>
      </c>
      <c r="U35" s="45">
        <v>1</v>
      </c>
      <c r="V35" s="45">
        <v>36</v>
      </c>
      <c r="W35" s="45">
        <v>35</v>
      </c>
      <c r="X35" s="59"/>
      <c r="Y35" s="39">
        <v>32</v>
      </c>
      <c r="Z35" s="40" t="str">
        <f>N35</f>
        <v>小美玉市</v>
      </c>
      <c r="AA35" s="41">
        <v>1020809</v>
      </c>
      <c r="AB35" s="41">
        <v>47936946</v>
      </c>
      <c r="AC35" s="41">
        <v>45889026</v>
      </c>
      <c r="AD35" s="41">
        <v>2569501</v>
      </c>
      <c r="AE35" s="41">
        <v>2461074</v>
      </c>
      <c r="AF35" s="41">
        <v>2460997</v>
      </c>
      <c r="AG35" s="41">
        <v>1763</v>
      </c>
      <c r="AH35" s="41">
        <v>30384</v>
      </c>
      <c r="AI35" s="41">
        <v>28269</v>
      </c>
      <c r="AJ35" s="37"/>
      <c r="AK35" s="39">
        <v>32</v>
      </c>
      <c r="AL35" s="40" t="str">
        <f>Z35</f>
        <v>小美玉市</v>
      </c>
      <c r="AM35" s="41">
        <v>706</v>
      </c>
      <c r="AN35" s="41">
        <v>265538</v>
      </c>
      <c r="AO35" s="41">
        <v>265289</v>
      </c>
      <c r="AP35" s="41">
        <v>1335569</v>
      </c>
      <c r="AQ35" s="41">
        <v>1334773</v>
      </c>
      <c r="AR35" s="41">
        <v>910758</v>
      </c>
      <c r="AS35" s="41">
        <v>10</v>
      </c>
      <c r="AT35" s="41">
        <v>449</v>
      </c>
      <c r="AU35" s="41">
        <v>445</v>
      </c>
      <c r="AV35" s="59"/>
      <c r="AW35" s="39">
        <v>32</v>
      </c>
      <c r="AX35" s="40" t="str">
        <f>AL35</f>
        <v>小美玉市</v>
      </c>
      <c r="AY35" s="41">
        <v>0</v>
      </c>
      <c r="AZ35" s="41">
        <v>3605968</v>
      </c>
      <c r="BA35" s="41">
        <v>3457387</v>
      </c>
      <c r="BB35" s="41">
        <v>41324734</v>
      </c>
      <c r="BC35" s="41">
        <v>40004073</v>
      </c>
      <c r="BD35" s="41">
        <v>5880945</v>
      </c>
      <c r="BE35" s="41">
        <v>0</v>
      </c>
      <c r="BF35" s="41">
        <v>16766</v>
      </c>
      <c r="BG35" s="41">
        <v>15763</v>
      </c>
      <c r="BH35" s="59"/>
      <c r="BI35" s="39">
        <v>32</v>
      </c>
      <c r="BJ35" s="40" t="str">
        <f>AX35</f>
        <v>小美玉市</v>
      </c>
      <c r="BK35" s="41">
        <v>0</v>
      </c>
      <c r="BL35" s="41">
        <v>6852645</v>
      </c>
      <c r="BM35" s="41">
        <v>6840141</v>
      </c>
      <c r="BN35" s="41">
        <v>65151235</v>
      </c>
      <c r="BO35" s="41">
        <v>65073110</v>
      </c>
      <c r="BP35" s="41">
        <v>18988548</v>
      </c>
      <c r="BQ35" s="41">
        <v>0</v>
      </c>
      <c r="BR35" s="41">
        <v>15821</v>
      </c>
      <c r="BS35" s="41">
        <v>15496</v>
      </c>
      <c r="BT35" s="59"/>
      <c r="BU35" s="39">
        <v>32</v>
      </c>
      <c r="BV35" s="40" t="str">
        <f>BJ35</f>
        <v>小美玉市</v>
      </c>
      <c r="BW35" s="41">
        <v>0</v>
      </c>
      <c r="BX35" s="41">
        <v>5728614</v>
      </c>
      <c r="BY35" s="41">
        <v>5723334</v>
      </c>
      <c r="BZ35" s="41">
        <v>57456826</v>
      </c>
      <c r="CA35" s="41">
        <v>57430882</v>
      </c>
      <c r="CB35" s="41">
        <v>38209542</v>
      </c>
      <c r="CC35" s="41">
        <v>0</v>
      </c>
      <c r="CD35" s="41">
        <v>8062</v>
      </c>
      <c r="CE35" s="41">
        <v>7953</v>
      </c>
      <c r="CF35" s="59"/>
      <c r="CG35" s="39">
        <v>32</v>
      </c>
      <c r="CH35" s="40" t="str">
        <f>BV35</f>
        <v>小美玉市</v>
      </c>
      <c r="CI35" s="41">
        <v>771409</v>
      </c>
      <c r="CJ35" s="41">
        <v>16187227</v>
      </c>
      <c r="CK35" s="41">
        <v>16020862</v>
      </c>
      <c r="CL35" s="41">
        <v>163932795</v>
      </c>
      <c r="CM35" s="41">
        <v>162508065</v>
      </c>
      <c r="CN35" s="41">
        <v>63079035</v>
      </c>
      <c r="CO35" s="45">
        <v>1165</v>
      </c>
      <c r="CP35" s="45">
        <v>40649</v>
      </c>
      <c r="CQ35" s="45">
        <v>39212</v>
      </c>
      <c r="CR35" s="37"/>
      <c r="CS35" s="39">
        <v>32</v>
      </c>
      <c r="CT35" s="40" t="str">
        <f>CH35</f>
        <v>小美玉市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37"/>
      <c r="DE35" s="39">
        <v>32</v>
      </c>
      <c r="DF35" s="40" t="str">
        <f>CT35</f>
        <v>小美玉市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37"/>
      <c r="DQ35" s="39">
        <v>32</v>
      </c>
      <c r="DR35" s="40" t="str">
        <f>DF35</f>
        <v>小美玉市</v>
      </c>
      <c r="DS35" s="41">
        <v>763384</v>
      </c>
      <c r="DT35" s="41">
        <v>7351</v>
      </c>
      <c r="DU35" s="41">
        <v>6389</v>
      </c>
      <c r="DV35" s="41">
        <v>235</v>
      </c>
      <c r="DW35" s="41">
        <v>204</v>
      </c>
      <c r="DX35" s="41">
        <v>204</v>
      </c>
      <c r="DY35" s="41">
        <v>189</v>
      </c>
      <c r="DZ35" s="41">
        <v>7</v>
      </c>
      <c r="EA35" s="41">
        <v>6</v>
      </c>
      <c r="EB35" s="37"/>
      <c r="EC35" s="39">
        <v>32</v>
      </c>
      <c r="ED35" s="40" t="str">
        <f>DR35</f>
        <v>小美玉市</v>
      </c>
      <c r="EE35" s="41">
        <v>1520104</v>
      </c>
      <c r="EF35" s="41">
        <v>26579864</v>
      </c>
      <c r="EG35" s="41">
        <v>23542425</v>
      </c>
      <c r="EH35" s="41">
        <v>870195</v>
      </c>
      <c r="EI35" s="41">
        <v>770915</v>
      </c>
      <c r="EJ35" s="41">
        <v>770904</v>
      </c>
      <c r="EK35" s="41">
        <v>1036</v>
      </c>
      <c r="EL35" s="41">
        <v>16088</v>
      </c>
      <c r="EM35" s="41">
        <v>13362</v>
      </c>
      <c r="EO35" s="39">
        <v>32</v>
      </c>
      <c r="EP35" s="40" t="str">
        <f>ED35</f>
        <v>小美玉市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FA35" s="39">
        <v>32</v>
      </c>
      <c r="FB35" s="40" t="str">
        <f>EP35</f>
        <v>小美玉市</v>
      </c>
      <c r="FC35" s="41">
        <v>0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M35" s="39">
        <v>32</v>
      </c>
      <c r="FN35" s="40" t="str">
        <f>FB35</f>
        <v>小美玉市</v>
      </c>
      <c r="FO35" s="41">
        <v>255137</v>
      </c>
      <c r="FP35" s="41">
        <v>779621</v>
      </c>
      <c r="FQ35" s="41">
        <v>608711</v>
      </c>
      <c r="FR35" s="41">
        <v>8576</v>
      </c>
      <c r="FS35" s="41">
        <v>6696</v>
      </c>
      <c r="FT35" s="41">
        <v>6696</v>
      </c>
      <c r="FU35" s="41">
        <v>230</v>
      </c>
      <c r="FV35" s="41">
        <v>1736</v>
      </c>
      <c r="FW35" s="41">
        <v>1378</v>
      </c>
      <c r="FY35" s="39">
        <v>32</v>
      </c>
      <c r="FZ35" s="40" t="str">
        <f>FN35</f>
        <v>小美玉市</v>
      </c>
      <c r="GA35" s="41">
        <v>12088</v>
      </c>
      <c r="GB35" s="41">
        <v>1308808</v>
      </c>
      <c r="GC35" s="41">
        <v>1308632</v>
      </c>
      <c r="GD35" s="41">
        <v>2119364</v>
      </c>
      <c r="GE35" s="41">
        <v>2119086</v>
      </c>
      <c r="GF35" s="41">
        <v>1483136</v>
      </c>
      <c r="GG35" s="41">
        <v>37</v>
      </c>
      <c r="GH35" s="41">
        <v>523</v>
      </c>
      <c r="GI35" s="41">
        <v>521</v>
      </c>
      <c r="GK35" s="39">
        <v>32</v>
      </c>
      <c r="GL35" s="40" t="str">
        <f>FZ35</f>
        <v>小美玉市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W35" s="39">
        <v>32</v>
      </c>
      <c r="GX35" s="40" t="str">
        <f>GL35</f>
        <v>小美玉市</v>
      </c>
      <c r="GY35" s="41">
        <v>65</v>
      </c>
      <c r="GZ35" s="41">
        <v>83393</v>
      </c>
      <c r="HA35" s="41">
        <v>83393</v>
      </c>
      <c r="HB35" s="41">
        <v>236002</v>
      </c>
      <c r="HC35" s="41">
        <v>236002</v>
      </c>
      <c r="HD35" s="41">
        <v>165201</v>
      </c>
      <c r="HE35" s="41">
        <v>2</v>
      </c>
      <c r="HF35" s="41">
        <v>40</v>
      </c>
      <c r="HG35" s="41">
        <v>40</v>
      </c>
      <c r="HI35" s="39">
        <v>32</v>
      </c>
      <c r="HJ35" s="40" t="str">
        <f>GX35</f>
        <v>小美玉市</v>
      </c>
      <c r="HK35" s="41">
        <v>0</v>
      </c>
      <c r="HL35" s="41">
        <v>0</v>
      </c>
      <c r="HM35" s="41">
        <v>0</v>
      </c>
      <c r="HN35" s="41">
        <v>0</v>
      </c>
      <c r="HO35" s="41">
        <v>0</v>
      </c>
      <c r="HP35" s="41">
        <v>0</v>
      </c>
      <c r="HQ35" s="41">
        <v>0</v>
      </c>
      <c r="HR35" s="41">
        <v>0</v>
      </c>
      <c r="HS35" s="41">
        <v>0</v>
      </c>
    </row>
    <row r="36" spans="1:227" s="14" customFormat="1" ht="15" customHeight="1">
      <c r="A36" s="68"/>
      <c r="B36" s="69" t="s">
        <v>126</v>
      </c>
      <c r="C36" s="66">
        <f>SUM(C4:C35)</f>
        <v>9332711</v>
      </c>
      <c r="D36" s="66">
        <f aca="true" t="shared" si="18" ref="D36:K36">SUM(D4:D35)</f>
        <v>787431788</v>
      </c>
      <c r="E36" s="66">
        <f t="shared" si="18"/>
        <v>756923983</v>
      </c>
      <c r="F36" s="66">
        <f t="shared" si="18"/>
        <v>85960948</v>
      </c>
      <c r="G36" s="66">
        <f t="shared" si="18"/>
        <v>82879666</v>
      </c>
      <c r="H36" s="66">
        <f t="shared" si="18"/>
        <v>82725939</v>
      </c>
      <c r="I36" s="66">
        <f t="shared" si="18"/>
        <v>28950</v>
      </c>
      <c r="J36" s="66">
        <f t="shared" si="18"/>
        <v>614454</v>
      </c>
      <c r="K36" s="66">
        <f t="shared" si="18"/>
        <v>575610</v>
      </c>
      <c r="L36" s="37"/>
      <c r="M36" s="68"/>
      <c r="N36" s="69" t="s">
        <v>126</v>
      </c>
      <c r="O36" s="66">
        <f aca="true" t="shared" si="19" ref="O36:W36">SUM(O4:O35)</f>
        <v>833644</v>
      </c>
      <c r="P36" s="66">
        <f t="shared" si="19"/>
        <v>6812141</v>
      </c>
      <c r="Q36" s="66">
        <f t="shared" si="19"/>
        <v>6758230</v>
      </c>
      <c r="R36" s="66">
        <f t="shared" si="19"/>
        <v>48411094</v>
      </c>
      <c r="S36" s="66">
        <f t="shared" si="19"/>
        <v>48076066</v>
      </c>
      <c r="T36" s="66">
        <f t="shared" si="19"/>
        <v>13877378</v>
      </c>
      <c r="U36" s="66">
        <f t="shared" si="19"/>
        <v>1533</v>
      </c>
      <c r="V36" s="66">
        <f t="shared" si="19"/>
        <v>11032</v>
      </c>
      <c r="W36" s="66">
        <f t="shared" si="19"/>
        <v>10832</v>
      </c>
      <c r="X36" s="59"/>
      <c r="Y36" s="68"/>
      <c r="Z36" s="69" t="s">
        <v>126</v>
      </c>
      <c r="AA36" s="66">
        <f aca="true" t="shared" si="20" ref="AA36:AI36">SUM(AA4:AA35)</f>
        <v>12768038</v>
      </c>
      <c r="AB36" s="66">
        <f t="shared" si="20"/>
        <v>825177798</v>
      </c>
      <c r="AC36" s="66">
        <f t="shared" si="20"/>
        <v>775224803</v>
      </c>
      <c r="AD36" s="66">
        <f t="shared" si="20"/>
        <v>43518312</v>
      </c>
      <c r="AE36" s="66">
        <f t="shared" si="20"/>
        <v>40952434</v>
      </c>
      <c r="AF36" s="66">
        <f t="shared" si="20"/>
        <v>40812604</v>
      </c>
      <c r="AG36" s="66">
        <f t="shared" si="20"/>
        <v>36804</v>
      </c>
      <c r="AH36" s="66">
        <f t="shared" si="20"/>
        <v>846600</v>
      </c>
      <c r="AI36" s="66">
        <f t="shared" si="20"/>
        <v>775955</v>
      </c>
      <c r="AJ36" s="37"/>
      <c r="AK36" s="68"/>
      <c r="AL36" s="69" t="s">
        <v>126</v>
      </c>
      <c r="AM36" s="66">
        <f aca="true" t="shared" si="21" ref="AM36:AU36">SUM(AM4:AM35)</f>
        <v>1421199</v>
      </c>
      <c r="AN36" s="66">
        <f t="shared" si="21"/>
        <v>38712697</v>
      </c>
      <c r="AO36" s="66">
        <f t="shared" si="21"/>
        <v>38238824</v>
      </c>
      <c r="AP36" s="66">
        <f t="shared" si="21"/>
        <v>513094568</v>
      </c>
      <c r="AQ36" s="66">
        <f t="shared" si="21"/>
        <v>509393443</v>
      </c>
      <c r="AR36" s="66">
        <f t="shared" si="21"/>
        <v>100894202</v>
      </c>
      <c r="AS36" s="66">
        <f t="shared" si="21"/>
        <v>3447</v>
      </c>
      <c r="AT36" s="66">
        <f t="shared" si="21"/>
        <v>61321</v>
      </c>
      <c r="AU36" s="66">
        <f t="shared" si="21"/>
        <v>59951</v>
      </c>
      <c r="AV36" s="59"/>
      <c r="AW36" s="68"/>
      <c r="AX36" s="69" t="s">
        <v>126</v>
      </c>
      <c r="AY36" s="66">
        <f aca="true" t="shared" si="22" ref="AY36:BG36">SUM(AY4:AY35)</f>
        <v>0</v>
      </c>
      <c r="AZ36" s="66">
        <f t="shared" si="22"/>
        <v>175961828</v>
      </c>
      <c r="BA36" s="66">
        <f t="shared" si="22"/>
        <v>170121619</v>
      </c>
      <c r="BB36" s="66">
        <f t="shared" si="22"/>
        <v>3613110942</v>
      </c>
      <c r="BC36" s="66">
        <f t="shared" si="22"/>
        <v>3567222701</v>
      </c>
      <c r="BD36" s="66">
        <f t="shared" si="22"/>
        <v>523822670</v>
      </c>
      <c r="BE36" s="66">
        <f t="shared" si="22"/>
        <v>0</v>
      </c>
      <c r="BF36" s="66">
        <f t="shared" si="22"/>
        <v>887368</v>
      </c>
      <c r="BG36" s="66">
        <f t="shared" si="22"/>
        <v>845140</v>
      </c>
      <c r="BH36" s="59"/>
      <c r="BI36" s="68"/>
      <c r="BJ36" s="69" t="s">
        <v>126</v>
      </c>
      <c r="BK36" s="66">
        <f aca="true" t="shared" si="23" ref="BK36:BS36">SUM(BK4:BK35)</f>
        <v>0</v>
      </c>
      <c r="BL36" s="66">
        <f t="shared" si="23"/>
        <v>214621558</v>
      </c>
      <c r="BM36" s="66">
        <f t="shared" si="23"/>
        <v>213541354</v>
      </c>
      <c r="BN36" s="66">
        <f t="shared" si="23"/>
        <v>2431413191</v>
      </c>
      <c r="BO36" s="66">
        <f t="shared" si="23"/>
        <v>2426640044</v>
      </c>
      <c r="BP36" s="66">
        <f t="shared" si="23"/>
        <v>706124008</v>
      </c>
      <c r="BQ36" s="66">
        <f t="shared" si="23"/>
        <v>0</v>
      </c>
      <c r="BR36" s="66">
        <f t="shared" si="23"/>
        <v>736252</v>
      </c>
      <c r="BS36" s="66">
        <f t="shared" si="23"/>
        <v>718219</v>
      </c>
      <c r="BT36" s="59"/>
      <c r="BU36" s="68"/>
      <c r="BV36" s="69" t="s">
        <v>126</v>
      </c>
      <c r="BW36" s="66">
        <f aca="true" t="shared" si="24" ref="BW36:CE36">SUM(BW4:BW35)</f>
        <v>0</v>
      </c>
      <c r="BX36" s="66">
        <f t="shared" si="24"/>
        <v>201596140</v>
      </c>
      <c r="BY36" s="66">
        <f t="shared" si="24"/>
        <v>201468259</v>
      </c>
      <c r="BZ36" s="66">
        <f t="shared" si="24"/>
        <v>3281617125</v>
      </c>
      <c r="CA36" s="66">
        <f t="shared" si="24"/>
        <v>3281033690</v>
      </c>
      <c r="CB36" s="66">
        <f t="shared" si="24"/>
        <v>2155744582</v>
      </c>
      <c r="CC36" s="66">
        <f t="shared" si="24"/>
        <v>0</v>
      </c>
      <c r="CD36" s="66">
        <f t="shared" si="24"/>
        <v>272761</v>
      </c>
      <c r="CE36" s="66">
        <f t="shared" si="24"/>
        <v>269950</v>
      </c>
      <c r="CF36" s="59"/>
      <c r="CG36" s="68"/>
      <c r="CH36" s="69" t="s">
        <v>126</v>
      </c>
      <c r="CI36" s="66">
        <f aca="true" t="shared" si="25" ref="CI36:CQ36">SUM(CI4:CI35)</f>
        <v>49463196</v>
      </c>
      <c r="CJ36" s="66">
        <f t="shared" si="25"/>
        <v>592179526</v>
      </c>
      <c r="CK36" s="66">
        <f t="shared" si="25"/>
        <v>585131232</v>
      </c>
      <c r="CL36" s="66">
        <f t="shared" si="25"/>
        <v>9326141258</v>
      </c>
      <c r="CM36" s="66">
        <f t="shared" si="25"/>
        <v>9274896435</v>
      </c>
      <c r="CN36" s="66">
        <f t="shared" si="25"/>
        <v>3385691260</v>
      </c>
      <c r="CO36" s="66">
        <f t="shared" si="25"/>
        <v>37912</v>
      </c>
      <c r="CP36" s="66">
        <f t="shared" si="25"/>
        <v>1896381</v>
      </c>
      <c r="CQ36" s="66">
        <f t="shared" si="25"/>
        <v>1833309</v>
      </c>
      <c r="CR36" s="37"/>
      <c r="CS36" s="68"/>
      <c r="CT36" s="69" t="s">
        <v>126</v>
      </c>
      <c r="CU36" s="66">
        <f aca="true" t="shared" si="26" ref="CU36:DC36">SUM(CU4:CU35)</f>
        <v>0</v>
      </c>
      <c r="CV36" s="66">
        <f t="shared" si="26"/>
        <v>0</v>
      </c>
      <c r="CW36" s="66">
        <f t="shared" si="26"/>
        <v>0</v>
      </c>
      <c r="CX36" s="66">
        <f t="shared" si="26"/>
        <v>0</v>
      </c>
      <c r="CY36" s="66">
        <f t="shared" si="26"/>
        <v>0</v>
      </c>
      <c r="CZ36" s="66">
        <f t="shared" si="26"/>
        <v>0</v>
      </c>
      <c r="DA36" s="66">
        <f t="shared" si="26"/>
        <v>0</v>
      </c>
      <c r="DB36" s="66">
        <f t="shared" si="26"/>
        <v>0</v>
      </c>
      <c r="DC36" s="66">
        <f t="shared" si="26"/>
        <v>0</v>
      </c>
      <c r="DD36" s="37"/>
      <c r="DE36" s="68"/>
      <c r="DF36" s="69" t="s">
        <v>126</v>
      </c>
      <c r="DG36" s="66">
        <f aca="true" t="shared" si="27" ref="DG36:DO36">SUM(DG4:DG35)</f>
        <v>0</v>
      </c>
      <c r="DH36" s="66">
        <f t="shared" si="27"/>
        <v>246</v>
      </c>
      <c r="DI36" s="66">
        <f t="shared" si="27"/>
        <v>230</v>
      </c>
      <c r="DJ36" s="66">
        <f t="shared" si="27"/>
        <v>2121</v>
      </c>
      <c r="DK36" s="66">
        <f t="shared" si="27"/>
        <v>1929</v>
      </c>
      <c r="DL36" s="66">
        <f t="shared" si="27"/>
        <v>1849</v>
      </c>
      <c r="DM36" s="66">
        <f t="shared" si="27"/>
        <v>0</v>
      </c>
      <c r="DN36" s="66">
        <f t="shared" si="27"/>
        <v>13</v>
      </c>
      <c r="DO36" s="66">
        <f t="shared" si="27"/>
        <v>9</v>
      </c>
      <c r="DP36" s="37"/>
      <c r="DQ36" s="68"/>
      <c r="DR36" s="69" t="s">
        <v>126</v>
      </c>
      <c r="DS36" s="66">
        <f aca="true" t="shared" si="28" ref="DS36:EA36">SUM(DS4:DS35)</f>
        <v>12988012</v>
      </c>
      <c r="DT36" s="66">
        <f t="shared" si="28"/>
        <v>966768</v>
      </c>
      <c r="DU36" s="66">
        <f t="shared" si="28"/>
        <v>822490</v>
      </c>
      <c r="DV36" s="66">
        <f t="shared" si="28"/>
        <v>111814</v>
      </c>
      <c r="DW36" s="66">
        <f t="shared" si="28"/>
        <v>107910</v>
      </c>
      <c r="DX36" s="66">
        <f t="shared" si="28"/>
        <v>82583</v>
      </c>
      <c r="DY36" s="66">
        <f t="shared" si="28"/>
        <v>3989</v>
      </c>
      <c r="DZ36" s="66">
        <f t="shared" si="28"/>
        <v>1240</v>
      </c>
      <c r="EA36" s="66">
        <f t="shared" si="28"/>
        <v>969</v>
      </c>
      <c r="EB36" s="37"/>
      <c r="EC36" s="68"/>
      <c r="ED36" s="69" t="s">
        <v>126</v>
      </c>
      <c r="EE36" s="66">
        <f>SUM(EE4:EE35)</f>
        <v>363762764</v>
      </c>
      <c r="EF36" s="66">
        <f>SUM(EF4:EF35)</f>
        <v>951618985</v>
      </c>
      <c r="EG36" s="66">
        <f>SUM(EG4:EG35)</f>
        <v>858098617</v>
      </c>
      <c r="EH36" s="66">
        <f>SUM(EH4:EH35)</f>
        <v>23554886</v>
      </c>
      <c r="EI36" s="66">
        <f>SUM(EI4:EI35)</f>
        <v>21144424</v>
      </c>
      <c r="EJ36" s="66">
        <f>SUM(EJ4:EJ35)</f>
        <v>21123300</v>
      </c>
      <c r="EK36" s="66">
        <f>SUM(EK4:EK35)</f>
        <v>24268</v>
      </c>
      <c r="EL36" s="66">
        <f>SUM(EL4:EL35)</f>
        <v>456999</v>
      </c>
      <c r="EM36" s="66">
        <f>SUM(EM4:EM35)</f>
        <v>363663</v>
      </c>
      <c r="EO36" s="68"/>
      <c r="EP36" s="69" t="s">
        <v>126</v>
      </c>
      <c r="EQ36" s="66">
        <f>SUM(EQ4:EQ35)</f>
        <v>2943791</v>
      </c>
      <c r="ER36" s="66">
        <f>SUM(ER4:ER35)</f>
        <v>15347826</v>
      </c>
      <c r="ES36" s="66">
        <f>SUM(ES4:ES35)</f>
        <v>14942309</v>
      </c>
      <c r="ET36" s="66">
        <f>SUM(ET4:ET35)</f>
        <v>63942259</v>
      </c>
      <c r="EU36" s="66">
        <f>SUM(EU4:EU35)</f>
        <v>63764322</v>
      </c>
      <c r="EV36" s="66">
        <f>SUM(EV4:EV35)</f>
        <v>36757362</v>
      </c>
      <c r="EW36" s="66">
        <f>SUM(EW4:EW35)</f>
        <v>2687</v>
      </c>
      <c r="EX36" s="66">
        <f>SUM(EX4:EX35)</f>
        <v>16145</v>
      </c>
      <c r="EY36" s="66">
        <f>SUM(EY4:EY35)</f>
        <v>14852</v>
      </c>
      <c r="FA36" s="68"/>
      <c r="FB36" s="69" t="s">
        <v>126</v>
      </c>
      <c r="FC36" s="66">
        <f>SUM(FC4:FC35)</f>
        <v>3862975</v>
      </c>
      <c r="FD36" s="66">
        <f>SUM(FD4:FD35)</f>
        <v>6065184</v>
      </c>
      <c r="FE36" s="66">
        <f>SUM(FE4:FE35)</f>
        <v>5987826</v>
      </c>
      <c r="FF36" s="66">
        <f>SUM(FF4:FF35)</f>
        <v>150528</v>
      </c>
      <c r="FG36" s="66">
        <f>SUM(FG4:FG35)</f>
        <v>148738</v>
      </c>
      <c r="FH36" s="66">
        <f>SUM(FH4:FH35)</f>
        <v>146001</v>
      </c>
      <c r="FI36" s="66">
        <f>SUM(FI4:FI35)</f>
        <v>74</v>
      </c>
      <c r="FJ36" s="66">
        <f>SUM(FJ4:FJ35)</f>
        <v>776</v>
      </c>
      <c r="FK36" s="66">
        <f>SUM(FK4:FK35)</f>
        <v>730</v>
      </c>
      <c r="FM36" s="68"/>
      <c r="FN36" s="69" t="s">
        <v>126</v>
      </c>
      <c r="FO36" s="66">
        <f>SUM(FO4:FO35)</f>
        <v>16863513</v>
      </c>
      <c r="FP36" s="66">
        <f>SUM(FP4:FP35)</f>
        <v>57861554</v>
      </c>
      <c r="FQ36" s="66">
        <f>SUM(FQ4:FQ35)</f>
        <v>45300461</v>
      </c>
      <c r="FR36" s="66">
        <f>SUM(FR4:FR35)</f>
        <v>6514294</v>
      </c>
      <c r="FS36" s="66">
        <f>SUM(FS4:FS35)</f>
        <v>6091421</v>
      </c>
      <c r="FT36" s="66">
        <f>SUM(FT4:FT35)</f>
        <v>4036047</v>
      </c>
      <c r="FU36" s="66">
        <f>SUM(FU4:FU35)</f>
        <v>14141</v>
      </c>
      <c r="FV36" s="66">
        <f>SUM(FV4:FV35)</f>
        <v>100292</v>
      </c>
      <c r="FW36" s="66">
        <f>SUM(FW4:FW35)</f>
        <v>75328</v>
      </c>
      <c r="FY36" s="68"/>
      <c r="FZ36" s="69" t="s">
        <v>126</v>
      </c>
      <c r="GA36" s="66">
        <f>SUM(GA4:GA35)</f>
        <v>518969</v>
      </c>
      <c r="GB36" s="66">
        <f>SUM(GB4:GB35)</f>
        <v>80454636</v>
      </c>
      <c r="GC36" s="66">
        <f>SUM(GC4:GC35)</f>
        <v>80439792</v>
      </c>
      <c r="GD36" s="66">
        <f>SUM(GD4:GD35)</f>
        <v>123797559</v>
      </c>
      <c r="GE36" s="66">
        <f>SUM(GE4:GE35)</f>
        <v>123779564</v>
      </c>
      <c r="GF36" s="66">
        <f>SUM(GF4:GF35)</f>
        <v>83507751</v>
      </c>
      <c r="GG36" s="66">
        <f>SUM(GG4:GG35)</f>
        <v>910</v>
      </c>
      <c r="GH36" s="66">
        <f>SUM(GH4:GH35)</f>
        <v>32318</v>
      </c>
      <c r="GI36" s="66">
        <f>SUM(GI4:GI35)</f>
        <v>32203</v>
      </c>
      <c r="GK36" s="68"/>
      <c r="GL36" s="69" t="s">
        <v>126</v>
      </c>
      <c r="GM36" s="66">
        <f>SUM(GM4:GM35)</f>
        <v>826466</v>
      </c>
      <c r="GN36" s="66">
        <f>SUM(GN4:GN35)</f>
        <v>1112848</v>
      </c>
      <c r="GO36" s="66">
        <f>SUM(GO4:GO35)</f>
        <v>1112338</v>
      </c>
      <c r="GP36" s="66">
        <f>SUM(GP4:GP35)</f>
        <v>13121217</v>
      </c>
      <c r="GQ36" s="66">
        <f>SUM(GQ4:GQ35)</f>
        <v>13120461</v>
      </c>
      <c r="GR36" s="66">
        <f>SUM(GR4:GR35)</f>
        <v>8668706</v>
      </c>
      <c r="GS36" s="66">
        <f>SUM(GS4:GS35)</f>
        <v>585</v>
      </c>
      <c r="GT36" s="66">
        <f>SUM(GT4:GT35)</f>
        <v>584</v>
      </c>
      <c r="GU36" s="66">
        <f>SUM(GU4:GU35)</f>
        <v>580</v>
      </c>
      <c r="GW36" s="68"/>
      <c r="GX36" s="69" t="s">
        <v>126</v>
      </c>
      <c r="GY36" s="66">
        <f>SUM(GY4:GY35)</f>
        <v>122484</v>
      </c>
      <c r="GZ36" s="66">
        <f>SUM(GZ4:GZ35)</f>
        <v>7017758</v>
      </c>
      <c r="HA36" s="66">
        <f>SUM(HA4:HA35)</f>
        <v>7015057</v>
      </c>
      <c r="HB36" s="66">
        <f>SUM(HB4:HB35)</f>
        <v>34422993</v>
      </c>
      <c r="HC36" s="66">
        <f>SUM(HC4:HC35)</f>
        <v>34419632</v>
      </c>
      <c r="HD36" s="66">
        <f>SUM(HD4:HD35)</f>
        <v>21119627</v>
      </c>
      <c r="HE36" s="66">
        <f>SUM(HE4:HE35)</f>
        <v>662</v>
      </c>
      <c r="HF36" s="66">
        <f>SUM(HF4:HF35)</f>
        <v>20952</v>
      </c>
      <c r="HG36" s="66">
        <f>SUM(HG4:HG35)</f>
        <v>20927</v>
      </c>
      <c r="HI36" s="68"/>
      <c r="HJ36" s="69" t="s">
        <v>126</v>
      </c>
      <c r="HK36" s="66">
        <f>SUM(HK4:HK35)</f>
        <v>0</v>
      </c>
      <c r="HL36" s="66">
        <f>SUM(HL4:HL35)</f>
        <v>66496</v>
      </c>
      <c r="HM36" s="66">
        <f>SUM(HM4:HM35)</f>
        <v>66496</v>
      </c>
      <c r="HN36" s="66">
        <f>SUM(HN4:HN35)</f>
        <v>3106479</v>
      </c>
      <c r="HO36" s="66">
        <f>SUM(HO4:HO35)</f>
        <v>3106479</v>
      </c>
      <c r="HP36" s="66">
        <f>SUM(HP4:HP35)</f>
        <v>2018958</v>
      </c>
      <c r="HQ36" s="66">
        <f>SUM(HQ4:HQ35)</f>
        <v>0</v>
      </c>
      <c r="HR36" s="66">
        <f>SUM(HR4:HR35)</f>
        <v>155</v>
      </c>
      <c r="HS36" s="66">
        <f>SUM(HS4:HS35)</f>
        <v>155</v>
      </c>
    </row>
    <row r="37" spans="1:227" s="14" customFormat="1" ht="15" customHeight="1">
      <c r="A37" s="46">
        <v>33</v>
      </c>
      <c r="B37" s="47" t="s">
        <v>93</v>
      </c>
      <c r="C37" s="48">
        <v>273798</v>
      </c>
      <c r="D37" s="48">
        <v>19013597</v>
      </c>
      <c r="E37" s="48">
        <v>18234069</v>
      </c>
      <c r="F37" s="48">
        <v>2064840</v>
      </c>
      <c r="G37" s="48">
        <v>1982849</v>
      </c>
      <c r="H37" s="48">
        <v>1982849</v>
      </c>
      <c r="I37" s="48">
        <v>1037</v>
      </c>
      <c r="J37" s="48">
        <v>17385</v>
      </c>
      <c r="K37" s="48">
        <v>16238</v>
      </c>
      <c r="L37" s="37"/>
      <c r="M37" s="39">
        <v>33</v>
      </c>
      <c r="N37" s="47" t="str">
        <f aca="true" t="shared" si="29" ref="N37:N48">B37</f>
        <v>茨城町</v>
      </c>
      <c r="O37" s="48">
        <v>17878</v>
      </c>
      <c r="P37" s="48">
        <v>42509</v>
      </c>
      <c r="Q37" s="48">
        <v>42112</v>
      </c>
      <c r="R37" s="48">
        <v>224938</v>
      </c>
      <c r="S37" s="48">
        <v>220539</v>
      </c>
      <c r="T37" s="48">
        <v>62563</v>
      </c>
      <c r="U37" s="48">
        <v>35</v>
      </c>
      <c r="V37" s="48">
        <v>47</v>
      </c>
      <c r="W37" s="48">
        <v>46</v>
      </c>
      <c r="X37" s="59"/>
      <c r="Y37" s="39">
        <v>33</v>
      </c>
      <c r="Z37" s="47" t="str">
        <f aca="true" t="shared" si="30" ref="Z37:Z48">N37</f>
        <v>茨城町</v>
      </c>
      <c r="AA37" s="41">
        <v>867210</v>
      </c>
      <c r="AB37" s="41">
        <v>41129197</v>
      </c>
      <c r="AC37" s="41">
        <v>38972799</v>
      </c>
      <c r="AD37" s="41">
        <v>2505185</v>
      </c>
      <c r="AE37" s="41">
        <v>2374217</v>
      </c>
      <c r="AF37" s="41">
        <v>2374217</v>
      </c>
      <c r="AG37" s="48">
        <v>1409</v>
      </c>
      <c r="AH37" s="48">
        <v>28448</v>
      </c>
      <c r="AI37" s="48">
        <v>26068</v>
      </c>
      <c r="AJ37" s="37"/>
      <c r="AK37" s="39">
        <v>33</v>
      </c>
      <c r="AL37" s="47" t="str">
        <f aca="true" t="shared" si="31" ref="AL37:AL48">Z37</f>
        <v>茨城町</v>
      </c>
      <c r="AM37" s="48">
        <v>367320</v>
      </c>
      <c r="AN37" s="48">
        <v>382956</v>
      </c>
      <c r="AO37" s="48">
        <v>379775</v>
      </c>
      <c r="AP37" s="48">
        <v>2331911</v>
      </c>
      <c r="AQ37" s="48">
        <v>2313613</v>
      </c>
      <c r="AR37" s="48">
        <v>446063</v>
      </c>
      <c r="AS37" s="48">
        <v>283</v>
      </c>
      <c r="AT37" s="48">
        <v>413</v>
      </c>
      <c r="AU37" s="48">
        <v>403</v>
      </c>
      <c r="AV37" s="59"/>
      <c r="AW37" s="39">
        <v>33</v>
      </c>
      <c r="AX37" s="47" t="str">
        <f aca="true" t="shared" si="32" ref="AX37:AX48">AL37</f>
        <v>茨城町</v>
      </c>
      <c r="AY37" s="48">
        <v>0</v>
      </c>
      <c r="AZ37" s="48">
        <v>2606762</v>
      </c>
      <c r="BA37" s="48">
        <v>2548688</v>
      </c>
      <c r="BB37" s="48">
        <v>28196613</v>
      </c>
      <c r="BC37" s="48">
        <v>27745631</v>
      </c>
      <c r="BD37" s="48">
        <v>4056766</v>
      </c>
      <c r="BE37" s="48">
        <v>0</v>
      </c>
      <c r="BF37" s="48">
        <v>12607</v>
      </c>
      <c r="BG37" s="48">
        <v>12176</v>
      </c>
      <c r="BH37" s="59"/>
      <c r="BI37" s="39">
        <v>33</v>
      </c>
      <c r="BJ37" s="47" t="str">
        <f aca="true" t="shared" si="33" ref="BJ37:BJ48">AX37</f>
        <v>茨城町</v>
      </c>
      <c r="BK37" s="48">
        <v>0</v>
      </c>
      <c r="BL37" s="48">
        <v>5376475</v>
      </c>
      <c r="BM37" s="48">
        <v>5367326</v>
      </c>
      <c r="BN37" s="48">
        <v>45583084</v>
      </c>
      <c r="BO37" s="48">
        <v>45530112</v>
      </c>
      <c r="BP37" s="48">
        <v>13070865</v>
      </c>
      <c r="BQ37" s="48">
        <v>0</v>
      </c>
      <c r="BR37" s="48">
        <v>12414</v>
      </c>
      <c r="BS37" s="48">
        <v>12230</v>
      </c>
      <c r="BT37" s="59"/>
      <c r="BU37" s="39">
        <v>33</v>
      </c>
      <c r="BV37" s="47" t="str">
        <f aca="true" t="shared" si="34" ref="BV37:BV48">BJ37</f>
        <v>茨城町</v>
      </c>
      <c r="BW37" s="48">
        <v>0</v>
      </c>
      <c r="BX37" s="48">
        <v>1965584</v>
      </c>
      <c r="BY37" s="48">
        <v>1965151</v>
      </c>
      <c r="BZ37" s="48">
        <v>19159431</v>
      </c>
      <c r="CA37" s="48">
        <v>19156865</v>
      </c>
      <c r="CB37" s="48">
        <v>12668422</v>
      </c>
      <c r="CC37" s="48">
        <v>0</v>
      </c>
      <c r="CD37" s="48">
        <v>1491</v>
      </c>
      <c r="CE37" s="48">
        <v>1478</v>
      </c>
      <c r="CF37" s="59"/>
      <c r="CG37" s="39">
        <v>33</v>
      </c>
      <c r="CH37" s="47" t="str">
        <f aca="true" t="shared" si="35" ref="CH37:CH48">BV37</f>
        <v>茨城町</v>
      </c>
      <c r="CI37" s="41">
        <v>1605522</v>
      </c>
      <c r="CJ37" s="41">
        <v>9948821</v>
      </c>
      <c r="CK37" s="41">
        <v>9881165</v>
      </c>
      <c r="CL37" s="41">
        <v>92939128</v>
      </c>
      <c r="CM37" s="41">
        <v>92432608</v>
      </c>
      <c r="CN37" s="41">
        <v>29796053</v>
      </c>
      <c r="CO37" s="48">
        <v>672</v>
      </c>
      <c r="CP37" s="48">
        <v>26512</v>
      </c>
      <c r="CQ37" s="48">
        <v>25884</v>
      </c>
      <c r="CR37" s="37"/>
      <c r="CS37" s="39">
        <v>33</v>
      </c>
      <c r="CT37" s="47" t="str">
        <f aca="true" t="shared" si="36" ref="CT37:CT48">CH37</f>
        <v>茨城町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8">
        <v>0</v>
      </c>
      <c r="DB37" s="48">
        <v>0</v>
      </c>
      <c r="DC37" s="48">
        <v>0</v>
      </c>
      <c r="DD37" s="37"/>
      <c r="DE37" s="39">
        <v>33</v>
      </c>
      <c r="DF37" s="47" t="str">
        <f aca="true" t="shared" si="37" ref="DF37:DF48">CT37</f>
        <v>茨城町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8">
        <v>0</v>
      </c>
      <c r="DN37" s="48">
        <v>0</v>
      </c>
      <c r="DO37" s="48">
        <v>0</v>
      </c>
      <c r="DP37" s="37"/>
      <c r="DQ37" s="39">
        <v>33</v>
      </c>
      <c r="DR37" s="47" t="str">
        <f aca="true" t="shared" si="38" ref="DR37:DR48">DF37</f>
        <v>茨城町</v>
      </c>
      <c r="DS37" s="41">
        <v>6307241</v>
      </c>
      <c r="DT37" s="41">
        <v>1838</v>
      </c>
      <c r="DU37" s="41">
        <v>1838</v>
      </c>
      <c r="DV37" s="41">
        <v>165</v>
      </c>
      <c r="DW37" s="41">
        <v>165</v>
      </c>
      <c r="DX37" s="41">
        <v>165</v>
      </c>
      <c r="DY37" s="48">
        <v>36</v>
      </c>
      <c r="DZ37" s="48">
        <v>7</v>
      </c>
      <c r="EA37" s="48">
        <v>7</v>
      </c>
      <c r="EB37" s="37"/>
      <c r="EC37" s="39">
        <v>33</v>
      </c>
      <c r="ED37" s="47" t="str">
        <f aca="true" t="shared" si="39" ref="ED37:ED48">DR37</f>
        <v>茨城町</v>
      </c>
      <c r="EE37" s="41">
        <v>1219078</v>
      </c>
      <c r="EF37" s="41">
        <v>23599818</v>
      </c>
      <c r="EG37" s="41">
        <v>20510480</v>
      </c>
      <c r="EH37" s="41">
        <v>784430</v>
      </c>
      <c r="EI37" s="41">
        <v>681774</v>
      </c>
      <c r="EJ37" s="41">
        <v>681774</v>
      </c>
      <c r="EK37" s="48">
        <v>843</v>
      </c>
      <c r="EL37" s="48">
        <v>14310</v>
      </c>
      <c r="EM37" s="48">
        <v>11378</v>
      </c>
      <c r="EO37" s="39">
        <v>33</v>
      </c>
      <c r="EP37" s="47" t="str">
        <f aca="true" t="shared" si="40" ref="EP37:EP48">ED37</f>
        <v>茨城町</v>
      </c>
      <c r="EQ37" s="41">
        <v>338427</v>
      </c>
      <c r="ER37" s="41">
        <v>60704</v>
      </c>
      <c r="ES37" s="41">
        <v>60547</v>
      </c>
      <c r="ET37" s="41">
        <v>202105</v>
      </c>
      <c r="EU37" s="41">
        <v>201965</v>
      </c>
      <c r="EV37" s="41">
        <v>126529</v>
      </c>
      <c r="EW37" s="48">
        <v>225</v>
      </c>
      <c r="EX37" s="48">
        <v>103</v>
      </c>
      <c r="EY37" s="48">
        <v>101</v>
      </c>
      <c r="FA37" s="39">
        <v>33</v>
      </c>
      <c r="FB37" s="47" t="str">
        <f aca="true" t="shared" si="41" ref="FB37:FB48">EP37</f>
        <v>茨城町</v>
      </c>
      <c r="FC37" s="41">
        <v>0</v>
      </c>
      <c r="FD37" s="41">
        <v>43012</v>
      </c>
      <c r="FE37" s="41">
        <v>43012</v>
      </c>
      <c r="FF37" s="41">
        <v>2611</v>
      </c>
      <c r="FG37" s="41">
        <v>2611</v>
      </c>
      <c r="FH37" s="41">
        <v>2611</v>
      </c>
      <c r="FI37" s="48">
        <v>0</v>
      </c>
      <c r="FJ37" s="48">
        <v>4</v>
      </c>
      <c r="FK37" s="48">
        <v>4</v>
      </c>
      <c r="FM37" s="39">
        <v>33</v>
      </c>
      <c r="FN37" s="47" t="str">
        <f aca="true" t="shared" si="42" ref="FN37:FN48">FB37</f>
        <v>茨城町</v>
      </c>
      <c r="FO37" s="41">
        <v>174752</v>
      </c>
      <c r="FP37" s="41">
        <v>1111522</v>
      </c>
      <c r="FQ37" s="41">
        <v>814791</v>
      </c>
      <c r="FR37" s="41">
        <v>72596</v>
      </c>
      <c r="FS37" s="41">
        <v>61783</v>
      </c>
      <c r="FT37" s="41">
        <v>44155</v>
      </c>
      <c r="FU37" s="48">
        <v>271</v>
      </c>
      <c r="FV37" s="48">
        <v>1742</v>
      </c>
      <c r="FW37" s="48">
        <v>1189</v>
      </c>
      <c r="FY37" s="39">
        <v>33</v>
      </c>
      <c r="FZ37" s="47" t="str">
        <f aca="true" t="shared" si="43" ref="FZ37:FZ48">FN37</f>
        <v>茨城町</v>
      </c>
      <c r="GA37" s="41">
        <v>6396</v>
      </c>
      <c r="GB37" s="41">
        <v>760108</v>
      </c>
      <c r="GC37" s="41">
        <v>760064</v>
      </c>
      <c r="GD37" s="41">
        <v>1436603</v>
      </c>
      <c r="GE37" s="41">
        <v>1436520</v>
      </c>
      <c r="GF37" s="41">
        <v>902955</v>
      </c>
      <c r="GG37" s="48">
        <v>45</v>
      </c>
      <c r="GH37" s="48">
        <v>131</v>
      </c>
      <c r="GI37" s="48">
        <v>130</v>
      </c>
      <c r="GK37" s="39">
        <v>33</v>
      </c>
      <c r="GL37" s="47" t="str">
        <f aca="true" t="shared" si="44" ref="GL37:GL48">FZ37</f>
        <v>茨城町</v>
      </c>
      <c r="GM37" s="41">
        <v>481036</v>
      </c>
      <c r="GN37" s="41">
        <v>482</v>
      </c>
      <c r="GO37" s="41">
        <v>349</v>
      </c>
      <c r="GP37" s="41">
        <v>939</v>
      </c>
      <c r="GQ37" s="41">
        <v>819</v>
      </c>
      <c r="GR37" s="41">
        <v>573</v>
      </c>
      <c r="GS37" s="48">
        <v>182</v>
      </c>
      <c r="GT37" s="48">
        <v>3</v>
      </c>
      <c r="GU37" s="48">
        <v>2</v>
      </c>
      <c r="GW37" s="39">
        <v>33</v>
      </c>
      <c r="GX37" s="47" t="str">
        <f aca="true" t="shared" si="45" ref="GX37:GX48">GL37</f>
        <v>茨城町</v>
      </c>
      <c r="GY37" s="41">
        <v>0</v>
      </c>
      <c r="GZ37" s="41">
        <v>0</v>
      </c>
      <c r="HA37" s="41">
        <v>0</v>
      </c>
      <c r="HB37" s="41">
        <v>0</v>
      </c>
      <c r="HC37" s="41">
        <v>0</v>
      </c>
      <c r="HD37" s="41">
        <v>0</v>
      </c>
      <c r="HE37" s="48">
        <v>0</v>
      </c>
      <c r="HF37" s="48">
        <v>0</v>
      </c>
      <c r="HG37" s="48">
        <v>0</v>
      </c>
      <c r="HI37" s="39">
        <v>33</v>
      </c>
      <c r="HJ37" s="47" t="str">
        <f aca="true" t="shared" si="46" ref="HJ37:HJ48">GX37</f>
        <v>茨城町</v>
      </c>
      <c r="HK37" s="41">
        <v>0</v>
      </c>
      <c r="HL37" s="41">
        <v>0</v>
      </c>
      <c r="HM37" s="41">
        <v>0</v>
      </c>
      <c r="HN37" s="41">
        <v>0</v>
      </c>
      <c r="HO37" s="41">
        <v>0</v>
      </c>
      <c r="HP37" s="41">
        <v>0</v>
      </c>
      <c r="HQ37" s="48">
        <v>0</v>
      </c>
      <c r="HR37" s="48">
        <v>0</v>
      </c>
      <c r="HS37" s="48">
        <v>0</v>
      </c>
    </row>
    <row r="38" spans="1:227" s="14" customFormat="1" ht="15" customHeight="1">
      <c r="A38" s="39">
        <v>34</v>
      </c>
      <c r="B38" s="40" t="s">
        <v>115</v>
      </c>
      <c r="C38" s="41">
        <v>2627</v>
      </c>
      <c r="D38" s="41">
        <v>3512993</v>
      </c>
      <c r="E38" s="41">
        <v>3281374</v>
      </c>
      <c r="F38" s="41">
        <v>361246</v>
      </c>
      <c r="G38" s="41">
        <v>338951</v>
      </c>
      <c r="H38" s="41">
        <v>338951</v>
      </c>
      <c r="I38" s="41">
        <v>11</v>
      </c>
      <c r="J38" s="41">
        <v>3888</v>
      </c>
      <c r="K38" s="41">
        <v>3491</v>
      </c>
      <c r="L38" s="37"/>
      <c r="M38" s="39">
        <v>34</v>
      </c>
      <c r="N38" s="40" t="str">
        <f t="shared" si="29"/>
        <v>大洗町</v>
      </c>
      <c r="O38" s="41">
        <v>0</v>
      </c>
      <c r="P38" s="41">
        <v>9238</v>
      </c>
      <c r="Q38" s="41">
        <v>9238</v>
      </c>
      <c r="R38" s="41">
        <v>93916</v>
      </c>
      <c r="S38" s="41">
        <v>93916</v>
      </c>
      <c r="T38" s="41">
        <v>31305</v>
      </c>
      <c r="U38" s="41">
        <v>0</v>
      </c>
      <c r="V38" s="41">
        <v>57</v>
      </c>
      <c r="W38" s="41">
        <v>57</v>
      </c>
      <c r="X38" s="59"/>
      <c r="Y38" s="39">
        <v>34</v>
      </c>
      <c r="Z38" s="40" t="str">
        <f t="shared" si="30"/>
        <v>大洗町</v>
      </c>
      <c r="AA38" s="41">
        <v>4520</v>
      </c>
      <c r="AB38" s="41">
        <v>2902850</v>
      </c>
      <c r="AC38" s="41">
        <v>2659987</v>
      </c>
      <c r="AD38" s="41">
        <v>147902</v>
      </c>
      <c r="AE38" s="41">
        <v>135579</v>
      </c>
      <c r="AF38" s="41">
        <v>135579</v>
      </c>
      <c r="AG38" s="41">
        <v>76</v>
      </c>
      <c r="AH38" s="41">
        <v>5307</v>
      </c>
      <c r="AI38" s="41">
        <v>4714</v>
      </c>
      <c r="AJ38" s="37"/>
      <c r="AK38" s="39">
        <v>34</v>
      </c>
      <c r="AL38" s="40" t="str">
        <f t="shared" si="31"/>
        <v>大洗町</v>
      </c>
      <c r="AM38" s="41">
        <v>1811</v>
      </c>
      <c r="AN38" s="41">
        <v>174328</v>
      </c>
      <c r="AO38" s="41">
        <v>173429</v>
      </c>
      <c r="AP38" s="41">
        <v>2007336</v>
      </c>
      <c r="AQ38" s="41">
        <v>1997181</v>
      </c>
      <c r="AR38" s="41">
        <v>529106</v>
      </c>
      <c r="AS38" s="48">
        <v>4</v>
      </c>
      <c r="AT38" s="48">
        <v>710</v>
      </c>
      <c r="AU38" s="48">
        <v>696</v>
      </c>
      <c r="AV38" s="59"/>
      <c r="AW38" s="39">
        <v>34</v>
      </c>
      <c r="AX38" s="40" t="str">
        <f t="shared" si="32"/>
        <v>大洗町</v>
      </c>
      <c r="AY38" s="48">
        <v>0</v>
      </c>
      <c r="AZ38" s="48">
        <v>1296234</v>
      </c>
      <c r="BA38" s="48">
        <v>1275210</v>
      </c>
      <c r="BB38" s="48">
        <v>28040987</v>
      </c>
      <c r="BC38" s="48">
        <v>27686595</v>
      </c>
      <c r="BD38" s="48">
        <v>4318493</v>
      </c>
      <c r="BE38" s="48">
        <v>0</v>
      </c>
      <c r="BF38" s="48">
        <v>7572</v>
      </c>
      <c r="BG38" s="48">
        <v>7255</v>
      </c>
      <c r="BH38" s="59"/>
      <c r="BI38" s="39">
        <v>34</v>
      </c>
      <c r="BJ38" s="40" t="str">
        <f t="shared" si="33"/>
        <v>大洗町</v>
      </c>
      <c r="BK38" s="48">
        <v>0</v>
      </c>
      <c r="BL38" s="48">
        <v>717340</v>
      </c>
      <c r="BM38" s="48">
        <v>716739</v>
      </c>
      <c r="BN38" s="48">
        <v>11982214</v>
      </c>
      <c r="BO38" s="48">
        <v>11974127</v>
      </c>
      <c r="BP38" s="48">
        <v>3765443</v>
      </c>
      <c r="BQ38" s="48">
        <v>0</v>
      </c>
      <c r="BR38" s="48">
        <v>4093</v>
      </c>
      <c r="BS38" s="48">
        <v>4063</v>
      </c>
      <c r="BT38" s="59"/>
      <c r="BU38" s="39">
        <v>34</v>
      </c>
      <c r="BV38" s="40" t="str">
        <f t="shared" si="34"/>
        <v>大洗町</v>
      </c>
      <c r="BW38" s="48">
        <v>0</v>
      </c>
      <c r="BX38" s="48">
        <v>1369576</v>
      </c>
      <c r="BY38" s="48">
        <v>1369531</v>
      </c>
      <c r="BZ38" s="48">
        <v>28046617</v>
      </c>
      <c r="CA38" s="48">
        <v>28045898</v>
      </c>
      <c r="CB38" s="48">
        <v>19280752</v>
      </c>
      <c r="CC38" s="48">
        <v>0</v>
      </c>
      <c r="CD38" s="48">
        <v>2433</v>
      </c>
      <c r="CE38" s="48">
        <v>2423</v>
      </c>
      <c r="CF38" s="59"/>
      <c r="CG38" s="39">
        <v>34</v>
      </c>
      <c r="CH38" s="40" t="str">
        <f t="shared" si="35"/>
        <v>大洗町</v>
      </c>
      <c r="CI38" s="41">
        <v>319190</v>
      </c>
      <c r="CJ38" s="41">
        <v>3383150</v>
      </c>
      <c r="CK38" s="41">
        <v>3361480</v>
      </c>
      <c r="CL38" s="41">
        <v>68069818</v>
      </c>
      <c r="CM38" s="41">
        <v>67706620</v>
      </c>
      <c r="CN38" s="41">
        <v>27364688</v>
      </c>
      <c r="CO38" s="41">
        <v>470</v>
      </c>
      <c r="CP38" s="41">
        <v>14098</v>
      </c>
      <c r="CQ38" s="41">
        <v>13741</v>
      </c>
      <c r="CR38" s="37"/>
      <c r="CS38" s="39">
        <v>34</v>
      </c>
      <c r="CT38" s="40" t="str">
        <f t="shared" si="36"/>
        <v>大洗町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37"/>
      <c r="DE38" s="39">
        <v>34</v>
      </c>
      <c r="DF38" s="40" t="str">
        <f t="shared" si="37"/>
        <v>大洗町</v>
      </c>
      <c r="DG38" s="41">
        <v>413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3</v>
      </c>
      <c r="DN38" s="41">
        <v>0</v>
      </c>
      <c r="DO38" s="41">
        <v>0</v>
      </c>
      <c r="DP38" s="37"/>
      <c r="DQ38" s="39">
        <v>34</v>
      </c>
      <c r="DR38" s="40" t="str">
        <f t="shared" si="38"/>
        <v>大洗町</v>
      </c>
      <c r="DS38" s="41">
        <v>15299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1</v>
      </c>
      <c r="DZ38" s="41">
        <v>0</v>
      </c>
      <c r="EA38" s="41">
        <v>0</v>
      </c>
      <c r="EB38" s="37"/>
      <c r="EC38" s="39">
        <v>34</v>
      </c>
      <c r="ED38" s="40" t="str">
        <f t="shared" si="39"/>
        <v>大洗町</v>
      </c>
      <c r="EE38" s="41">
        <v>251063</v>
      </c>
      <c r="EF38" s="41">
        <v>2132013</v>
      </c>
      <c r="EG38" s="41">
        <v>1950436</v>
      </c>
      <c r="EH38" s="41">
        <v>67892</v>
      </c>
      <c r="EI38" s="41">
        <v>62181</v>
      </c>
      <c r="EJ38" s="41">
        <v>62181</v>
      </c>
      <c r="EK38" s="41">
        <v>65</v>
      </c>
      <c r="EL38" s="41">
        <v>1303</v>
      </c>
      <c r="EM38" s="41">
        <v>1132</v>
      </c>
      <c r="EO38" s="39">
        <v>34</v>
      </c>
      <c r="EP38" s="40" t="str">
        <f t="shared" si="40"/>
        <v>大洗町</v>
      </c>
      <c r="EQ38" s="41">
        <v>51536</v>
      </c>
      <c r="ER38" s="41">
        <v>626446</v>
      </c>
      <c r="ES38" s="41">
        <v>626094</v>
      </c>
      <c r="ET38" s="41">
        <v>2508093</v>
      </c>
      <c r="EU38" s="41">
        <v>2507270</v>
      </c>
      <c r="EV38" s="41">
        <v>1781621</v>
      </c>
      <c r="EW38" s="41">
        <v>27</v>
      </c>
      <c r="EX38" s="41">
        <v>208</v>
      </c>
      <c r="EY38" s="41">
        <v>203</v>
      </c>
      <c r="FA38" s="39">
        <v>34</v>
      </c>
      <c r="FB38" s="40" t="str">
        <f t="shared" si="41"/>
        <v>大洗町</v>
      </c>
      <c r="FC38" s="41">
        <v>0</v>
      </c>
      <c r="FD38" s="41">
        <v>0</v>
      </c>
      <c r="FE38" s="41">
        <v>0</v>
      </c>
      <c r="FF38" s="41">
        <v>0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M38" s="39">
        <v>34</v>
      </c>
      <c r="FN38" s="40" t="str">
        <f t="shared" si="42"/>
        <v>大洗町</v>
      </c>
      <c r="FO38" s="41">
        <v>105474</v>
      </c>
      <c r="FP38" s="41">
        <v>338518</v>
      </c>
      <c r="FQ38" s="41">
        <v>318068</v>
      </c>
      <c r="FR38" s="41">
        <v>340275</v>
      </c>
      <c r="FS38" s="41">
        <v>335315</v>
      </c>
      <c r="FT38" s="41">
        <v>198740</v>
      </c>
      <c r="FU38" s="41">
        <v>64</v>
      </c>
      <c r="FV38" s="41">
        <v>447</v>
      </c>
      <c r="FW38" s="41">
        <v>380</v>
      </c>
      <c r="FY38" s="39">
        <v>34</v>
      </c>
      <c r="FZ38" s="40" t="str">
        <f t="shared" si="43"/>
        <v>大洗町</v>
      </c>
      <c r="GA38" s="41">
        <v>781069</v>
      </c>
      <c r="GB38" s="41">
        <v>514668</v>
      </c>
      <c r="GC38" s="41">
        <v>514668</v>
      </c>
      <c r="GD38" s="41">
        <v>622748</v>
      </c>
      <c r="GE38" s="41">
        <v>622748</v>
      </c>
      <c r="GF38" s="41">
        <v>309000</v>
      </c>
      <c r="GG38" s="41">
        <v>3</v>
      </c>
      <c r="GH38" s="41">
        <v>307</v>
      </c>
      <c r="GI38" s="41">
        <v>307</v>
      </c>
      <c r="GK38" s="39">
        <v>34</v>
      </c>
      <c r="GL38" s="40" t="str">
        <f t="shared" si="44"/>
        <v>大洗町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W38" s="39">
        <v>34</v>
      </c>
      <c r="GX38" s="40" t="str">
        <f t="shared" si="45"/>
        <v>大洗町</v>
      </c>
      <c r="GY38" s="41">
        <v>129</v>
      </c>
      <c r="GZ38" s="41">
        <v>88873</v>
      </c>
      <c r="HA38" s="41">
        <v>88873</v>
      </c>
      <c r="HB38" s="41">
        <v>284698</v>
      </c>
      <c r="HC38" s="41">
        <v>284698</v>
      </c>
      <c r="HD38" s="41">
        <v>49530</v>
      </c>
      <c r="HE38" s="41">
        <v>1</v>
      </c>
      <c r="HF38" s="41">
        <v>333</v>
      </c>
      <c r="HG38" s="41">
        <v>333</v>
      </c>
      <c r="HI38" s="39">
        <v>34</v>
      </c>
      <c r="HJ38" s="40" t="str">
        <f t="shared" si="46"/>
        <v>大洗町</v>
      </c>
      <c r="HK38" s="41">
        <v>0</v>
      </c>
      <c r="HL38" s="41">
        <v>0</v>
      </c>
      <c r="HM38" s="41">
        <v>0</v>
      </c>
      <c r="HN38" s="41">
        <v>0</v>
      </c>
      <c r="HO38" s="41">
        <v>0</v>
      </c>
      <c r="HP38" s="41">
        <v>0</v>
      </c>
      <c r="HQ38" s="41">
        <v>0</v>
      </c>
      <c r="HR38" s="41">
        <v>0</v>
      </c>
      <c r="HS38" s="41">
        <v>0</v>
      </c>
    </row>
    <row r="39" spans="1:227" s="14" customFormat="1" ht="15" customHeight="1">
      <c r="A39" s="39">
        <v>35</v>
      </c>
      <c r="B39" s="40" t="s">
        <v>116</v>
      </c>
      <c r="C39" s="41">
        <v>44106</v>
      </c>
      <c r="D39" s="41">
        <v>12366340</v>
      </c>
      <c r="E39" s="41">
        <v>11644074</v>
      </c>
      <c r="F39" s="41">
        <v>1281912</v>
      </c>
      <c r="G39" s="41">
        <v>1213043</v>
      </c>
      <c r="H39" s="41">
        <v>1213043</v>
      </c>
      <c r="I39" s="41">
        <v>103</v>
      </c>
      <c r="J39" s="41">
        <v>11648</v>
      </c>
      <c r="K39" s="41">
        <v>10695</v>
      </c>
      <c r="L39" s="37"/>
      <c r="M39" s="39">
        <v>35</v>
      </c>
      <c r="N39" s="40" t="str">
        <f t="shared" si="29"/>
        <v>城里町</v>
      </c>
      <c r="O39" s="41">
        <v>0</v>
      </c>
      <c r="P39" s="41">
        <v>102</v>
      </c>
      <c r="Q39" s="41">
        <v>102</v>
      </c>
      <c r="R39" s="41">
        <v>302</v>
      </c>
      <c r="S39" s="41">
        <v>302</v>
      </c>
      <c r="T39" s="41">
        <v>181</v>
      </c>
      <c r="U39" s="41">
        <v>0</v>
      </c>
      <c r="V39" s="41">
        <v>1</v>
      </c>
      <c r="W39" s="41">
        <v>1</v>
      </c>
      <c r="X39" s="59"/>
      <c r="Y39" s="39">
        <v>35</v>
      </c>
      <c r="Z39" s="40" t="str">
        <f t="shared" si="30"/>
        <v>城里町</v>
      </c>
      <c r="AA39" s="41">
        <v>71317</v>
      </c>
      <c r="AB39" s="41">
        <v>16514625</v>
      </c>
      <c r="AC39" s="41">
        <v>15386073</v>
      </c>
      <c r="AD39" s="41">
        <v>797401</v>
      </c>
      <c r="AE39" s="41">
        <v>743171</v>
      </c>
      <c r="AF39" s="41">
        <v>743171</v>
      </c>
      <c r="AG39" s="41">
        <v>196</v>
      </c>
      <c r="AH39" s="41">
        <v>17893</v>
      </c>
      <c r="AI39" s="41">
        <v>16292</v>
      </c>
      <c r="AJ39" s="37"/>
      <c r="AK39" s="39">
        <v>35</v>
      </c>
      <c r="AL39" s="40" t="str">
        <f t="shared" si="31"/>
        <v>城里町</v>
      </c>
      <c r="AM39" s="41">
        <v>0</v>
      </c>
      <c r="AN39" s="41">
        <v>11361</v>
      </c>
      <c r="AO39" s="41">
        <v>11361</v>
      </c>
      <c r="AP39" s="41">
        <v>67041</v>
      </c>
      <c r="AQ39" s="41">
        <v>67041</v>
      </c>
      <c r="AR39" s="41">
        <v>40370</v>
      </c>
      <c r="AS39" s="41">
        <v>0</v>
      </c>
      <c r="AT39" s="41">
        <v>29</v>
      </c>
      <c r="AU39" s="41">
        <v>29</v>
      </c>
      <c r="AV39" s="59"/>
      <c r="AW39" s="39">
        <v>35</v>
      </c>
      <c r="AX39" s="40" t="str">
        <f t="shared" si="32"/>
        <v>城里町</v>
      </c>
      <c r="AY39" s="41">
        <v>0</v>
      </c>
      <c r="AZ39" s="41">
        <v>1622869</v>
      </c>
      <c r="BA39" s="41">
        <v>1493264</v>
      </c>
      <c r="BB39" s="41">
        <v>12767197</v>
      </c>
      <c r="BC39" s="41">
        <v>11980230</v>
      </c>
      <c r="BD39" s="41">
        <v>1623584</v>
      </c>
      <c r="BE39" s="48">
        <v>0</v>
      </c>
      <c r="BF39" s="48">
        <v>7438</v>
      </c>
      <c r="BG39" s="48">
        <v>6692</v>
      </c>
      <c r="BH39" s="59"/>
      <c r="BI39" s="39">
        <v>35</v>
      </c>
      <c r="BJ39" s="40" t="str">
        <f t="shared" si="33"/>
        <v>城里町</v>
      </c>
      <c r="BK39" s="41">
        <v>0</v>
      </c>
      <c r="BL39" s="41">
        <v>3910710</v>
      </c>
      <c r="BM39" s="41">
        <v>3848655</v>
      </c>
      <c r="BN39" s="41">
        <v>23050165</v>
      </c>
      <c r="BO39" s="41">
        <v>22859859</v>
      </c>
      <c r="BP39" s="41">
        <v>6242480</v>
      </c>
      <c r="BQ39" s="48">
        <v>0</v>
      </c>
      <c r="BR39" s="48">
        <v>9160</v>
      </c>
      <c r="BS39" s="48">
        <v>8530</v>
      </c>
      <c r="BT39" s="59"/>
      <c r="BU39" s="39">
        <v>35</v>
      </c>
      <c r="BV39" s="40" t="str">
        <f t="shared" si="34"/>
        <v>城里町</v>
      </c>
      <c r="BW39" s="41">
        <v>0</v>
      </c>
      <c r="BX39" s="41">
        <v>1161105</v>
      </c>
      <c r="BY39" s="41">
        <v>1157920</v>
      </c>
      <c r="BZ39" s="41">
        <v>7915389</v>
      </c>
      <c r="CA39" s="41">
        <v>7909632</v>
      </c>
      <c r="CB39" s="41">
        <v>4959446</v>
      </c>
      <c r="CC39" s="48">
        <v>0</v>
      </c>
      <c r="CD39" s="48">
        <v>1946</v>
      </c>
      <c r="CE39" s="48">
        <v>1908</v>
      </c>
      <c r="CF39" s="59"/>
      <c r="CG39" s="39">
        <v>35</v>
      </c>
      <c r="CH39" s="40" t="str">
        <f t="shared" si="35"/>
        <v>城里町</v>
      </c>
      <c r="CI39" s="41">
        <v>336192</v>
      </c>
      <c r="CJ39" s="41">
        <v>6694684</v>
      </c>
      <c r="CK39" s="41">
        <v>6499839</v>
      </c>
      <c r="CL39" s="41">
        <v>43732751</v>
      </c>
      <c r="CM39" s="41">
        <v>42749721</v>
      </c>
      <c r="CN39" s="41">
        <v>12825510</v>
      </c>
      <c r="CO39" s="41">
        <v>262</v>
      </c>
      <c r="CP39" s="41">
        <v>18544</v>
      </c>
      <c r="CQ39" s="41">
        <v>17130</v>
      </c>
      <c r="CR39" s="37"/>
      <c r="CS39" s="39">
        <v>35</v>
      </c>
      <c r="CT39" s="40" t="str">
        <f t="shared" si="36"/>
        <v>城里町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37"/>
      <c r="DE39" s="39">
        <v>35</v>
      </c>
      <c r="DF39" s="40" t="str">
        <f t="shared" si="37"/>
        <v>城里町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37"/>
      <c r="DQ39" s="39">
        <v>35</v>
      </c>
      <c r="DR39" s="40" t="str">
        <f t="shared" si="38"/>
        <v>城里町</v>
      </c>
      <c r="DS39" s="41">
        <v>202006</v>
      </c>
      <c r="DT39" s="41">
        <v>11862</v>
      </c>
      <c r="DU39" s="41">
        <v>11424</v>
      </c>
      <c r="DV39" s="41">
        <v>156</v>
      </c>
      <c r="DW39" s="41">
        <v>146</v>
      </c>
      <c r="DX39" s="41">
        <v>146</v>
      </c>
      <c r="DY39" s="41">
        <v>111</v>
      </c>
      <c r="DZ39" s="41">
        <v>13</v>
      </c>
      <c r="EA39" s="41">
        <v>11</v>
      </c>
      <c r="EB39" s="37"/>
      <c r="EC39" s="39">
        <v>35</v>
      </c>
      <c r="ED39" s="40" t="str">
        <f t="shared" si="39"/>
        <v>城里町</v>
      </c>
      <c r="EE39" s="41">
        <v>43048611</v>
      </c>
      <c r="EF39" s="41">
        <v>55304824</v>
      </c>
      <c r="EG39" s="41">
        <v>52348140</v>
      </c>
      <c r="EH39" s="41">
        <v>1091526</v>
      </c>
      <c r="EI39" s="41">
        <v>1031073</v>
      </c>
      <c r="EJ39" s="41">
        <v>1031073</v>
      </c>
      <c r="EK39" s="41">
        <v>339</v>
      </c>
      <c r="EL39" s="41">
        <v>13076</v>
      </c>
      <c r="EM39" s="41">
        <v>11176</v>
      </c>
      <c r="EO39" s="39">
        <v>35</v>
      </c>
      <c r="EP39" s="40" t="str">
        <f t="shared" si="40"/>
        <v>城里町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0</v>
      </c>
      <c r="EX39" s="41">
        <v>0</v>
      </c>
      <c r="EY39" s="41">
        <v>0</v>
      </c>
      <c r="FA39" s="39">
        <v>35</v>
      </c>
      <c r="FB39" s="40" t="str">
        <f t="shared" si="41"/>
        <v>城里町</v>
      </c>
      <c r="FC39" s="41">
        <v>0</v>
      </c>
      <c r="FD39" s="41">
        <v>0</v>
      </c>
      <c r="FE39" s="41">
        <v>0</v>
      </c>
      <c r="FF39" s="41">
        <v>0</v>
      </c>
      <c r="FG39" s="41">
        <v>0</v>
      </c>
      <c r="FH39" s="41">
        <v>0</v>
      </c>
      <c r="FI39" s="41">
        <v>0</v>
      </c>
      <c r="FJ39" s="41">
        <v>0</v>
      </c>
      <c r="FK39" s="41">
        <v>0</v>
      </c>
      <c r="FM39" s="39">
        <v>35</v>
      </c>
      <c r="FN39" s="40" t="str">
        <f t="shared" si="42"/>
        <v>城里町</v>
      </c>
      <c r="FO39" s="41">
        <v>66404</v>
      </c>
      <c r="FP39" s="41">
        <v>1547332</v>
      </c>
      <c r="FQ39" s="41">
        <v>1193275</v>
      </c>
      <c r="FR39" s="41">
        <v>18829</v>
      </c>
      <c r="FS39" s="41">
        <v>15157</v>
      </c>
      <c r="FT39" s="41">
        <v>15157</v>
      </c>
      <c r="FU39" s="41">
        <v>93</v>
      </c>
      <c r="FV39" s="41">
        <v>2059</v>
      </c>
      <c r="FW39" s="41">
        <v>1638</v>
      </c>
      <c r="FY39" s="39">
        <v>35</v>
      </c>
      <c r="FZ39" s="40" t="str">
        <f t="shared" si="43"/>
        <v>城里町</v>
      </c>
      <c r="GA39" s="41">
        <v>12743</v>
      </c>
      <c r="GB39" s="41">
        <v>4658686</v>
      </c>
      <c r="GC39" s="41">
        <v>4658221</v>
      </c>
      <c r="GD39" s="41">
        <v>4432291</v>
      </c>
      <c r="GE39" s="41">
        <v>4431821</v>
      </c>
      <c r="GF39" s="41">
        <v>3015510</v>
      </c>
      <c r="GG39" s="41">
        <v>19</v>
      </c>
      <c r="GH39" s="41">
        <v>1378</v>
      </c>
      <c r="GI39" s="41">
        <v>1372</v>
      </c>
      <c r="GK39" s="39">
        <v>35</v>
      </c>
      <c r="GL39" s="40" t="str">
        <f t="shared" si="44"/>
        <v>城里町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W39" s="39">
        <v>35</v>
      </c>
      <c r="GX39" s="40" t="str">
        <f t="shared" si="45"/>
        <v>城里町</v>
      </c>
      <c r="GY39" s="41">
        <v>0</v>
      </c>
      <c r="GZ39" s="41">
        <v>0</v>
      </c>
      <c r="HA39" s="41">
        <v>0</v>
      </c>
      <c r="HB39" s="41">
        <v>0</v>
      </c>
      <c r="HC39" s="41">
        <v>0</v>
      </c>
      <c r="HD39" s="41">
        <v>0</v>
      </c>
      <c r="HE39" s="41">
        <v>0</v>
      </c>
      <c r="HF39" s="41">
        <v>0</v>
      </c>
      <c r="HG39" s="41">
        <v>0</v>
      </c>
      <c r="HI39" s="39">
        <v>35</v>
      </c>
      <c r="HJ39" s="40" t="str">
        <f t="shared" si="46"/>
        <v>城里町</v>
      </c>
      <c r="HK39" s="41">
        <v>0</v>
      </c>
      <c r="HL39" s="41">
        <v>0</v>
      </c>
      <c r="HM39" s="41">
        <v>0</v>
      </c>
      <c r="HN39" s="41">
        <v>0</v>
      </c>
      <c r="HO39" s="41">
        <v>0</v>
      </c>
      <c r="HP39" s="41">
        <v>0</v>
      </c>
      <c r="HQ39" s="41">
        <v>0</v>
      </c>
      <c r="HR39" s="41">
        <v>0</v>
      </c>
      <c r="HS39" s="41">
        <v>0</v>
      </c>
    </row>
    <row r="40" spans="1:227" s="14" customFormat="1" ht="15" customHeight="1">
      <c r="A40" s="39">
        <v>36</v>
      </c>
      <c r="B40" s="40" t="s">
        <v>94</v>
      </c>
      <c r="C40" s="41">
        <v>2226</v>
      </c>
      <c r="D40" s="41">
        <v>4083317</v>
      </c>
      <c r="E40" s="41">
        <v>3703007</v>
      </c>
      <c r="F40" s="41">
        <v>398428</v>
      </c>
      <c r="G40" s="41">
        <v>361578</v>
      </c>
      <c r="H40" s="41">
        <v>361578</v>
      </c>
      <c r="I40" s="41">
        <v>3</v>
      </c>
      <c r="J40" s="41">
        <v>3073</v>
      </c>
      <c r="K40" s="41">
        <v>2703</v>
      </c>
      <c r="L40" s="37"/>
      <c r="M40" s="39">
        <v>36</v>
      </c>
      <c r="N40" s="40" t="str">
        <f t="shared" si="29"/>
        <v>東海村</v>
      </c>
      <c r="O40" s="41">
        <v>0</v>
      </c>
      <c r="P40" s="41">
        <v>127725</v>
      </c>
      <c r="Q40" s="41">
        <v>127270</v>
      </c>
      <c r="R40" s="41">
        <v>1126488</v>
      </c>
      <c r="S40" s="41">
        <v>1122716</v>
      </c>
      <c r="T40" s="41">
        <v>217698</v>
      </c>
      <c r="U40" s="41">
        <v>0</v>
      </c>
      <c r="V40" s="41">
        <v>164</v>
      </c>
      <c r="W40" s="41">
        <v>163</v>
      </c>
      <c r="X40" s="59"/>
      <c r="Y40" s="39">
        <v>36</v>
      </c>
      <c r="Z40" s="40" t="str">
        <f t="shared" si="30"/>
        <v>東海村</v>
      </c>
      <c r="AA40" s="41">
        <v>47523</v>
      </c>
      <c r="AB40" s="41">
        <v>6236311</v>
      </c>
      <c r="AC40" s="41">
        <v>5679513</v>
      </c>
      <c r="AD40" s="41">
        <v>300181</v>
      </c>
      <c r="AE40" s="41">
        <v>273612</v>
      </c>
      <c r="AF40" s="41">
        <v>273612</v>
      </c>
      <c r="AG40" s="41">
        <v>65</v>
      </c>
      <c r="AH40" s="41">
        <v>6427</v>
      </c>
      <c r="AI40" s="41">
        <v>5675</v>
      </c>
      <c r="AJ40" s="37"/>
      <c r="AK40" s="39">
        <v>36</v>
      </c>
      <c r="AL40" s="40" t="str">
        <f t="shared" si="31"/>
        <v>東海村</v>
      </c>
      <c r="AM40" s="41">
        <v>0</v>
      </c>
      <c r="AN40" s="41">
        <v>458758</v>
      </c>
      <c r="AO40" s="41">
        <v>457879</v>
      </c>
      <c r="AP40" s="41">
        <v>8583300</v>
      </c>
      <c r="AQ40" s="41">
        <v>8563637</v>
      </c>
      <c r="AR40" s="41">
        <v>1209117</v>
      </c>
      <c r="AS40" s="41">
        <v>0</v>
      </c>
      <c r="AT40" s="41">
        <v>690</v>
      </c>
      <c r="AU40" s="41">
        <v>683</v>
      </c>
      <c r="AV40" s="59"/>
      <c r="AW40" s="39">
        <v>36</v>
      </c>
      <c r="AX40" s="40" t="str">
        <f t="shared" si="32"/>
        <v>東海村</v>
      </c>
      <c r="AY40" s="41">
        <v>0</v>
      </c>
      <c r="AZ40" s="41">
        <v>2691911</v>
      </c>
      <c r="BA40" s="41">
        <v>2673096</v>
      </c>
      <c r="BB40" s="41">
        <v>62416214</v>
      </c>
      <c r="BC40" s="41">
        <v>62225723</v>
      </c>
      <c r="BD40" s="41">
        <v>8287967</v>
      </c>
      <c r="BE40" s="41">
        <v>0</v>
      </c>
      <c r="BF40" s="41">
        <v>10081</v>
      </c>
      <c r="BG40" s="41">
        <v>9955</v>
      </c>
      <c r="BH40" s="59"/>
      <c r="BI40" s="39">
        <v>36</v>
      </c>
      <c r="BJ40" s="40" t="str">
        <f t="shared" si="33"/>
        <v>東海村</v>
      </c>
      <c r="BK40" s="41">
        <v>0</v>
      </c>
      <c r="BL40" s="41">
        <v>2550676</v>
      </c>
      <c r="BM40" s="41">
        <v>2548563</v>
      </c>
      <c r="BN40" s="41">
        <v>42844300</v>
      </c>
      <c r="BO40" s="41">
        <v>42796648</v>
      </c>
      <c r="BP40" s="41">
        <v>11422331</v>
      </c>
      <c r="BQ40" s="41">
        <v>0</v>
      </c>
      <c r="BR40" s="41">
        <v>9975</v>
      </c>
      <c r="BS40" s="41">
        <v>9851</v>
      </c>
      <c r="BT40" s="59"/>
      <c r="BU40" s="39">
        <v>36</v>
      </c>
      <c r="BV40" s="40" t="str">
        <f t="shared" si="34"/>
        <v>東海村</v>
      </c>
      <c r="BW40" s="41">
        <v>0</v>
      </c>
      <c r="BX40" s="41">
        <v>3863496</v>
      </c>
      <c r="BY40" s="41">
        <v>3863347</v>
      </c>
      <c r="BZ40" s="41">
        <v>72472489</v>
      </c>
      <c r="CA40" s="41">
        <v>72470901</v>
      </c>
      <c r="CB40" s="41">
        <v>48801767</v>
      </c>
      <c r="CC40" s="41">
        <v>0</v>
      </c>
      <c r="CD40" s="41">
        <v>1579</v>
      </c>
      <c r="CE40" s="41">
        <v>1569</v>
      </c>
      <c r="CF40" s="59"/>
      <c r="CG40" s="39">
        <v>36</v>
      </c>
      <c r="CH40" s="40" t="str">
        <f t="shared" si="35"/>
        <v>東海村</v>
      </c>
      <c r="CI40" s="41">
        <v>829826</v>
      </c>
      <c r="CJ40" s="41">
        <v>9106083</v>
      </c>
      <c r="CK40" s="41">
        <v>9085006</v>
      </c>
      <c r="CL40" s="41">
        <v>177733003</v>
      </c>
      <c r="CM40" s="41">
        <v>177493272</v>
      </c>
      <c r="CN40" s="41">
        <v>68512065</v>
      </c>
      <c r="CO40" s="41">
        <v>101</v>
      </c>
      <c r="CP40" s="41">
        <v>21635</v>
      </c>
      <c r="CQ40" s="41">
        <v>21375</v>
      </c>
      <c r="CR40" s="37"/>
      <c r="CS40" s="39">
        <v>36</v>
      </c>
      <c r="CT40" s="40" t="str">
        <f t="shared" si="36"/>
        <v>東海村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0</v>
      </c>
      <c r="DC40" s="41">
        <v>0</v>
      </c>
      <c r="DD40" s="37"/>
      <c r="DE40" s="39">
        <v>36</v>
      </c>
      <c r="DF40" s="40" t="str">
        <f t="shared" si="37"/>
        <v>東海村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37"/>
      <c r="DQ40" s="39">
        <v>36</v>
      </c>
      <c r="DR40" s="40" t="str">
        <f t="shared" si="38"/>
        <v>東海村</v>
      </c>
      <c r="DS40" s="41">
        <v>91963</v>
      </c>
      <c r="DT40" s="41">
        <v>0</v>
      </c>
      <c r="DU40" s="41">
        <v>0</v>
      </c>
      <c r="DV40" s="41">
        <v>0</v>
      </c>
      <c r="DW40" s="41">
        <v>0</v>
      </c>
      <c r="DX40" s="41">
        <v>0</v>
      </c>
      <c r="DY40" s="41">
        <v>0</v>
      </c>
      <c r="DZ40" s="41">
        <v>0</v>
      </c>
      <c r="EA40" s="41">
        <v>0</v>
      </c>
      <c r="EB40" s="37"/>
      <c r="EC40" s="39">
        <v>36</v>
      </c>
      <c r="ED40" s="40" t="str">
        <f t="shared" si="39"/>
        <v>東海村</v>
      </c>
      <c r="EE40" s="41">
        <v>163400</v>
      </c>
      <c r="EF40" s="41">
        <v>2955454</v>
      </c>
      <c r="EG40" s="41">
        <v>2502471</v>
      </c>
      <c r="EH40" s="41">
        <v>80884</v>
      </c>
      <c r="EI40" s="41">
        <v>67899</v>
      </c>
      <c r="EJ40" s="41">
        <v>67899</v>
      </c>
      <c r="EK40" s="41">
        <v>67</v>
      </c>
      <c r="EL40" s="41">
        <v>1823</v>
      </c>
      <c r="EM40" s="41">
        <v>1378</v>
      </c>
      <c r="EO40" s="39">
        <v>36</v>
      </c>
      <c r="EP40" s="40" t="str">
        <f t="shared" si="40"/>
        <v>東海村</v>
      </c>
      <c r="EQ40" s="41">
        <v>5650</v>
      </c>
      <c r="ER40" s="41">
        <v>1066161</v>
      </c>
      <c r="ES40" s="41">
        <v>1066161</v>
      </c>
      <c r="ET40" s="41">
        <v>7927747</v>
      </c>
      <c r="EU40" s="41">
        <v>7927747</v>
      </c>
      <c r="EV40" s="41">
        <v>4871264</v>
      </c>
      <c r="EW40" s="41">
        <v>15</v>
      </c>
      <c r="EX40" s="41">
        <v>384</v>
      </c>
      <c r="EY40" s="41">
        <v>384</v>
      </c>
      <c r="FA40" s="39">
        <v>36</v>
      </c>
      <c r="FB40" s="40" t="str">
        <f t="shared" si="41"/>
        <v>東海村</v>
      </c>
      <c r="FC40" s="41">
        <v>0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M40" s="39">
        <v>36</v>
      </c>
      <c r="FN40" s="40" t="str">
        <f t="shared" si="42"/>
        <v>東海村</v>
      </c>
      <c r="FO40" s="41">
        <v>379320</v>
      </c>
      <c r="FP40" s="41">
        <v>115001</v>
      </c>
      <c r="FQ40" s="41">
        <v>89864</v>
      </c>
      <c r="FR40" s="41">
        <v>188514</v>
      </c>
      <c r="FS40" s="41">
        <v>187684</v>
      </c>
      <c r="FT40" s="41">
        <v>130907</v>
      </c>
      <c r="FU40" s="41">
        <v>6</v>
      </c>
      <c r="FV40" s="41">
        <v>158</v>
      </c>
      <c r="FW40" s="41">
        <v>105</v>
      </c>
      <c r="FY40" s="39">
        <v>36</v>
      </c>
      <c r="FZ40" s="40" t="str">
        <f t="shared" si="43"/>
        <v>東海村</v>
      </c>
      <c r="GA40" s="41">
        <v>0</v>
      </c>
      <c r="GB40" s="41">
        <v>108258</v>
      </c>
      <c r="GC40" s="41">
        <v>108258</v>
      </c>
      <c r="GD40" s="41">
        <v>195947</v>
      </c>
      <c r="GE40" s="41">
        <v>195947</v>
      </c>
      <c r="GF40" s="41">
        <v>132644</v>
      </c>
      <c r="GG40" s="41">
        <v>0</v>
      </c>
      <c r="GH40" s="41">
        <v>21</v>
      </c>
      <c r="GI40" s="41">
        <v>21</v>
      </c>
      <c r="GK40" s="39">
        <v>36</v>
      </c>
      <c r="GL40" s="40" t="str">
        <f t="shared" si="44"/>
        <v>東海村</v>
      </c>
      <c r="GM40" s="41">
        <v>248357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W40" s="39">
        <v>36</v>
      </c>
      <c r="GX40" s="40" t="str">
        <f t="shared" si="45"/>
        <v>東海村</v>
      </c>
      <c r="GY40" s="41">
        <v>3028</v>
      </c>
      <c r="GZ40" s="41">
        <v>139536</v>
      </c>
      <c r="HA40" s="41">
        <v>139536</v>
      </c>
      <c r="HB40" s="41">
        <v>181225</v>
      </c>
      <c r="HC40" s="41">
        <v>181225</v>
      </c>
      <c r="HD40" s="41">
        <v>125205</v>
      </c>
      <c r="HE40" s="41">
        <v>7</v>
      </c>
      <c r="HF40" s="41">
        <v>299</v>
      </c>
      <c r="HG40" s="41">
        <v>299</v>
      </c>
      <c r="HI40" s="39">
        <v>36</v>
      </c>
      <c r="HJ40" s="40" t="str">
        <f t="shared" si="46"/>
        <v>東海村</v>
      </c>
      <c r="HK40" s="41">
        <v>0</v>
      </c>
      <c r="HL40" s="41">
        <v>0</v>
      </c>
      <c r="HM40" s="41">
        <v>0</v>
      </c>
      <c r="HN40" s="41">
        <v>0</v>
      </c>
      <c r="HO40" s="41">
        <v>0</v>
      </c>
      <c r="HP40" s="41">
        <v>0</v>
      </c>
      <c r="HQ40" s="41">
        <v>0</v>
      </c>
      <c r="HR40" s="41">
        <v>0</v>
      </c>
      <c r="HS40" s="41">
        <v>0</v>
      </c>
    </row>
    <row r="41" spans="1:227" s="14" customFormat="1" ht="15" customHeight="1">
      <c r="A41" s="39">
        <v>37</v>
      </c>
      <c r="B41" s="40" t="s">
        <v>95</v>
      </c>
      <c r="C41" s="41">
        <v>43393</v>
      </c>
      <c r="D41" s="41">
        <v>14542314</v>
      </c>
      <c r="E41" s="41">
        <v>13698708</v>
      </c>
      <c r="F41" s="41">
        <v>1249841</v>
      </c>
      <c r="G41" s="41">
        <v>1185587</v>
      </c>
      <c r="H41" s="41">
        <v>1185587</v>
      </c>
      <c r="I41" s="41">
        <v>187</v>
      </c>
      <c r="J41" s="41">
        <v>22029</v>
      </c>
      <c r="K41" s="41">
        <v>20396</v>
      </c>
      <c r="L41" s="37"/>
      <c r="M41" s="39">
        <v>37</v>
      </c>
      <c r="N41" s="40" t="str">
        <f t="shared" si="29"/>
        <v>大子町</v>
      </c>
      <c r="O41" s="41">
        <v>5</v>
      </c>
      <c r="P41" s="41">
        <v>61850</v>
      </c>
      <c r="Q41" s="41">
        <v>59514</v>
      </c>
      <c r="R41" s="41">
        <v>154455</v>
      </c>
      <c r="S41" s="41">
        <v>152116</v>
      </c>
      <c r="T41" s="41">
        <v>97133</v>
      </c>
      <c r="U41" s="41">
        <v>1</v>
      </c>
      <c r="V41" s="41">
        <v>164</v>
      </c>
      <c r="W41" s="41">
        <v>154</v>
      </c>
      <c r="X41" s="59"/>
      <c r="Y41" s="39">
        <v>37</v>
      </c>
      <c r="Z41" s="40" t="str">
        <f t="shared" si="30"/>
        <v>大子町</v>
      </c>
      <c r="AA41" s="41">
        <v>169427</v>
      </c>
      <c r="AB41" s="41">
        <v>18779577</v>
      </c>
      <c r="AC41" s="41">
        <v>17256557</v>
      </c>
      <c r="AD41" s="41">
        <v>795437</v>
      </c>
      <c r="AE41" s="41">
        <v>734020</v>
      </c>
      <c r="AF41" s="41">
        <v>734020</v>
      </c>
      <c r="AG41" s="41">
        <v>498</v>
      </c>
      <c r="AH41" s="41">
        <v>39113</v>
      </c>
      <c r="AI41" s="41">
        <v>35290</v>
      </c>
      <c r="AJ41" s="37"/>
      <c r="AK41" s="39">
        <v>37</v>
      </c>
      <c r="AL41" s="40" t="str">
        <f t="shared" si="31"/>
        <v>大子町</v>
      </c>
      <c r="AM41" s="41">
        <v>207</v>
      </c>
      <c r="AN41" s="41">
        <v>91421</v>
      </c>
      <c r="AO41" s="41">
        <v>89801</v>
      </c>
      <c r="AP41" s="41">
        <v>258055</v>
      </c>
      <c r="AQ41" s="41">
        <v>255377</v>
      </c>
      <c r="AR41" s="41">
        <v>164007</v>
      </c>
      <c r="AS41" s="41">
        <v>8</v>
      </c>
      <c r="AT41" s="41">
        <v>257</v>
      </c>
      <c r="AU41" s="41">
        <v>241</v>
      </c>
      <c r="AV41" s="59"/>
      <c r="AW41" s="39">
        <v>37</v>
      </c>
      <c r="AX41" s="40" t="str">
        <f t="shared" si="32"/>
        <v>大子町</v>
      </c>
      <c r="AY41" s="41">
        <v>0</v>
      </c>
      <c r="AZ41" s="41">
        <v>1451151</v>
      </c>
      <c r="BA41" s="41">
        <v>1265700</v>
      </c>
      <c r="BB41" s="41">
        <v>7990497</v>
      </c>
      <c r="BC41" s="41">
        <v>7300032</v>
      </c>
      <c r="BD41" s="41">
        <v>999161</v>
      </c>
      <c r="BE41" s="41">
        <v>0</v>
      </c>
      <c r="BF41" s="41">
        <v>7558</v>
      </c>
      <c r="BG41" s="41">
        <v>6404</v>
      </c>
      <c r="BH41" s="59"/>
      <c r="BI41" s="39">
        <v>37</v>
      </c>
      <c r="BJ41" s="40" t="str">
        <f t="shared" si="33"/>
        <v>大子町</v>
      </c>
      <c r="BK41" s="41">
        <v>0</v>
      </c>
      <c r="BL41" s="41">
        <v>3361612</v>
      </c>
      <c r="BM41" s="41">
        <v>3222106</v>
      </c>
      <c r="BN41" s="41">
        <v>14116416</v>
      </c>
      <c r="BO41" s="41">
        <v>13772736</v>
      </c>
      <c r="BP41" s="41">
        <v>3653389</v>
      </c>
      <c r="BQ41" s="41">
        <v>0</v>
      </c>
      <c r="BR41" s="41">
        <v>10164</v>
      </c>
      <c r="BS41" s="41">
        <v>9045</v>
      </c>
      <c r="BT41" s="59"/>
      <c r="BU41" s="39">
        <v>37</v>
      </c>
      <c r="BV41" s="40" t="str">
        <f t="shared" si="34"/>
        <v>大子町</v>
      </c>
      <c r="BW41" s="41">
        <v>0</v>
      </c>
      <c r="BX41" s="41">
        <v>1269572</v>
      </c>
      <c r="BY41" s="41">
        <v>1257004</v>
      </c>
      <c r="BZ41" s="41">
        <v>8815195</v>
      </c>
      <c r="CA41" s="41">
        <v>8786541</v>
      </c>
      <c r="CB41" s="41">
        <v>5626357</v>
      </c>
      <c r="CC41" s="41">
        <v>0</v>
      </c>
      <c r="CD41" s="41">
        <v>3315</v>
      </c>
      <c r="CE41" s="41">
        <v>3146</v>
      </c>
      <c r="CF41" s="59"/>
      <c r="CG41" s="39">
        <v>37</v>
      </c>
      <c r="CH41" s="40" t="str">
        <f t="shared" si="35"/>
        <v>大子町</v>
      </c>
      <c r="CI41" s="41">
        <v>368749</v>
      </c>
      <c r="CJ41" s="41">
        <v>6082335</v>
      </c>
      <c r="CK41" s="41">
        <v>5744810</v>
      </c>
      <c r="CL41" s="41">
        <v>30922108</v>
      </c>
      <c r="CM41" s="41">
        <v>29859309</v>
      </c>
      <c r="CN41" s="41">
        <v>10278907</v>
      </c>
      <c r="CO41" s="41">
        <v>626</v>
      </c>
      <c r="CP41" s="41">
        <v>21037</v>
      </c>
      <c r="CQ41" s="41">
        <v>18595</v>
      </c>
      <c r="CR41" s="37"/>
      <c r="CS41" s="39">
        <v>37</v>
      </c>
      <c r="CT41" s="40" t="str">
        <f t="shared" si="36"/>
        <v>大子町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37"/>
      <c r="DE41" s="39">
        <v>37</v>
      </c>
      <c r="DF41" s="40" t="str">
        <f t="shared" si="37"/>
        <v>大子町</v>
      </c>
      <c r="DG41" s="41">
        <v>583</v>
      </c>
      <c r="DH41" s="41">
        <v>54</v>
      </c>
      <c r="DI41" s="41">
        <v>54</v>
      </c>
      <c r="DJ41" s="41">
        <v>15639</v>
      </c>
      <c r="DK41" s="41">
        <v>15639</v>
      </c>
      <c r="DL41" s="41">
        <v>15637</v>
      </c>
      <c r="DM41" s="41">
        <v>1</v>
      </c>
      <c r="DN41" s="41">
        <v>11</v>
      </c>
      <c r="DO41" s="41">
        <v>11</v>
      </c>
      <c r="DP41" s="37"/>
      <c r="DQ41" s="39">
        <v>37</v>
      </c>
      <c r="DR41" s="40" t="str">
        <f t="shared" si="38"/>
        <v>大子町</v>
      </c>
      <c r="DS41" s="41">
        <v>80401</v>
      </c>
      <c r="DT41" s="41">
        <v>11135</v>
      </c>
      <c r="DU41" s="41">
        <v>5781</v>
      </c>
      <c r="DV41" s="41">
        <v>77</v>
      </c>
      <c r="DW41" s="41">
        <v>40</v>
      </c>
      <c r="DX41" s="41">
        <v>40</v>
      </c>
      <c r="DY41" s="41">
        <v>62</v>
      </c>
      <c r="DZ41" s="41">
        <v>24</v>
      </c>
      <c r="EA41" s="41">
        <v>15</v>
      </c>
      <c r="EB41" s="37"/>
      <c r="EC41" s="39">
        <v>37</v>
      </c>
      <c r="ED41" s="40" t="str">
        <f t="shared" si="39"/>
        <v>大子町</v>
      </c>
      <c r="EE41" s="41">
        <v>78461340</v>
      </c>
      <c r="EF41" s="41">
        <v>144977112</v>
      </c>
      <c r="EG41" s="41">
        <v>134103528</v>
      </c>
      <c r="EH41" s="41">
        <v>2237720</v>
      </c>
      <c r="EI41" s="41">
        <v>2075357</v>
      </c>
      <c r="EJ41" s="41">
        <v>2075357</v>
      </c>
      <c r="EK41" s="41">
        <v>607</v>
      </c>
      <c r="EL41" s="41">
        <v>36095</v>
      </c>
      <c r="EM41" s="41">
        <v>31568</v>
      </c>
      <c r="EO41" s="39">
        <v>37</v>
      </c>
      <c r="EP41" s="40" t="str">
        <f t="shared" si="40"/>
        <v>大子町</v>
      </c>
      <c r="EQ41" s="41">
        <v>0</v>
      </c>
      <c r="ER41" s="41">
        <v>0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FA41" s="39">
        <v>37</v>
      </c>
      <c r="FB41" s="40" t="str">
        <f t="shared" si="41"/>
        <v>大子町</v>
      </c>
      <c r="FC41" s="41">
        <v>637547</v>
      </c>
      <c r="FD41" s="41">
        <v>2277217</v>
      </c>
      <c r="FE41" s="41">
        <v>2273380</v>
      </c>
      <c r="FF41" s="41">
        <v>37346</v>
      </c>
      <c r="FG41" s="41">
        <v>37283</v>
      </c>
      <c r="FH41" s="41">
        <v>37283</v>
      </c>
      <c r="FI41" s="41">
        <v>35</v>
      </c>
      <c r="FJ41" s="41">
        <v>229</v>
      </c>
      <c r="FK41" s="41">
        <v>225</v>
      </c>
      <c r="FM41" s="39">
        <v>37</v>
      </c>
      <c r="FN41" s="40" t="str">
        <f t="shared" si="42"/>
        <v>大子町</v>
      </c>
      <c r="FO41" s="41">
        <v>525510</v>
      </c>
      <c r="FP41" s="41">
        <v>18673790</v>
      </c>
      <c r="FQ41" s="41">
        <v>15787024</v>
      </c>
      <c r="FR41" s="41">
        <v>149390</v>
      </c>
      <c r="FS41" s="41">
        <v>126296</v>
      </c>
      <c r="FT41" s="41">
        <v>126296</v>
      </c>
      <c r="FU41" s="41">
        <v>423</v>
      </c>
      <c r="FV41" s="41">
        <v>13868</v>
      </c>
      <c r="FW41" s="41">
        <v>11807</v>
      </c>
      <c r="FY41" s="39">
        <v>37</v>
      </c>
      <c r="FZ41" s="40" t="str">
        <f t="shared" si="43"/>
        <v>大子町</v>
      </c>
      <c r="GA41" s="41">
        <v>0</v>
      </c>
      <c r="GB41" s="41">
        <v>2346541</v>
      </c>
      <c r="GC41" s="41">
        <v>2346069</v>
      </c>
      <c r="GD41" s="41">
        <v>1876680</v>
      </c>
      <c r="GE41" s="41">
        <v>1876292</v>
      </c>
      <c r="GF41" s="41">
        <v>1310234</v>
      </c>
      <c r="GG41" s="41">
        <v>0</v>
      </c>
      <c r="GH41" s="41">
        <v>635</v>
      </c>
      <c r="GI41" s="41">
        <v>633</v>
      </c>
      <c r="GK41" s="39">
        <v>37</v>
      </c>
      <c r="GL41" s="40" t="str">
        <f t="shared" si="44"/>
        <v>大子町</v>
      </c>
      <c r="GM41" s="41">
        <v>125197</v>
      </c>
      <c r="GN41" s="41">
        <v>41553</v>
      </c>
      <c r="GO41" s="41">
        <v>41553</v>
      </c>
      <c r="GP41" s="41">
        <v>123741</v>
      </c>
      <c r="GQ41" s="41">
        <v>123741</v>
      </c>
      <c r="GR41" s="41">
        <v>80827</v>
      </c>
      <c r="GS41" s="41">
        <v>31</v>
      </c>
      <c r="GT41" s="41">
        <v>47</v>
      </c>
      <c r="GU41" s="41">
        <v>47</v>
      </c>
      <c r="GW41" s="39">
        <v>37</v>
      </c>
      <c r="GX41" s="40" t="str">
        <f t="shared" si="45"/>
        <v>大子町</v>
      </c>
      <c r="GY41" s="41">
        <v>233</v>
      </c>
      <c r="GZ41" s="41">
        <v>369243</v>
      </c>
      <c r="HA41" s="41">
        <v>368983</v>
      </c>
      <c r="HB41" s="41">
        <v>127389</v>
      </c>
      <c r="HC41" s="41">
        <v>127299</v>
      </c>
      <c r="HD41" s="41">
        <v>88112</v>
      </c>
      <c r="HE41" s="41">
        <v>4</v>
      </c>
      <c r="HF41" s="41">
        <v>1605</v>
      </c>
      <c r="HG41" s="41">
        <v>1601</v>
      </c>
      <c r="HI41" s="39">
        <v>37</v>
      </c>
      <c r="HJ41" s="40" t="str">
        <f t="shared" si="46"/>
        <v>大子町</v>
      </c>
      <c r="HK41" s="41">
        <v>0</v>
      </c>
      <c r="HL41" s="41">
        <v>0</v>
      </c>
      <c r="HM41" s="41">
        <v>0</v>
      </c>
      <c r="HN41" s="41">
        <v>0</v>
      </c>
      <c r="HO41" s="41">
        <v>0</v>
      </c>
      <c r="HP41" s="41">
        <v>0</v>
      </c>
      <c r="HQ41" s="41">
        <v>0</v>
      </c>
      <c r="HR41" s="41">
        <v>0</v>
      </c>
      <c r="HS41" s="41">
        <v>0</v>
      </c>
    </row>
    <row r="42" spans="1:227" s="14" customFormat="1" ht="15" customHeight="1">
      <c r="A42" s="39">
        <v>38</v>
      </c>
      <c r="B42" s="40" t="s">
        <v>96</v>
      </c>
      <c r="C42" s="41">
        <v>96822</v>
      </c>
      <c r="D42" s="41">
        <v>10313615</v>
      </c>
      <c r="E42" s="41">
        <v>9926298</v>
      </c>
      <c r="F42" s="41">
        <v>1017345</v>
      </c>
      <c r="G42" s="41">
        <v>980756</v>
      </c>
      <c r="H42" s="41">
        <v>980756</v>
      </c>
      <c r="I42" s="41">
        <v>504</v>
      </c>
      <c r="J42" s="41">
        <v>6778</v>
      </c>
      <c r="K42" s="41">
        <v>6305</v>
      </c>
      <c r="L42" s="37"/>
      <c r="M42" s="39">
        <v>38</v>
      </c>
      <c r="N42" s="40" t="str">
        <f t="shared" si="29"/>
        <v>美浦村</v>
      </c>
      <c r="O42" s="41">
        <v>85</v>
      </c>
      <c r="P42" s="41">
        <v>80455</v>
      </c>
      <c r="Q42" s="41">
        <v>78518</v>
      </c>
      <c r="R42" s="41">
        <v>410518</v>
      </c>
      <c r="S42" s="41">
        <v>398322</v>
      </c>
      <c r="T42" s="41">
        <v>43478</v>
      </c>
      <c r="U42" s="41">
        <v>2</v>
      </c>
      <c r="V42" s="41">
        <v>102</v>
      </c>
      <c r="W42" s="41">
        <v>97</v>
      </c>
      <c r="X42" s="59"/>
      <c r="Y42" s="39">
        <v>38</v>
      </c>
      <c r="Z42" s="40" t="str">
        <f t="shared" si="30"/>
        <v>美浦村</v>
      </c>
      <c r="AA42" s="41">
        <v>32924</v>
      </c>
      <c r="AB42" s="41">
        <v>3159265</v>
      </c>
      <c r="AC42" s="41">
        <v>2937904</v>
      </c>
      <c r="AD42" s="41">
        <v>162207</v>
      </c>
      <c r="AE42" s="41">
        <v>151135</v>
      </c>
      <c r="AF42" s="41">
        <v>151135</v>
      </c>
      <c r="AG42" s="41">
        <v>313</v>
      </c>
      <c r="AH42" s="41">
        <v>4652</v>
      </c>
      <c r="AI42" s="41">
        <v>4240</v>
      </c>
      <c r="AJ42" s="37"/>
      <c r="AK42" s="39">
        <v>38</v>
      </c>
      <c r="AL42" s="40" t="str">
        <f t="shared" si="31"/>
        <v>美浦村</v>
      </c>
      <c r="AM42" s="41">
        <v>179</v>
      </c>
      <c r="AN42" s="41">
        <v>238228</v>
      </c>
      <c r="AO42" s="41">
        <v>224506</v>
      </c>
      <c r="AP42" s="41">
        <v>733263</v>
      </c>
      <c r="AQ42" s="41">
        <v>703441</v>
      </c>
      <c r="AR42" s="41">
        <v>50587</v>
      </c>
      <c r="AS42" s="41">
        <v>8</v>
      </c>
      <c r="AT42" s="41">
        <v>281</v>
      </c>
      <c r="AU42" s="41">
        <v>256</v>
      </c>
      <c r="AV42" s="59"/>
      <c r="AW42" s="39">
        <v>38</v>
      </c>
      <c r="AX42" s="40" t="str">
        <f t="shared" si="32"/>
        <v>美浦村</v>
      </c>
      <c r="AY42" s="41">
        <v>0</v>
      </c>
      <c r="AZ42" s="41">
        <v>1416843</v>
      </c>
      <c r="BA42" s="41">
        <v>1050667</v>
      </c>
      <c r="BB42" s="41">
        <v>10364020</v>
      </c>
      <c r="BC42" s="41">
        <v>7784753</v>
      </c>
      <c r="BD42" s="41">
        <v>1295945</v>
      </c>
      <c r="BE42" s="41">
        <v>0</v>
      </c>
      <c r="BF42" s="41">
        <v>7535</v>
      </c>
      <c r="BG42" s="41">
        <v>4920</v>
      </c>
      <c r="BH42" s="59"/>
      <c r="BI42" s="39">
        <v>38</v>
      </c>
      <c r="BJ42" s="40" t="str">
        <f t="shared" si="33"/>
        <v>美浦村</v>
      </c>
      <c r="BK42" s="41">
        <v>0</v>
      </c>
      <c r="BL42" s="41">
        <v>1880324</v>
      </c>
      <c r="BM42" s="41">
        <v>1867101</v>
      </c>
      <c r="BN42" s="41">
        <v>12351998</v>
      </c>
      <c r="BO42" s="41">
        <v>12271899</v>
      </c>
      <c r="BP42" s="41">
        <v>4082991</v>
      </c>
      <c r="BQ42" s="41">
        <v>0</v>
      </c>
      <c r="BR42" s="41">
        <v>5493</v>
      </c>
      <c r="BS42" s="41">
        <v>4849</v>
      </c>
      <c r="BT42" s="59"/>
      <c r="BU42" s="39">
        <v>38</v>
      </c>
      <c r="BV42" s="40" t="str">
        <f t="shared" si="34"/>
        <v>美浦村</v>
      </c>
      <c r="BW42" s="41">
        <v>0</v>
      </c>
      <c r="BX42" s="41">
        <v>1635857</v>
      </c>
      <c r="BY42" s="41">
        <v>1635494</v>
      </c>
      <c r="BZ42" s="41">
        <v>14490128</v>
      </c>
      <c r="CA42" s="41">
        <v>14487944</v>
      </c>
      <c r="CB42" s="41">
        <v>10136333</v>
      </c>
      <c r="CC42" s="41">
        <v>0</v>
      </c>
      <c r="CD42" s="41">
        <v>1622</v>
      </c>
      <c r="CE42" s="41">
        <v>1588</v>
      </c>
      <c r="CF42" s="59"/>
      <c r="CG42" s="39">
        <v>38</v>
      </c>
      <c r="CH42" s="40" t="str">
        <f t="shared" si="35"/>
        <v>美浦村</v>
      </c>
      <c r="CI42" s="41">
        <v>309462</v>
      </c>
      <c r="CJ42" s="41">
        <v>4933024</v>
      </c>
      <c r="CK42" s="41">
        <v>4553262</v>
      </c>
      <c r="CL42" s="41">
        <v>37206146</v>
      </c>
      <c r="CM42" s="41">
        <v>34544596</v>
      </c>
      <c r="CN42" s="41">
        <v>15515269</v>
      </c>
      <c r="CO42" s="41">
        <v>333</v>
      </c>
      <c r="CP42" s="41">
        <v>14650</v>
      </c>
      <c r="CQ42" s="41">
        <v>11357</v>
      </c>
      <c r="CR42" s="37"/>
      <c r="CS42" s="39">
        <v>38</v>
      </c>
      <c r="CT42" s="40" t="str">
        <f t="shared" si="36"/>
        <v>美浦村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37"/>
      <c r="DE42" s="39">
        <v>38</v>
      </c>
      <c r="DF42" s="40" t="str">
        <f t="shared" si="37"/>
        <v>美浦村</v>
      </c>
      <c r="DG42" s="41">
        <v>0</v>
      </c>
      <c r="DH42" s="41">
        <v>0</v>
      </c>
      <c r="DI42" s="41">
        <v>0</v>
      </c>
      <c r="DJ42" s="41">
        <v>0</v>
      </c>
      <c r="DK42" s="41">
        <v>0</v>
      </c>
      <c r="DL42" s="41">
        <v>0</v>
      </c>
      <c r="DM42" s="41">
        <v>0</v>
      </c>
      <c r="DN42" s="41">
        <v>0</v>
      </c>
      <c r="DO42" s="41">
        <v>0</v>
      </c>
      <c r="DP42" s="37"/>
      <c r="DQ42" s="39">
        <v>38</v>
      </c>
      <c r="DR42" s="40" t="str">
        <f t="shared" si="38"/>
        <v>美浦村</v>
      </c>
      <c r="DS42" s="41">
        <v>13652</v>
      </c>
      <c r="DT42" s="41">
        <v>0</v>
      </c>
      <c r="DU42" s="41">
        <v>0</v>
      </c>
      <c r="DV42" s="41">
        <v>0</v>
      </c>
      <c r="DW42" s="41">
        <v>0</v>
      </c>
      <c r="DX42" s="41">
        <v>0</v>
      </c>
      <c r="DY42" s="41">
        <v>18</v>
      </c>
      <c r="DZ42" s="41">
        <v>0</v>
      </c>
      <c r="EA42" s="41">
        <v>0</v>
      </c>
      <c r="EB42" s="37"/>
      <c r="EC42" s="39">
        <v>38</v>
      </c>
      <c r="ED42" s="40" t="str">
        <f t="shared" si="39"/>
        <v>美浦村</v>
      </c>
      <c r="EE42" s="41">
        <v>267169</v>
      </c>
      <c r="EF42" s="41">
        <v>4779642</v>
      </c>
      <c r="EG42" s="41">
        <v>4243705</v>
      </c>
      <c r="EH42" s="41">
        <v>157728</v>
      </c>
      <c r="EI42" s="41">
        <v>140042</v>
      </c>
      <c r="EJ42" s="41">
        <v>140042</v>
      </c>
      <c r="EK42" s="41">
        <v>333</v>
      </c>
      <c r="EL42" s="41">
        <v>3848</v>
      </c>
      <c r="EM42" s="41">
        <v>3237</v>
      </c>
      <c r="EO42" s="39">
        <v>38</v>
      </c>
      <c r="EP42" s="40" t="str">
        <f t="shared" si="40"/>
        <v>美浦村</v>
      </c>
      <c r="EQ42" s="41">
        <v>9902</v>
      </c>
      <c r="ER42" s="41">
        <v>188025</v>
      </c>
      <c r="ES42" s="41">
        <v>176540</v>
      </c>
      <c r="ET42" s="41">
        <v>16923</v>
      </c>
      <c r="EU42" s="41">
        <v>15889</v>
      </c>
      <c r="EV42" s="41">
        <v>11079</v>
      </c>
      <c r="EW42" s="41">
        <v>6</v>
      </c>
      <c r="EX42" s="41">
        <v>127</v>
      </c>
      <c r="EY42" s="41">
        <v>110</v>
      </c>
      <c r="FA42" s="39">
        <v>38</v>
      </c>
      <c r="FB42" s="40" t="str">
        <f t="shared" si="41"/>
        <v>美浦村</v>
      </c>
      <c r="FC42" s="41">
        <v>156</v>
      </c>
      <c r="FD42" s="41">
        <v>133187</v>
      </c>
      <c r="FE42" s="41">
        <v>133187</v>
      </c>
      <c r="FF42" s="41">
        <v>74585</v>
      </c>
      <c r="FG42" s="41">
        <v>74585</v>
      </c>
      <c r="FH42" s="41">
        <v>52209</v>
      </c>
      <c r="FI42" s="41">
        <v>2</v>
      </c>
      <c r="FJ42" s="41">
        <v>86</v>
      </c>
      <c r="FK42" s="41">
        <v>86</v>
      </c>
      <c r="FM42" s="39">
        <v>38</v>
      </c>
      <c r="FN42" s="40" t="str">
        <f t="shared" si="42"/>
        <v>美浦村</v>
      </c>
      <c r="FO42" s="41">
        <v>115785</v>
      </c>
      <c r="FP42" s="41">
        <v>570236</v>
      </c>
      <c r="FQ42" s="41">
        <v>445427</v>
      </c>
      <c r="FR42" s="41">
        <v>15605</v>
      </c>
      <c r="FS42" s="41">
        <v>12374</v>
      </c>
      <c r="FT42" s="41">
        <v>11708</v>
      </c>
      <c r="FU42" s="41">
        <v>294</v>
      </c>
      <c r="FV42" s="41">
        <v>1212</v>
      </c>
      <c r="FW42" s="41">
        <v>872</v>
      </c>
      <c r="FY42" s="39">
        <v>38</v>
      </c>
      <c r="FZ42" s="40" t="str">
        <f t="shared" si="43"/>
        <v>美浦村</v>
      </c>
      <c r="GA42" s="41">
        <v>37711</v>
      </c>
      <c r="GB42" s="41">
        <v>1564690</v>
      </c>
      <c r="GC42" s="41">
        <v>1564690</v>
      </c>
      <c r="GD42" s="41">
        <v>1846076</v>
      </c>
      <c r="GE42" s="41">
        <v>1846076</v>
      </c>
      <c r="GF42" s="41">
        <v>1292246</v>
      </c>
      <c r="GG42" s="41">
        <v>99</v>
      </c>
      <c r="GH42" s="41">
        <v>1279</v>
      </c>
      <c r="GI42" s="41">
        <v>1279</v>
      </c>
      <c r="GK42" s="39">
        <v>38</v>
      </c>
      <c r="GL42" s="40" t="str">
        <f t="shared" si="44"/>
        <v>美浦村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W42" s="39">
        <v>38</v>
      </c>
      <c r="GX42" s="40" t="str">
        <f t="shared" si="45"/>
        <v>美浦村</v>
      </c>
      <c r="GY42" s="41">
        <v>0</v>
      </c>
      <c r="GZ42" s="41">
        <v>0</v>
      </c>
      <c r="HA42" s="41">
        <v>0</v>
      </c>
      <c r="HB42" s="41">
        <v>0</v>
      </c>
      <c r="HC42" s="41">
        <v>0</v>
      </c>
      <c r="HD42" s="41">
        <v>0</v>
      </c>
      <c r="HE42" s="41">
        <v>0</v>
      </c>
      <c r="HF42" s="41">
        <v>0</v>
      </c>
      <c r="HG42" s="41">
        <v>0</v>
      </c>
      <c r="HI42" s="39">
        <v>38</v>
      </c>
      <c r="HJ42" s="40" t="str">
        <f t="shared" si="46"/>
        <v>美浦村</v>
      </c>
      <c r="HK42" s="41">
        <v>0</v>
      </c>
      <c r="HL42" s="41">
        <v>0</v>
      </c>
      <c r="HM42" s="41">
        <v>0</v>
      </c>
      <c r="HN42" s="41">
        <v>0</v>
      </c>
      <c r="HO42" s="41">
        <v>0</v>
      </c>
      <c r="HP42" s="41">
        <v>0</v>
      </c>
      <c r="HQ42" s="41">
        <v>0</v>
      </c>
      <c r="HR42" s="41">
        <v>0</v>
      </c>
      <c r="HS42" s="41">
        <v>0</v>
      </c>
    </row>
    <row r="43" spans="1:227" s="14" customFormat="1" ht="15" customHeight="1">
      <c r="A43" s="39">
        <v>39</v>
      </c>
      <c r="B43" s="40" t="s">
        <v>97</v>
      </c>
      <c r="C43" s="41">
        <v>123797</v>
      </c>
      <c r="D43" s="41">
        <v>8177156</v>
      </c>
      <c r="E43" s="41">
        <v>7825691</v>
      </c>
      <c r="F43" s="41">
        <v>957773</v>
      </c>
      <c r="G43" s="41">
        <v>919206</v>
      </c>
      <c r="H43" s="41">
        <v>919206</v>
      </c>
      <c r="I43" s="41">
        <v>323</v>
      </c>
      <c r="J43" s="41">
        <v>7675</v>
      </c>
      <c r="K43" s="41">
        <v>7153</v>
      </c>
      <c r="L43" s="37"/>
      <c r="M43" s="39">
        <v>39</v>
      </c>
      <c r="N43" s="40" t="str">
        <f t="shared" si="29"/>
        <v>阿見町</v>
      </c>
      <c r="O43" s="41">
        <v>161623</v>
      </c>
      <c r="P43" s="41">
        <v>169949</v>
      </c>
      <c r="Q43" s="41">
        <v>169128</v>
      </c>
      <c r="R43" s="41">
        <v>1445862</v>
      </c>
      <c r="S43" s="41">
        <v>1441671</v>
      </c>
      <c r="T43" s="41">
        <v>318773</v>
      </c>
      <c r="U43" s="41">
        <v>258</v>
      </c>
      <c r="V43" s="41">
        <v>223</v>
      </c>
      <c r="W43" s="41">
        <v>218</v>
      </c>
      <c r="X43" s="59"/>
      <c r="Y43" s="39">
        <v>39</v>
      </c>
      <c r="Z43" s="40" t="str">
        <f t="shared" si="30"/>
        <v>阿見町</v>
      </c>
      <c r="AA43" s="41">
        <v>194554</v>
      </c>
      <c r="AB43" s="41">
        <v>15621175</v>
      </c>
      <c r="AC43" s="41">
        <v>14389326</v>
      </c>
      <c r="AD43" s="41">
        <v>915482</v>
      </c>
      <c r="AE43" s="41">
        <v>844250</v>
      </c>
      <c r="AF43" s="41">
        <v>844250</v>
      </c>
      <c r="AG43" s="41">
        <v>351</v>
      </c>
      <c r="AH43" s="41">
        <v>14434</v>
      </c>
      <c r="AI43" s="41">
        <v>13006</v>
      </c>
      <c r="AJ43" s="37"/>
      <c r="AK43" s="39">
        <v>39</v>
      </c>
      <c r="AL43" s="40" t="str">
        <f t="shared" si="31"/>
        <v>阿見町</v>
      </c>
      <c r="AM43" s="41">
        <v>535372</v>
      </c>
      <c r="AN43" s="41">
        <v>1702385</v>
      </c>
      <c r="AO43" s="41">
        <v>1662752</v>
      </c>
      <c r="AP43" s="41">
        <v>20805014</v>
      </c>
      <c r="AQ43" s="41">
        <v>20264779</v>
      </c>
      <c r="AR43" s="41">
        <v>2683411</v>
      </c>
      <c r="AS43" s="41">
        <v>284</v>
      </c>
      <c r="AT43" s="41">
        <v>1888</v>
      </c>
      <c r="AU43" s="41">
        <v>1805</v>
      </c>
      <c r="AV43" s="59"/>
      <c r="AW43" s="39">
        <v>39</v>
      </c>
      <c r="AX43" s="40" t="str">
        <f t="shared" si="32"/>
        <v>阿見町</v>
      </c>
      <c r="AY43" s="41">
        <v>0</v>
      </c>
      <c r="AZ43" s="41">
        <v>3092979</v>
      </c>
      <c r="BA43" s="41">
        <v>3057589</v>
      </c>
      <c r="BB43" s="41">
        <v>53257339</v>
      </c>
      <c r="BC43" s="41">
        <v>52898360</v>
      </c>
      <c r="BD43" s="41">
        <v>8673230</v>
      </c>
      <c r="BE43" s="41">
        <v>0</v>
      </c>
      <c r="BF43" s="41">
        <v>15854</v>
      </c>
      <c r="BG43" s="41">
        <v>15562</v>
      </c>
      <c r="BH43" s="59"/>
      <c r="BI43" s="39">
        <v>39</v>
      </c>
      <c r="BJ43" s="40" t="str">
        <f t="shared" si="33"/>
        <v>阿見町</v>
      </c>
      <c r="BK43" s="41">
        <v>0</v>
      </c>
      <c r="BL43" s="41">
        <v>3401631</v>
      </c>
      <c r="BM43" s="41">
        <v>3398569</v>
      </c>
      <c r="BN43" s="41">
        <v>38620264</v>
      </c>
      <c r="BO43" s="41">
        <v>38585266</v>
      </c>
      <c r="BP43" s="41">
        <v>12434521</v>
      </c>
      <c r="BQ43" s="41">
        <v>0</v>
      </c>
      <c r="BR43" s="41">
        <v>11486</v>
      </c>
      <c r="BS43" s="41">
        <v>11374</v>
      </c>
      <c r="BT43" s="59"/>
      <c r="BU43" s="39">
        <v>39</v>
      </c>
      <c r="BV43" s="40" t="str">
        <f t="shared" si="34"/>
        <v>阿見町</v>
      </c>
      <c r="BW43" s="41">
        <v>0</v>
      </c>
      <c r="BX43" s="41">
        <v>3513798</v>
      </c>
      <c r="BY43" s="41">
        <v>3513552</v>
      </c>
      <c r="BZ43" s="41">
        <v>57865484</v>
      </c>
      <c r="CA43" s="41">
        <v>57862323</v>
      </c>
      <c r="CB43" s="41">
        <v>39267350</v>
      </c>
      <c r="CC43" s="41">
        <v>0</v>
      </c>
      <c r="CD43" s="41">
        <v>3879</v>
      </c>
      <c r="CE43" s="41">
        <v>3852</v>
      </c>
      <c r="CF43" s="59"/>
      <c r="CG43" s="39">
        <v>39</v>
      </c>
      <c r="CH43" s="40" t="str">
        <f t="shared" si="35"/>
        <v>阿見町</v>
      </c>
      <c r="CI43" s="41">
        <v>905278</v>
      </c>
      <c r="CJ43" s="41">
        <v>10008408</v>
      </c>
      <c r="CK43" s="41">
        <v>9969710</v>
      </c>
      <c r="CL43" s="41">
        <v>149743087</v>
      </c>
      <c r="CM43" s="41">
        <v>149345949</v>
      </c>
      <c r="CN43" s="41">
        <v>60375101</v>
      </c>
      <c r="CO43" s="41">
        <v>594</v>
      </c>
      <c r="CP43" s="41">
        <v>31219</v>
      </c>
      <c r="CQ43" s="41">
        <v>30788</v>
      </c>
      <c r="CR43" s="37"/>
      <c r="CS43" s="39">
        <v>39</v>
      </c>
      <c r="CT43" s="40" t="str">
        <f t="shared" si="36"/>
        <v>阿見町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37"/>
      <c r="DE43" s="39">
        <v>39</v>
      </c>
      <c r="DF43" s="40" t="str">
        <f t="shared" si="37"/>
        <v>阿見町</v>
      </c>
      <c r="DG43" s="41">
        <v>0</v>
      </c>
      <c r="DH43" s="41">
        <v>0</v>
      </c>
      <c r="DI43" s="41">
        <v>0</v>
      </c>
      <c r="DJ43" s="41">
        <v>0</v>
      </c>
      <c r="DK43" s="41">
        <v>0</v>
      </c>
      <c r="DL43" s="41">
        <v>0</v>
      </c>
      <c r="DM43" s="41">
        <v>0</v>
      </c>
      <c r="DN43" s="41">
        <v>0</v>
      </c>
      <c r="DO43" s="41">
        <v>0</v>
      </c>
      <c r="DP43" s="37"/>
      <c r="DQ43" s="39">
        <v>39</v>
      </c>
      <c r="DR43" s="40" t="str">
        <f t="shared" si="38"/>
        <v>阿見町</v>
      </c>
      <c r="DS43" s="41">
        <v>32153</v>
      </c>
      <c r="DT43" s="41">
        <v>4069</v>
      </c>
      <c r="DU43" s="41">
        <v>3010</v>
      </c>
      <c r="DV43" s="41">
        <v>188</v>
      </c>
      <c r="DW43" s="41">
        <v>121</v>
      </c>
      <c r="DX43" s="41">
        <v>121</v>
      </c>
      <c r="DY43" s="41">
        <v>10</v>
      </c>
      <c r="DZ43" s="41">
        <v>11</v>
      </c>
      <c r="EA43" s="41">
        <v>7</v>
      </c>
      <c r="EB43" s="37"/>
      <c r="EC43" s="39">
        <v>39</v>
      </c>
      <c r="ED43" s="40" t="str">
        <f t="shared" si="39"/>
        <v>阿見町</v>
      </c>
      <c r="EE43" s="41">
        <v>200054</v>
      </c>
      <c r="EF43" s="41">
        <v>11257513</v>
      </c>
      <c r="EG43" s="41">
        <v>9558823</v>
      </c>
      <c r="EH43" s="41">
        <v>393860</v>
      </c>
      <c r="EI43" s="41">
        <v>334406</v>
      </c>
      <c r="EJ43" s="41">
        <v>334406</v>
      </c>
      <c r="EK43" s="41">
        <v>245</v>
      </c>
      <c r="EL43" s="41">
        <v>8532</v>
      </c>
      <c r="EM43" s="41">
        <v>6656</v>
      </c>
      <c r="EO43" s="39">
        <v>39</v>
      </c>
      <c r="EP43" s="40" t="str">
        <f t="shared" si="40"/>
        <v>阿見町</v>
      </c>
      <c r="EQ43" s="41">
        <v>286705</v>
      </c>
      <c r="ER43" s="41">
        <v>950807</v>
      </c>
      <c r="ES43" s="41">
        <v>833496</v>
      </c>
      <c r="ET43" s="41">
        <v>85573</v>
      </c>
      <c r="EU43" s="41">
        <v>75015</v>
      </c>
      <c r="EV43" s="41">
        <v>75015</v>
      </c>
      <c r="EW43" s="41">
        <v>180</v>
      </c>
      <c r="EX43" s="41">
        <v>684</v>
      </c>
      <c r="EY43" s="41">
        <v>499</v>
      </c>
      <c r="FA43" s="39">
        <v>39</v>
      </c>
      <c r="FB43" s="40" t="str">
        <f t="shared" si="41"/>
        <v>阿見町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0</v>
      </c>
      <c r="FI43" s="41">
        <v>0</v>
      </c>
      <c r="FJ43" s="41">
        <v>0</v>
      </c>
      <c r="FK43" s="41">
        <v>0</v>
      </c>
      <c r="FM43" s="39">
        <v>39</v>
      </c>
      <c r="FN43" s="40" t="str">
        <f t="shared" si="42"/>
        <v>阿見町</v>
      </c>
      <c r="FO43" s="41">
        <v>806606</v>
      </c>
      <c r="FP43" s="41">
        <v>409661</v>
      </c>
      <c r="FQ43" s="41">
        <v>283711</v>
      </c>
      <c r="FR43" s="41">
        <v>11581</v>
      </c>
      <c r="FS43" s="41">
        <v>8198</v>
      </c>
      <c r="FT43" s="41">
        <v>8198</v>
      </c>
      <c r="FU43" s="41">
        <v>207</v>
      </c>
      <c r="FV43" s="41">
        <v>1400</v>
      </c>
      <c r="FW43" s="41">
        <v>1001</v>
      </c>
      <c r="FY43" s="39">
        <v>39</v>
      </c>
      <c r="FZ43" s="40" t="str">
        <f t="shared" si="43"/>
        <v>阿見町</v>
      </c>
      <c r="GA43" s="41">
        <v>0</v>
      </c>
      <c r="GB43" s="41">
        <v>1440512</v>
      </c>
      <c r="GC43" s="41">
        <v>1440231</v>
      </c>
      <c r="GD43" s="41">
        <v>1925310</v>
      </c>
      <c r="GE43" s="41">
        <v>1924945</v>
      </c>
      <c r="GF43" s="41">
        <v>1347462</v>
      </c>
      <c r="GG43" s="41">
        <v>0</v>
      </c>
      <c r="GH43" s="41">
        <v>358</v>
      </c>
      <c r="GI43" s="41">
        <v>356</v>
      </c>
      <c r="GK43" s="39">
        <v>39</v>
      </c>
      <c r="GL43" s="40" t="str">
        <f t="shared" si="44"/>
        <v>阿見町</v>
      </c>
      <c r="GM43" s="41">
        <v>0</v>
      </c>
      <c r="GN43" s="41">
        <v>0</v>
      </c>
      <c r="GO43" s="41">
        <v>0</v>
      </c>
      <c r="GP43" s="41">
        <v>0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W43" s="39">
        <v>39</v>
      </c>
      <c r="GX43" s="40" t="str">
        <f t="shared" si="45"/>
        <v>阿見町</v>
      </c>
      <c r="GY43" s="41">
        <v>737</v>
      </c>
      <c r="GZ43" s="41">
        <v>14779</v>
      </c>
      <c r="HA43" s="41">
        <v>14779</v>
      </c>
      <c r="HB43" s="41">
        <v>57922</v>
      </c>
      <c r="HC43" s="41">
        <v>57922</v>
      </c>
      <c r="HD43" s="41">
        <v>40545</v>
      </c>
      <c r="HE43" s="41">
        <v>1</v>
      </c>
      <c r="HF43" s="41">
        <v>29</v>
      </c>
      <c r="HG43" s="41">
        <v>29</v>
      </c>
      <c r="HI43" s="39">
        <v>39</v>
      </c>
      <c r="HJ43" s="40" t="str">
        <f t="shared" si="46"/>
        <v>阿見町</v>
      </c>
      <c r="HK43" s="41">
        <v>0</v>
      </c>
      <c r="HL43" s="41">
        <v>0</v>
      </c>
      <c r="HM43" s="41">
        <v>0</v>
      </c>
      <c r="HN43" s="41">
        <v>0</v>
      </c>
      <c r="HO43" s="41">
        <v>0</v>
      </c>
      <c r="HP43" s="41">
        <v>0</v>
      </c>
      <c r="HQ43" s="41">
        <v>0</v>
      </c>
      <c r="HR43" s="41">
        <v>0</v>
      </c>
      <c r="HS43" s="41">
        <v>0</v>
      </c>
    </row>
    <row r="44" spans="1:227" s="14" customFormat="1" ht="15" customHeight="1">
      <c r="A44" s="39">
        <v>40</v>
      </c>
      <c r="B44" s="40" t="s">
        <v>98</v>
      </c>
      <c r="C44" s="41">
        <v>87398</v>
      </c>
      <c r="D44" s="41">
        <v>26478983</v>
      </c>
      <c r="E44" s="41">
        <v>25475269</v>
      </c>
      <c r="F44" s="41">
        <v>2667998</v>
      </c>
      <c r="G44" s="41">
        <v>2567220</v>
      </c>
      <c r="H44" s="41">
        <v>2567220</v>
      </c>
      <c r="I44" s="41">
        <v>186</v>
      </c>
      <c r="J44" s="41">
        <v>12149</v>
      </c>
      <c r="K44" s="41">
        <v>11007</v>
      </c>
      <c r="L44" s="37"/>
      <c r="M44" s="39">
        <v>40</v>
      </c>
      <c r="N44" s="40" t="str">
        <f t="shared" si="29"/>
        <v>河内町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59"/>
      <c r="Y44" s="39">
        <v>40</v>
      </c>
      <c r="Z44" s="40" t="str">
        <f t="shared" si="30"/>
        <v>河内町</v>
      </c>
      <c r="AA44" s="41">
        <v>34422</v>
      </c>
      <c r="AB44" s="41">
        <v>2170482</v>
      </c>
      <c r="AC44" s="41">
        <v>1977473</v>
      </c>
      <c r="AD44" s="41">
        <v>132544</v>
      </c>
      <c r="AE44" s="41">
        <v>120755</v>
      </c>
      <c r="AF44" s="41">
        <v>120755</v>
      </c>
      <c r="AG44" s="41">
        <v>108</v>
      </c>
      <c r="AH44" s="41">
        <v>4251</v>
      </c>
      <c r="AI44" s="41">
        <v>3747</v>
      </c>
      <c r="AJ44" s="37"/>
      <c r="AK44" s="39">
        <v>40</v>
      </c>
      <c r="AL44" s="40" t="str">
        <f t="shared" si="31"/>
        <v>河内町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59"/>
      <c r="AW44" s="39">
        <v>40</v>
      </c>
      <c r="AX44" s="40" t="str">
        <f t="shared" si="32"/>
        <v>河内町</v>
      </c>
      <c r="AY44" s="41">
        <v>0</v>
      </c>
      <c r="AZ44" s="41">
        <v>670131</v>
      </c>
      <c r="BA44" s="41">
        <v>614516</v>
      </c>
      <c r="BB44" s="41">
        <v>6373491</v>
      </c>
      <c r="BC44" s="41">
        <v>5864124</v>
      </c>
      <c r="BD44" s="41">
        <v>848319</v>
      </c>
      <c r="BE44" s="41">
        <v>0</v>
      </c>
      <c r="BF44" s="41">
        <v>3455</v>
      </c>
      <c r="BG44" s="41">
        <v>3058</v>
      </c>
      <c r="BH44" s="59"/>
      <c r="BI44" s="39">
        <v>40</v>
      </c>
      <c r="BJ44" s="40" t="str">
        <f t="shared" si="33"/>
        <v>河内町</v>
      </c>
      <c r="BK44" s="41">
        <v>0</v>
      </c>
      <c r="BL44" s="41">
        <v>1645869</v>
      </c>
      <c r="BM44" s="41">
        <v>1643642</v>
      </c>
      <c r="BN44" s="41">
        <v>15335685</v>
      </c>
      <c r="BO44" s="41">
        <v>15317068</v>
      </c>
      <c r="BP44" s="41">
        <v>4421344</v>
      </c>
      <c r="BQ44" s="41">
        <v>0</v>
      </c>
      <c r="BR44" s="41">
        <v>3524</v>
      </c>
      <c r="BS44" s="41">
        <v>3438</v>
      </c>
      <c r="BT44" s="59"/>
      <c r="BU44" s="39">
        <v>40</v>
      </c>
      <c r="BV44" s="40" t="str">
        <f t="shared" si="34"/>
        <v>河内町</v>
      </c>
      <c r="BW44" s="41">
        <v>0</v>
      </c>
      <c r="BX44" s="41">
        <v>897587</v>
      </c>
      <c r="BY44" s="41">
        <v>896912</v>
      </c>
      <c r="BZ44" s="41">
        <v>8761299</v>
      </c>
      <c r="CA44" s="41">
        <v>8754850</v>
      </c>
      <c r="CB44" s="41">
        <v>5954519</v>
      </c>
      <c r="CC44" s="41">
        <v>0</v>
      </c>
      <c r="CD44" s="41">
        <v>1648</v>
      </c>
      <c r="CE44" s="41">
        <v>1617</v>
      </c>
      <c r="CF44" s="59"/>
      <c r="CG44" s="39">
        <v>40</v>
      </c>
      <c r="CH44" s="40" t="str">
        <f t="shared" si="35"/>
        <v>河内町</v>
      </c>
      <c r="CI44" s="41">
        <v>123156</v>
      </c>
      <c r="CJ44" s="41">
        <v>3213587</v>
      </c>
      <c r="CK44" s="41">
        <v>3155070</v>
      </c>
      <c r="CL44" s="41">
        <v>30470475</v>
      </c>
      <c r="CM44" s="41">
        <v>29936042</v>
      </c>
      <c r="CN44" s="41">
        <v>11224182</v>
      </c>
      <c r="CO44" s="41">
        <v>196</v>
      </c>
      <c r="CP44" s="41">
        <v>8627</v>
      </c>
      <c r="CQ44" s="41">
        <v>8113</v>
      </c>
      <c r="CR44" s="37"/>
      <c r="CS44" s="39">
        <v>40</v>
      </c>
      <c r="CT44" s="40" t="str">
        <f t="shared" si="36"/>
        <v>河内町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37"/>
      <c r="DE44" s="39">
        <v>40</v>
      </c>
      <c r="DF44" s="40" t="str">
        <f t="shared" si="37"/>
        <v>河内町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37"/>
      <c r="DQ44" s="39">
        <v>40</v>
      </c>
      <c r="DR44" s="40" t="str">
        <f t="shared" si="38"/>
        <v>河内町</v>
      </c>
      <c r="DS44" s="41">
        <v>38252</v>
      </c>
      <c r="DT44" s="41">
        <v>11733</v>
      </c>
      <c r="DU44" s="41">
        <v>9862</v>
      </c>
      <c r="DV44" s="41">
        <v>246</v>
      </c>
      <c r="DW44" s="41">
        <v>207</v>
      </c>
      <c r="DX44" s="41">
        <v>207</v>
      </c>
      <c r="DY44" s="41">
        <v>19</v>
      </c>
      <c r="DZ44" s="41">
        <v>15</v>
      </c>
      <c r="EA44" s="41">
        <v>8</v>
      </c>
      <c r="EB44" s="37"/>
      <c r="EC44" s="39">
        <v>40</v>
      </c>
      <c r="ED44" s="40" t="str">
        <f t="shared" si="39"/>
        <v>河内町</v>
      </c>
      <c r="EE44" s="41">
        <v>0</v>
      </c>
      <c r="EF44" s="41">
        <v>0</v>
      </c>
      <c r="EG44" s="41">
        <v>0</v>
      </c>
      <c r="EH44" s="41">
        <v>0</v>
      </c>
      <c r="EI44" s="41">
        <v>0</v>
      </c>
      <c r="EJ44" s="41">
        <v>0</v>
      </c>
      <c r="EK44" s="41">
        <v>0</v>
      </c>
      <c r="EL44" s="41">
        <v>0</v>
      </c>
      <c r="EM44" s="41">
        <v>0</v>
      </c>
      <c r="EO44" s="39">
        <v>40</v>
      </c>
      <c r="EP44" s="40" t="str">
        <f t="shared" si="40"/>
        <v>河内町</v>
      </c>
      <c r="EQ44" s="41">
        <v>0</v>
      </c>
      <c r="ER44" s="41">
        <v>0</v>
      </c>
      <c r="ES44" s="41">
        <v>0</v>
      </c>
      <c r="ET44" s="41">
        <v>0</v>
      </c>
      <c r="EU44" s="41">
        <v>0</v>
      </c>
      <c r="EV44" s="41">
        <v>0</v>
      </c>
      <c r="EW44" s="41">
        <v>0</v>
      </c>
      <c r="EX44" s="41">
        <v>0</v>
      </c>
      <c r="EY44" s="41">
        <v>0</v>
      </c>
      <c r="FA44" s="39">
        <v>40</v>
      </c>
      <c r="FB44" s="40" t="str">
        <f t="shared" si="41"/>
        <v>河内町</v>
      </c>
      <c r="FC44" s="41">
        <v>0</v>
      </c>
      <c r="FD44" s="41">
        <v>0</v>
      </c>
      <c r="FE44" s="41">
        <v>0</v>
      </c>
      <c r="FF44" s="41">
        <v>0</v>
      </c>
      <c r="FG44" s="41">
        <v>0</v>
      </c>
      <c r="FH44" s="41">
        <v>0</v>
      </c>
      <c r="FI44" s="41">
        <v>0</v>
      </c>
      <c r="FJ44" s="41">
        <v>0</v>
      </c>
      <c r="FK44" s="41">
        <v>0</v>
      </c>
      <c r="FM44" s="39">
        <v>40</v>
      </c>
      <c r="FN44" s="40" t="str">
        <f t="shared" si="42"/>
        <v>河内町</v>
      </c>
      <c r="FO44" s="41">
        <v>822</v>
      </c>
      <c r="FP44" s="41">
        <v>322485</v>
      </c>
      <c r="FQ44" s="41">
        <v>284932</v>
      </c>
      <c r="FR44" s="41">
        <v>9997</v>
      </c>
      <c r="FS44" s="41">
        <v>8833</v>
      </c>
      <c r="FT44" s="41">
        <v>8833</v>
      </c>
      <c r="FU44" s="41">
        <v>8</v>
      </c>
      <c r="FV44" s="41">
        <v>156</v>
      </c>
      <c r="FW44" s="41">
        <v>123</v>
      </c>
      <c r="FY44" s="39">
        <v>40</v>
      </c>
      <c r="FZ44" s="40" t="str">
        <f t="shared" si="43"/>
        <v>河内町</v>
      </c>
      <c r="GA44" s="41">
        <v>0</v>
      </c>
      <c r="GB44" s="41">
        <v>691062</v>
      </c>
      <c r="GC44" s="41">
        <v>690805</v>
      </c>
      <c r="GD44" s="41">
        <v>725615</v>
      </c>
      <c r="GE44" s="41">
        <v>725345</v>
      </c>
      <c r="GF44" s="41">
        <v>460076</v>
      </c>
      <c r="GG44" s="41">
        <v>0</v>
      </c>
      <c r="GH44" s="41">
        <v>213</v>
      </c>
      <c r="GI44" s="41">
        <v>212</v>
      </c>
      <c r="GK44" s="39">
        <v>40</v>
      </c>
      <c r="GL44" s="40" t="str">
        <f t="shared" si="44"/>
        <v>河内町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W44" s="39">
        <v>40</v>
      </c>
      <c r="GX44" s="40" t="str">
        <f t="shared" si="45"/>
        <v>河内町</v>
      </c>
      <c r="GY44" s="41">
        <v>0</v>
      </c>
      <c r="GZ44" s="41">
        <v>0</v>
      </c>
      <c r="HA44" s="41">
        <v>0</v>
      </c>
      <c r="HB44" s="41">
        <v>0</v>
      </c>
      <c r="HC44" s="41">
        <v>0</v>
      </c>
      <c r="HD44" s="41">
        <v>0</v>
      </c>
      <c r="HE44" s="41">
        <v>0</v>
      </c>
      <c r="HF44" s="41">
        <v>0</v>
      </c>
      <c r="HG44" s="41">
        <v>0</v>
      </c>
      <c r="HI44" s="39">
        <v>40</v>
      </c>
      <c r="HJ44" s="40" t="str">
        <f t="shared" si="46"/>
        <v>河内町</v>
      </c>
      <c r="HK44" s="41">
        <v>0</v>
      </c>
      <c r="HL44" s="41">
        <v>0</v>
      </c>
      <c r="HM44" s="41">
        <v>0</v>
      </c>
      <c r="HN44" s="41">
        <v>0</v>
      </c>
      <c r="HO44" s="41">
        <v>0</v>
      </c>
      <c r="HP44" s="41">
        <v>0</v>
      </c>
      <c r="HQ44" s="41">
        <v>0</v>
      </c>
      <c r="HR44" s="41">
        <v>0</v>
      </c>
      <c r="HS44" s="41">
        <v>0</v>
      </c>
    </row>
    <row r="45" spans="1:227" s="14" customFormat="1" ht="15" customHeight="1">
      <c r="A45" s="39">
        <v>41</v>
      </c>
      <c r="B45" s="40" t="s">
        <v>99</v>
      </c>
      <c r="C45" s="41">
        <v>7819</v>
      </c>
      <c r="D45" s="41">
        <v>14145379</v>
      </c>
      <c r="E45" s="41">
        <v>13594564</v>
      </c>
      <c r="F45" s="41">
        <v>1487720</v>
      </c>
      <c r="G45" s="41">
        <v>1435087</v>
      </c>
      <c r="H45" s="41">
        <v>1435087</v>
      </c>
      <c r="I45" s="41">
        <v>26</v>
      </c>
      <c r="J45" s="41">
        <v>9587</v>
      </c>
      <c r="K45" s="41">
        <v>9031</v>
      </c>
      <c r="L45" s="37"/>
      <c r="M45" s="39">
        <v>41</v>
      </c>
      <c r="N45" s="40" t="str">
        <f t="shared" si="29"/>
        <v>八千代町</v>
      </c>
      <c r="O45" s="41">
        <v>63</v>
      </c>
      <c r="P45" s="41">
        <v>5715</v>
      </c>
      <c r="Q45" s="41">
        <v>5715</v>
      </c>
      <c r="R45" s="41">
        <v>24535</v>
      </c>
      <c r="S45" s="41">
        <v>24535</v>
      </c>
      <c r="T45" s="41">
        <v>9753</v>
      </c>
      <c r="U45" s="41">
        <v>1</v>
      </c>
      <c r="V45" s="41">
        <v>10</v>
      </c>
      <c r="W45" s="41">
        <v>10</v>
      </c>
      <c r="X45" s="59"/>
      <c r="Y45" s="39">
        <v>41</v>
      </c>
      <c r="Z45" s="40" t="str">
        <f t="shared" si="30"/>
        <v>八千代町</v>
      </c>
      <c r="AA45" s="41">
        <v>6891</v>
      </c>
      <c r="AB45" s="41">
        <v>23391230</v>
      </c>
      <c r="AC45" s="41">
        <v>21989550</v>
      </c>
      <c r="AD45" s="41">
        <v>1272051</v>
      </c>
      <c r="AE45" s="41">
        <v>1200560</v>
      </c>
      <c r="AF45" s="41">
        <v>1200560</v>
      </c>
      <c r="AG45" s="41">
        <v>38</v>
      </c>
      <c r="AH45" s="41">
        <v>19951</v>
      </c>
      <c r="AI45" s="41">
        <v>18507</v>
      </c>
      <c r="AJ45" s="37"/>
      <c r="AK45" s="39">
        <v>41</v>
      </c>
      <c r="AL45" s="40" t="str">
        <f t="shared" si="31"/>
        <v>八千代町</v>
      </c>
      <c r="AM45" s="41">
        <v>0</v>
      </c>
      <c r="AN45" s="41">
        <v>375851</v>
      </c>
      <c r="AO45" s="41">
        <v>373585</v>
      </c>
      <c r="AP45" s="41">
        <v>3073536</v>
      </c>
      <c r="AQ45" s="41">
        <v>3052121</v>
      </c>
      <c r="AR45" s="41">
        <v>393387</v>
      </c>
      <c r="AS45" s="41">
        <v>0</v>
      </c>
      <c r="AT45" s="41">
        <v>468</v>
      </c>
      <c r="AU45" s="41">
        <v>457</v>
      </c>
      <c r="AV45" s="59"/>
      <c r="AW45" s="39">
        <v>41</v>
      </c>
      <c r="AX45" s="40" t="str">
        <f t="shared" si="32"/>
        <v>八千代町</v>
      </c>
      <c r="AY45" s="41">
        <v>0</v>
      </c>
      <c r="AZ45" s="41">
        <v>1303673</v>
      </c>
      <c r="BA45" s="41">
        <v>1206995</v>
      </c>
      <c r="BB45" s="41">
        <v>11605237</v>
      </c>
      <c r="BC45" s="41">
        <v>10873190</v>
      </c>
      <c r="BD45" s="41">
        <v>1508336</v>
      </c>
      <c r="BE45" s="41">
        <v>0</v>
      </c>
      <c r="BF45" s="41">
        <v>6671</v>
      </c>
      <c r="BG45" s="41">
        <v>5980</v>
      </c>
      <c r="BH45" s="59"/>
      <c r="BI45" s="39">
        <v>41</v>
      </c>
      <c r="BJ45" s="40" t="str">
        <f t="shared" si="33"/>
        <v>八千代町</v>
      </c>
      <c r="BK45" s="41">
        <v>0</v>
      </c>
      <c r="BL45" s="41">
        <v>4143296</v>
      </c>
      <c r="BM45" s="41">
        <v>4136322</v>
      </c>
      <c r="BN45" s="41">
        <v>34350043</v>
      </c>
      <c r="BO45" s="41">
        <v>34297528</v>
      </c>
      <c r="BP45" s="41">
        <v>9516559</v>
      </c>
      <c r="BQ45" s="41">
        <v>0</v>
      </c>
      <c r="BR45" s="41">
        <v>8782</v>
      </c>
      <c r="BS45" s="41">
        <v>8519</v>
      </c>
      <c r="BT45" s="59"/>
      <c r="BU45" s="39">
        <v>41</v>
      </c>
      <c r="BV45" s="40" t="str">
        <f t="shared" si="34"/>
        <v>八千代町</v>
      </c>
      <c r="BW45" s="41">
        <v>0</v>
      </c>
      <c r="BX45" s="41">
        <v>1610214</v>
      </c>
      <c r="BY45" s="41">
        <v>1609554</v>
      </c>
      <c r="BZ45" s="41">
        <v>15057200</v>
      </c>
      <c r="CA45" s="41">
        <v>15052122</v>
      </c>
      <c r="CB45" s="41">
        <v>9598487</v>
      </c>
      <c r="CC45" s="41">
        <v>0</v>
      </c>
      <c r="CD45" s="41">
        <v>2147</v>
      </c>
      <c r="CE45" s="41">
        <v>2113</v>
      </c>
      <c r="CF45" s="59"/>
      <c r="CG45" s="39">
        <v>41</v>
      </c>
      <c r="CH45" s="40" t="str">
        <f t="shared" si="35"/>
        <v>八千代町</v>
      </c>
      <c r="CI45" s="41">
        <v>178697</v>
      </c>
      <c r="CJ45" s="41">
        <v>7057183</v>
      </c>
      <c r="CK45" s="41">
        <v>6952871</v>
      </c>
      <c r="CL45" s="41">
        <v>61012480</v>
      </c>
      <c r="CM45" s="41">
        <v>60222840</v>
      </c>
      <c r="CN45" s="41">
        <v>20623382</v>
      </c>
      <c r="CO45" s="41">
        <v>336</v>
      </c>
      <c r="CP45" s="41">
        <v>17600</v>
      </c>
      <c r="CQ45" s="41">
        <v>16612</v>
      </c>
      <c r="CR45" s="37"/>
      <c r="CS45" s="39">
        <v>41</v>
      </c>
      <c r="CT45" s="40" t="str">
        <f t="shared" si="36"/>
        <v>八千代町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37"/>
      <c r="DE45" s="39">
        <v>41</v>
      </c>
      <c r="DF45" s="40" t="str">
        <f t="shared" si="37"/>
        <v>八千代町</v>
      </c>
      <c r="DG45" s="41">
        <v>0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37"/>
      <c r="DQ45" s="39">
        <v>41</v>
      </c>
      <c r="DR45" s="40" t="str">
        <f t="shared" si="38"/>
        <v>八千代町</v>
      </c>
      <c r="DS45" s="41">
        <v>20712</v>
      </c>
      <c r="DT45" s="41">
        <v>40257</v>
      </c>
      <c r="DU45" s="41">
        <v>38409</v>
      </c>
      <c r="DV45" s="41">
        <v>2453</v>
      </c>
      <c r="DW45" s="41">
        <v>2338</v>
      </c>
      <c r="DX45" s="41">
        <v>2338</v>
      </c>
      <c r="DY45" s="41">
        <v>1</v>
      </c>
      <c r="DZ45" s="41">
        <v>64</v>
      </c>
      <c r="EA45" s="41">
        <v>58</v>
      </c>
      <c r="EB45" s="37"/>
      <c r="EC45" s="39">
        <v>41</v>
      </c>
      <c r="ED45" s="40" t="str">
        <f t="shared" si="39"/>
        <v>八千代町</v>
      </c>
      <c r="EE45" s="41">
        <v>24657</v>
      </c>
      <c r="EF45" s="41">
        <v>3338454</v>
      </c>
      <c r="EG45" s="41">
        <v>2954265</v>
      </c>
      <c r="EH45" s="41">
        <v>88822</v>
      </c>
      <c r="EI45" s="41">
        <v>78572</v>
      </c>
      <c r="EJ45" s="41">
        <v>78572</v>
      </c>
      <c r="EK45" s="41">
        <v>56</v>
      </c>
      <c r="EL45" s="41">
        <v>2544</v>
      </c>
      <c r="EM45" s="41">
        <v>2155</v>
      </c>
      <c r="EO45" s="39">
        <v>41</v>
      </c>
      <c r="EP45" s="40" t="str">
        <f t="shared" si="40"/>
        <v>八千代町</v>
      </c>
      <c r="EQ45" s="41">
        <v>3219</v>
      </c>
      <c r="ER45" s="41">
        <v>16998</v>
      </c>
      <c r="ES45" s="41">
        <v>16998</v>
      </c>
      <c r="ET45" s="41">
        <v>101615</v>
      </c>
      <c r="EU45" s="41">
        <v>101615</v>
      </c>
      <c r="EV45" s="41">
        <v>45025</v>
      </c>
      <c r="EW45" s="41">
        <v>2</v>
      </c>
      <c r="EX45" s="41">
        <v>22</v>
      </c>
      <c r="EY45" s="41">
        <v>22</v>
      </c>
      <c r="FA45" s="39">
        <v>41</v>
      </c>
      <c r="FB45" s="40" t="str">
        <f t="shared" si="41"/>
        <v>八千代町</v>
      </c>
      <c r="FC45" s="41">
        <v>0</v>
      </c>
      <c r="FD45" s="41">
        <v>0</v>
      </c>
      <c r="FE45" s="41">
        <v>0</v>
      </c>
      <c r="FF45" s="41">
        <v>0</v>
      </c>
      <c r="FG45" s="41">
        <v>0</v>
      </c>
      <c r="FH45" s="41">
        <v>0</v>
      </c>
      <c r="FI45" s="41">
        <v>0</v>
      </c>
      <c r="FJ45" s="41">
        <v>0</v>
      </c>
      <c r="FK45" s="41">
        <v>0</v>
      </c>
      <c r="FM45" s="39">
        <v>41</v>
      </c>
      <c r="FN45" s="40" t="str">
        <f t="shared" si="42"/>
        <v>八千代町</v>
      </c>
      <c r="FO45" s="41">
        <v>2351</v>
      </c>
      <c r="FP45" s="41">
        <v>50071</v>
      </c>
      <c r="FQ45" s="41">
        <v>41743</v>
      </c>
      <c r="FR45" s="41">
        <v>2085</v>
      </c>
      <c r="FS45" s="41">
        <v>1793</v>
      </c>
      <c r="FT45" s="41">
        <v>1793</v>
      </c>
      <c r="FU45" s="41">
        <v>4</v>
      </c>
      <c r="FV45" s="41">
        <v>135</v>
      </c>
      <c r="FW45" s="41">
        <v>104</v>
      </c>
      <c r="FY45" s="39">
        <v>41</v>
      </c>
      <c r="FZ45" s="40" t="str">
        <f t="shared" si="43"/>
        <v>八千代町</v>
      </c>
      <c r="GA45" s="41">
        <v>0</v>
      </c>
      <c r="GB45" s="41">
        <v>156266</v>
      </c>
      <c r="GC45" s="41">
        <v>156266</v>
      </c>
      <c r="GD45" s="41">
        <v>239329</v>
      </c>
      <c r="GE45" s="41">
        <v>239329</v>
      </c>
      <c r="GF45" s="41">
        <v>186990</v>
      </c>
      <c r="GG45" s="41">
        <v>0</v>
      </c>
      <c r="GH45" s="41">
        <v>58</v>
      </c>
      <c r="GI45" s="41">
        <v>58</v>
      </c>
      <c r="GK45" s="39">
        <v>41</v>
      </c>
      <c r="GL45" s="40" t="str">
        <f t="shared" si="44"/>
        <v>八千代町</v>
      </c>
      <c r="GM45" s="41">
        <v>0</v>
      </c>
      <c r="GN45" s="41">
        <v>0</v>
      </c>
      <c r="GO45" s="41">
        <v>0</v>
      </c>
      <c r="GP45" s="41">
        <v>0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W45" s="39">
        <v>41</v>
      </c>
      <c r="GX45" s="40" t="str">
        <f t="shared" si="45"/>
        <v>八千代町</v>
      </c>
      <c r="GY45" s="41">
        <v>0</v>
      </c>
      <c r="GZ45" s="41">
        <v>0</v>
      </c>
      <c r="HA45" s="41">
        <v>0</v>
      </c>
      <c r="HB45" s="41">
        <v>0</v>
      </c>
      <c r="HC45" s="41">
        <v>0</v>
      </c>
      <c r="HD45" s="41">
        <v>0</v>
      </c>
      <c r="HE45" s="41">
        <v>0</v>
      </c>
      <c r="HF45" s="41">
        <v>0</v>
      </c>
      <c r="HG45" s="41">
        <v>0</v>
      </c>
      <c r="HI45" s="39">
        <v>41</v>
      </c>
      <c r="HJ45" s="40" t="str">
        <f t="shared" si="46"/>
        <v>八千代町</v>
      </c>
      <c r="HK45" s="41">
        <v>0</v>
      </c>
      <c r="HL45" s="41">
        <v>0</v>
      </c>
      <c r="HM45" s="41">
        <v>0</v>
      </c>
      <c r="HN45" s="41">
        <v>0</v>
      </c>
      <c r="HO45" s="41">
        <v>0</v>
      </c>
      <c r="HP45" s="41">
        <v>0</v>
      </c>
      <c r="HQ45" s="41">
        <v>0</v>
      </c>
      <c r="HR45" s="41">
        <v>0</v>
      </c>
      <c r="HS45" s="41">
        <v>0</v>
      </c>
    </row>
    <row r="46" spans="1:227" s="14" customFormat="1" ht="15" customHeight="1">
      <c r="A46" s="39">
        <v>42</v>
      </c>
      <c r="B46" s="40" t="s">
        <v>100</v>
      </c>
      <c r="C46" s="41">
        <v>2510</v>
      </c>
      <c r="D46" s="41">
        <v>6940862</v>
      </c>
      <c r="E46" s="41">
        <v>6805737</v>
      </c>
      <c r="F46" s="41">
        <v>763193</v>
      </c>
      <c r="G46" s="41">
        <v>748568</v>
      </c>
      <c r="H46" s="41">
        <v>748568</v>
      </c>
      <c r="I46" s="41">
        <v>24</v>
      </c>
      <c r="J46" s="41">
        <v>4895</v>
      </c>
      <c r="K46" s="41">
        <v>4706</v>
      </c>
      <c r="L46" s="37"/>
      <c r="M46" s="39">
        <v>42</v>
      </c>
      <c r="N46" s="40" t="str">
        <f t="shared" si="29"/>
        <v>五霞町</v>
      </c>
      <c r="O46" s="41">
        <v>0</v>
      </c>
      <c r="P46" s="41">
        <v>17053</v>
      </c>
      <c r="Q46" s="41">
        <v>17053</v>
      </c>
      <c r="R46" s="41">
        <v>308910</v>
      </c>
      <c r="S46" s="41">
        <v>308910</v>
      </c>
      <c r="T46" s="41">
        <v>47935</v>
      </c>
      <c r="U46" s="41">
        <v>0</v>
      </c>
      <c r="V46" s="41">
        <v>17</v>
      </c>
      <c r="W46" s="41">
        <v>17</v>
      </c>
      <c r="X46" s="59"/>
      <c r="Y46" s="39">
        <v>42</v>
      </c>
      <c r="Z46" s="40" t="str">
        <f t="shared" si="30"/>
        <v>五霞町</v>
      </c>
      <c r="AA46" s="41">
        <v>3315</v>
      </c>
      <c r="AB46" s="41">
        <v>3106498</v>
      </c>
      <c r="AC46" s="41">
        <v>2985982</v>
      </c>
      <c r="AD46" s="41">
        <v>189465</v>
      </c>
      <c r="AE46" s="41">
        <v>182019</v>
      </c>
      <c r="AF46" s="41">
        <v>182019</v>
      </c>
      <c r="AG46" s="41">
        <v>51</v>
      </c>
      <c r="AH46" s="41">
        <v>4895</v>
      </c>
      <c r="AI46" s="41">
        <v>4631</v>
      </c>
      <c r="AJ46" s="37"/>
      <c r="AK46" s="39">
        <v>42</v>
      </c>
      <c r="AL46" s="40" t="str">
        <f t="shared" si="31"/>
        <v>五霞町</v>
      </c>
      <c r="AM46" s="41">
        <v>505</v>
      </c>
      <c r="AN46" s="41">
        <v>69086</v>
      </c>
      <c r="AO46" s="41">
        <v>68946</v>
      </c>
      <c r="AP46" s="41">
        <v>905058</v>
      </c>
      <c r="AQ46" s="41">
        <v>904383</v>
      </c>
      <c r="AR46" s="41">
        <v>284623</v>
      </c>
      <c r="AS46" s="41">
        <v>2</v>
      </c>
      <c r="AT46" s="41">
        <v>197</v>
      </c>
      <c r="AU46" s="41">
        <v>196</v>
      </c>
      <c r="AV46" s="59"/>
      <c r="AW46" s="39">
        <v>42</v>
      </c>
      <c r="AX46" s="40" t="str">
        <f t="shared" si="32"/>
        <v>五霞町</v>
      </c>
      <c r="AY46" s="41">
        <v>0</v>
      </c>
      <c r="AZ46" s="41">
        <v>580841</v>
      </c>
      <c r="BA46" s="41">
        <v>574972</v>
      </c>
      <c r="BB46" s="41">
        <v>8180667</v>
      </c>
      <c r="BC46" s="41">
        <v>8119009</v>
      </c>
      <c r="BD46" s="41">
        <v>1287658</v>
      </c>
      <c r="BE46" s="41">
        <v>0</v>
      </c>
      <c r="BF46" s="41">
        <v>2907</v>
      </c>
      <c r="BG46" s="41">
        <v>2865</v>
      </c>
      <c r="BH46" s="59"/>
      <c r="BI46" s="39">
        <v>42</v>
      </c>
      <c r="BJ46" s="40" t="str">
        <f t="shared" si="33"/>
        <v>五霞町</v>
      </c>
      <c r="BK46" s="41">
        <v>0</v>
      </c>
      <c r="BL46" s="41">
        <v>1364969</v>
      </c>
      <c r="BM46" s="41">
        <v>1364104</v>
      </c>
      <c r="BN46" s="41">
        <v>14013427</v>
      </c>
      <c r="BO46" s="41">
        <v>14004584</v>
      </c>
      <c r="BP46" s="41">
        <v>4374928</v>
      </c>
      <c r="BQ46" s="41">
        <v>0</v>
      </c>
      <c r="BR46" s="41">
        <v>3447</v>
      </c>
      <c r="BS46" s="41">
        <v>3425</v>
      </c>
      <c r="BT46" s="59"/>
      <c r="BU46" s="39">
        <v>42</v>
      </c>
      <c r="BV46" s="40" t="str">
        <f t="shared" si="34"/>
        <v>五霞町</v>
      </c>
      <c r="BW46" s="41">
        <v>0</v>
      </c>
      <c r="BX46" s="41">
        <v>1502215</v>
      </c>
      <c r="BY46" s="41">
        <v>1501749</v>
      </c>
      <c r="BZ46" s="41">
        <v>22146643</v>
      </c>
      <c r="CA46" s="41">
        <v>22144843</v>
      </c>
      <c r="CB46" s="41">
        <v>15338082</v>
      </c>
      <c r="CC46" s="41">
        <v>0</v>
      </c>
      <c r="CD46" s="41">
        <v>828</v>
      </c>
      <c r="CE46" s="41">
        <v>823</v>
      </c>
      <c r="CF46" s="59"/>
      <c r="CG46" s="39">
        <v>42</v>
      </c>
      <c r="CH46" s="40" t="str">
        <f t="shared" si="35"/>
        <v>五霞町</v>
      </c>
      <c r="CI46" s="41">
        <v>179617</v>
      </c>
      <c r="CJ46" s="41">
        <v>3448025</v>
      </c>
      <c r="CK46" s="41">
        <v>3440825</v>
      </c>
      <c r="CL46" s="41">
        <v>44340737</v>
      </c>
      <c r="CM46" s="41">
        <v>44268436</v>
      </c>
      <c r="CN46" s="41">
        <v>21000668</v>
      </c>
      <c r="CO46" s="41">
        <v>252</v>
      </c>
      <c r="CP46" s="41">
        <v>7182</v>
      </c>
      <c r="CQ46" s="41">
        <v>7113</v>
      </c>
      <c r="CR46" s="37"/>
      <c r="CS46" s="39">
        <v>42</v>
      </c>
      <c r="CT46" s="40" t="str">
        <f t="shared" si="36"/>
        <v>五霞町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37"/>
      <c r="DE46" s="39">
        <v>42</v>
      </c>
      <c r="DF46" s="40" t="str">
        <f t="shared" si="37"/>
        <v>五霞町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37"/>
      <c r="DQ46" s="39">
        <v>42</v>
      </c>
      <c r="DR46" s="40" t="str">
        <f t="shared" si="38"/>
        <v>五霞町</v>
      </c>
      <c r="DS46" s="41">
        <v>918</v>
      </c>
      <c r="DT46" s="41">
        <v>597</v>
      </c>
      <c r="DU46" s="41">
        <v>597</v>
      </c>
      <c r="DV46" s="41">
        <v>9</v>
      </c>
      <c r="DW46" s="41">
        <v>9</v>
      </c>
      <c r="DX46" s="41">
        <v>9</v>
      </c>
      <c r="DY46" s="41">
        <v>2</v>
      </c>
      <c r="DZ46" s="41">
        <v>1</v>
      </c>
      <c r="EA46" s="41">
        <v>1</v>
      </c>
      <c r="EB46" s="37"/>
      <c r="EC46" s="39">
        <v>42</v>
      </c>
      <c r="ED46" s="40" t="str">
        <f t="shared" si="39"/>
        <v>五霞町</v>
      </c>
      <c r="EE46" s="41">
        <v>915</v>
      </c>
      <c r="EF46" s="41">
        <v>225921</v>
      </c>
      <c r="EG46" s="41">
        <v>213812</v>
      </c>
      <c r="EH46" s="41">
        <v>7907</v>
      </c>
      <c r="EI46" s="41">
        <v>7483</v>
      </c>
      <c r="EJ46" s="41">
        <v>7483</v>
      </c>
      <c r="EK46" s="41">
        <v>4</v>
      </c>
      <c r="EL46" s="41">
        <v>456</v>
      </c>
      <c r="EM46" s="41">
        <v>420</v>
      </c>
      <c r="EO46" s="39">
        <v>42</v>
      </c>
      <c r="EP46" s="40" t="str">
        <f t="shared" si="40"/>
        <v>五霞町</v>
      </c>
      <c r="EQ46" s="41">
        <v>0</v>
      </c>
      <c r="ER46" s="41">
        <v>17895</v>
      </c>
      <c r="ES46" s="41">
        <v>17895</v>
      </c>
      <c r="ET46" s="41">
        <v>46527</v>
      </c>
      <c r="EU46" s="41">
        <v>46527</v>
      </c>
      <c r="EV46" s="41">
        <v>27916</v>
      </c>
      <c r="EW46" s="41">
        <v>0</v>
      </c>
      <c r="EX46" s="41">
        <v>26</v>
      </c>
      <c r="EY46" s="41">
        <v>26</v>
      </c>
      <c r="FA46" s="39">
        <v>42</v>
      </c>
      <c r="FB46" s="40" t="str">
        <f t="shared" si="41"/>
        <v>五霞町</v>
      </c>
      <c r="FC46" s="41">
        <v>0</v>
      </c>
      <c r="FD46" s="41">
        <v>0</v>
      </c>
      <c r="FE46" s="41">
        <v>0</v>
      </c>
      <c r="FF46" s="41">
        <v>0</v>
      </c>
      <c r="FG46" s="41">
        <v>0</v>
      </c>
      <c r="FH46" s="41">
        <v>0</v>
      </c>
      <c r="FI46" s="41">
        <v>0</v>
      </c>
      <c r="FJ46" s="41">
        <v>0</v>
      </c>
      <c r="FK46" s="41">
        <v>0</v>
      </c>
      <c r="FM46" s="39">
        <v>42</v>
      </c>
      <c r="FN46" s="40" t="str">
        <f t="shared" si="42"/>
        <v>五霞町</v>
      </c>
      <c r="FO46" s="41">
        <v>1466</v>
      </c>
      <c r="FP46" s="41">
        <v>21968</v>
      </c>
      <c r="FQ46" s="41">
        <v>15286</v>
      </c>
      <c r="FR46" s="41">
        <v>878</v>
      </c>
      <c r="FS46" s="41">
        <v>611</v>
      </c>
      <c r="FT46" s="41">
        <v>606</v>
      </c>
      <c r="FU46" s="41">
        <v>5</v>
      </c>
      <c r="FV46" s="41">
        <v>40</v>
      </c>
      <c r="FW46" s="41">
        <v>26</v>
      </c>
      <c r="FY46" s="39">
        <v>42</v>
      </c>
      <c r="FZ46" s="40" t="str">
        <f t="shared" si="43"/>
        <v>五霞町</v>
      </c>
      <c r="GA46" s="41">
        <v>0</v>
      </c>
      <c r="GB46" s="41">
        <v>0</v>
      </c>
      <c r="GC46" s="41">
        <v>0</v>
      </c>
      <c r="GD46" s="41">
        <v>0</v>
      </c>
      <c r="GE46" s="41">
        <v>0</v>
      </c>
      <c r="GF46" s="41">
        <v>0</v>
      </c>
      <c r="GG46" s="41">
        <v>0</v>
      </c>
      <c r="GH46" s="41">
        <v>0</v>
      </c>
      <c r="GI46" s="41">
        <v>0</v>
      </c>
      <c r="GK46" s="39">
        <v>42</v>
      </c>
      <c r="GL46" s="40" t="str">
        <f t="shared" si="44"/>
        <v>五霞町</v>
      </c>
      <c r="GM46" s="41">
        <v>0</v>
      </c>
      <c r="GN46" s="41">
        <v>0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W46" s="39">
        <v>42</v>
      </c>
      <c r="GX46" s="40" t="str">
        <f t="shared" si="45"/>
        <v>五霞町</v>
      </c>
      <c r="GY46" s="41">
        <v>0</v>
      </c>
      <c r="GZ46" s="41">
        <v>0</v>
      </c>
      <c r="HA46" s="41">
        <v>0</v>
      </c>
      <c r="HB46" s="41">
        <v>0</v>
      </c>
      <c r="HC46" s="41">
        <v>0</v>
      </c>
      <c r="HD46" s="41">
        <v>0</v>
      </c>
      <c r="HE46" s="41">
        <v>0</v>
      </c>
      <c r="HF46" s="41">
        <v>0</v>
      </c>
      <c r="HG46" s="41">
        <v>0</v>
      </c>
      <c r="HI46" s="39">
        <v>42</v>
      </c>
      <c r="HJ46" s="40" t="str">
        <f t="shared" si="46"/>
        <v>五霞町</v>
      </c>
      <c r="HK46" s="41">
        <v>0</v>
      </c>
      <c r="HL46" s="41">
        <v>0</v>
      </c>
      <c r="HM46" s="41">
        <v>0</v>
      </c>
      <c r="HN46" s="41">
        <v>0</v>
      </c>
      <c r="HO46" s="41">
        <v>0</v>
      </c>
      <c r="HP46" s="41">
        <v>0</v>
      </c>
      <c r="HQ46" s="41">
        <v>0</v>
      </c>
      <c r="HR46" s="41">
        <v>0</v>
      </c>
      <c r="HS46" s="41">
        <v>0</v>
      </c>
    </row>
    <row r="47" spans="1:227" s="14" customFormat="1" ht="15" customHeight="1">
      <c r="A47" s="39">
        <v>43</v>
      </c>
      <c r="B47" s="40" t="s">
        <v>101</v>
      </c>
      <c r="C47" s="41">
        <v>8347</v>
      </c>
      <c r="D47" s="41">
        <v>7729081</v>
      </c>
      <c r="E47" s="41">
        <v>7335137</v>
      </c>
      <c r="F47" s="41">
        <v>786603</v>
      </c>
      <c r="G47" s="41">
        <v>748131</v>
      </c>
      <c r="H47" s="41">
        <v>748131</v>
      </c>
      <c r="I47" s="41">
        <v>45</v>
      </c>
      <c r="J47" s="41">
        <v>5513</v>
      </c>
      <c r="K47" s="41">
        <v>5082</v>
      </c>
      <c r="L47" s="37"/>
      <c r="M47" s="39">
        <v>43</v>
      </c>
      <c r="N47" s="40" t="str">
        <f t="shared" si="29"/>
        <v>境町</v>
      </c>
      <c r="O47" s="41">
        <v>159</v>
      </c>
      <c r="P47" s="41">
        <v>6182</v>
      </c>
      <c r="Q47" s="41">
        <v>6182</v>
      </c>
      <c r="R47" s="41">
        <v>75501</v>
      </c>
      <c r="S47" s="41">
        <v>75501</v>
      </c>
      <c r="T47" s="41">
        <v>16021</v>
      </c>
      <c r="U47" s="41">
        <v>11</v>
      </c>
      <c r="V47" s="41">
        <v>10</v>
      </c>
      <c r="W47" s="41">
        <v>10</v>
      </c>
      <c r="X47" s="59"/>
      <c r="Y47" s="39">
        <v>43</v>
      </c>
      <c r="Z47" s="40" t="str">
        <f t="shared" si="30"/>
        <v>境町</v>
      </c>
      <c r="AA47" s="41">
        <v>5017</v>
      </c>
      <c r="AB47" s="41">
        <v>16186313</v>
      </c>
      <c r="AC47" s="41">
        <v>15252166</v>
      </c>
      <c r="AD47" s="41">
        <v>928178</v>
      </c>
      <c r="AE47" s="41">
        <v>876183</v>
      </c>
      <c r="AF47" s="41">
        <v>876183</v>
      </c>
      <c r="AG47" s="41">
        <v>208</v>
      </c>
      <c r="AH47" s="41">
        <v>17991</v>
      </c>
      <c r="AI47" s="41">
        <v>16762</v>
      </c>
      <c r="AJ47" s="37"/>
      <c r="AK47" s="39">
        <v>43</v>
      </c>
      <c r="AL47" s="40" t="str">
        <f t="shared" si="31"/>
        <v>境町</v>
      </c>
      <c r="AM47" s="41">
        <v>1787</v>
      </c>
      <c r="AN47" s="41">
        <v>293489</v>
      </c>
      <c r="AO47" s="41">
        <v>292841</v>
      </c>
      <c r="AP47" s="41">
        <v>4332116</v>
      </c>
      <c r="AQ47" s="41">
        <v>4321612</v>
      </c>
      <c r="AR47" s="41">
        <v>859499</v>
      </c>
      <c r="AS47" s="41">
        <v>13</v>
      </c>
      <c r="AT47" s="41">
        <v>483</v>
      </c>
      <c r="AU47" s="41">
        <v>478</v>
      </c>
      <c r="AV47" s="59"/>
      <c r="AW47" s="39">
        <v>43</v>
      </c>
      <c r="AX47" s="40" t="str">
        <f t="shared" si="32"/>
        <v>境町</v>
      </c>
      <c r="AY47" s="41">
        <v>0</v>
      </c>
      <c r="AZ47" s="41">
        <v>1581761</v>
      </c>
      <c r="BA47" s="41">
        <v>1532521</v>
      </c>
      <c r="BB47" s="41">
        <v>19522170</v>
      </c>
      <c r="BC47" s="41">
        <v>19067063</v>
      </c>
      <c r="BD47" s="41">
        <v>2849788</v>
      </c>
      <c r="BE47" s="41">
        <v>0</v>
      </c>
      <c r="BF47" s="41">
        <v>7411</v>
      </c>
      <c r="BG47" s="41">
        <v>7073</v>
      </c>
      <c r="BH47" s="59"/>
      <c r="BI47" s="39">
        <v>43</v>
      </c>
      <c r="BJ47" s="40" t="str">
        <f t="shared" si="33"/>
        <v>境町</v>
      </c>
      <c r="BK47" s="41">
        <v>0</v>
      </c>
      <c r="BL47" s="41">
        <v>3520121</v>
      </c>
      <c r="BM47" s="41">
        <v>3514941</v>
      </c>
      <c r="BN47" s="41">
        <v>33256705</v>
      </c>
      <c r="BO47" s="41">
        <v>33209763</v>
      </c>
      <c r="BP47" s="41">
        <v>9425351</v>
      </c>
      <c r="BQ47" s="41">
        <v>0</v>
      </c>
      <c r="BR47" s="41">
        <v>8598</v>
      </c>
      <c r="BS47" s="41">
        <v>8375</v>
      </c>
      <c r="BT47" s="59"/>
      <c r="BU47" s="39">
        <v>43</v>
      </c>
      <c r="BV47" s="40" t="str">
        <f t="shared" si="34"/>
        <v>境町</v>
      </c>
      <c r="BW47" s="41">
        <v>0</v>
      </c>
      <c r="BX47" s="41">
        <v>2450842</v>
      </c>
      <c r="BY47" s="41">
        <v>2450600</v>
      </c>
      <c r="BZ47" s="41">
        <v>30596195</v>
      </c>
      <c r="CA47" s="41">
        <v>30594014</v>
      </c>
      <c r="CB47" s="41">
        <v>20295051</v>
      </c>
      <c r="CC47" s="41">
        <v>0</v>
      </c>
      <c r="CD47" s="41">
        <v>2461</v>
      </c>
      <c r="CE47" s="41">
        <v>2451</v>
      </c>
      <c r="CF47" s="59"/>
      <c r="CG47" s="39">
        <v>43</v>
      </c>
      <c r="CH47" s="40" t="str">
        <f t="shared" si="35"/>
        <v>境町</v>
      </c>
      <c r="CI47" s="41">
        <v>345461</v>
      </c>
      <c r="CJ47" s="41">
        <v>7552724</v>
      </c>
      <c r="CK47" s="41">
        <v>7498062</v>
      </c>
      <c r="CL47" s="41">
        <v>83375070</v>
      </c>
      <c r="CM47" s="41">
        <v>82870840</v>
      </c>
      <c r="CN47" s="41">
        <v>32570190</v>
      </c>
      <c r="CO47" s="41">
        <v>272</v>
      </c>
      <c r="CP47" s="41">
        <v>18470</v>
      </c>
      <c r="CQ47" s="41">
        <v>17899</v>
      </c>
      <c r="CR47" s="37"/>
      <c r="CS47" s="39">
        <v>43</v>
      </c>
      <c r="CT47" s="40" t="str">
        <f t="shared" si="36"/>
        <v>境町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0</v>
      </c>
      <c r="DD47" s="37"/>
      <c r="DE47" s="39">
        <v>43</v>
      </c>
      <c r="DF47" s="40" t="str">
        <f t="shared" si="37"/>
        <v>境町</v>
      </c>
      <c r="DG47" s="41">
        <v>0</v>
      </c>
      <c r="DH47" s="41">
        <v>0</v>
      </c>
      <c r="DI47" s="41">
        <v>0</v>
      </c>
      <c r="DJ47" s="41">
        <v>0</v>
      </c>
      <c r="DK47" s="41">
        <v>0</v>
      </c>
      <c r="DL47" s="41">
        <v>0</v>
      </c>
      <c r="DM47" s="41">
        <v>0</v>
      </c>
      <c r="DN47" s="41">
        <v>0</v>
      </c>
      <c r="DO47" s="41">
        <v>0</v>
      </c>
      <c r="DP47" s="37"/>
      <c r="DQ47" s="39">
        <v>43</v>
      </c>
      <c r="DR47" s="40" t="str">
        <f t="shared" si="38"/>
        <v>境町</v>
      </c>
      <c r="DS47" s="41">
        <v>0</v>
      </c>
      <c r="DT47" s="41">
        <v>17935</v>
      </c>
      <c r="DU47" s="41">
        <v>17935</v>
      </c>
      <c r="DV47" s="41">
        <v>269</v>
      </c>
      <c r="DW47" s="41">
        <v>269</v>
      </c>
      <c r="DX47" s="41">
        <v>269</v>
      </c>
      <c r="DY47" s="41">
        <v>0</v>
      </c>
      <c r="DZ47" s="41">
        <v>7</v>
      </c>
      <c r="EA47" s="41">
        <v>7</v>
      </c>
      <c r="EB47" s="37"/>
      <c r="EC47" s="39">
        <v>43</v>
      </c>
      <c r="ED47" s="40" t="str">
        <f t="shared" si="39"/>
        <v>境町</v>
      </c>
      <c r="EE47" s="41">
        <v>54870</v>
      </c>
      <c r="EF47" s="41">
        <v>2754522</v>
      </c>
      <c r="EG47" s="41">
        <v>2108343</v>
      </c>
      <c r="EH47" s="41">
        <v>93654</v>
      </c>
      <c r="EI47" s="41">
        <v>71684</v>
      </c>
      <c r="EJ47" s="41">
        <v>71684</v>
      </c>
      <c r="EK47" s="41">
        <v>59</v>
      </c>
      <c r="EL47" s="41">
        <v>2625</v>
      </c>
      <c r="EM47" s="41">
        <v>1846</v>
      </c>
      <c r="EO47" s="39">
        <v>43</v>
      </c>
      <c r="EP47" s="40" t="str">
        <f t="shared" si="40"/>
        <v>境町</v>
      </c>
      <c r="EQ47" s="41">
        <v>0</v>
      </c>
      <c r="ER47" s="41">
        <v>3907</v>
      </c>
      <c r="ES47" s="41">
        <v>3907</v>
      </c>
      <c r="ET47" s="41">
        <v>38138</v>
      </c>
      <c r="EU47" s="41">
        <v>38138</v>
      </c>
      <c r="EV47" s="41">
        <v>24639</v>
      </c>
      <c r="EW47" s="41">
        <v>0</v>
      </c>
      <c r="EX47" s="41">
        <v>5</v>
      </c>
      <c r="EY47" s="41">
        <v>5</v>
      </c>
      <c r="FA47" s="39">
        <v>43</v>
      </c>
      <c r="FB47" s="40" t="str">
        <f t="shared" si="41"/>
        <v>境町</v>
      </c>
      <c r="FC47" s="41">
        <v>0</v>
      </c>
      <c r="FD47" s="41">
        <v>0</v>
      </c>
      <c r="FE47" s="41">
        <v>0</v>
      </c>
      <c r="FF47" s="41">
        <v>0</v>
      </c>
      <c r="FG47" s="41">
        <v>0</v>
      </c>
      <c r="FH47" s="41">
        <v>0</v>
      </c>
      <c r="FI47" s="41">
        <v>0</v>
      </c>
      <c r="FJ47" s="41">
        <v>0</v>
      </c>
      <c r="FK47" s="41">
        <v>0</v>
      </c>
      <c r="FM47" s="39">
        <v>43</v>
      </c>
      <c r="FN47" s="40" t="str">
        <f t="shared" si="42"/>
        <v>境町</v>
      </c>
      <c r="FO47" s="41">
        <v>7922</v>
      </c>
      <c r="FP47" s="41">
        <v>95972</v>
      </c>
      <c r="FQ47" s="41">
        <v>83315</v>
      </c>
      <c r="FR47" s="41">
        <v>3071</v>
      </c>
      <c r="FS47" s="41">
        <v>2666</v>
      </c>
      <c r="FT47" s="41">
        <v>2666</v>
      </c>
      <c r="FU47" s="41">
        <v>22</v>
      </c>
      <c r="FV47" s="41">
        <v>215</v>
      </c>
      <c r="FW47" s="41">
        <v>187</v>
      </c>
      <c r="FY47" s="39">
        <v>43</v>
      </c>
      <c r="FZ47" s="40" t="str">
        <f t="shared" si="43"/>
        <v>境町</v>
      </c>
      <c r="GA47" s="41">
        <v>0</v>
      </c>
      <c r="GB47" s="41">
        <v>182605</v>
      </c>
      <c r="GC47" s="41">
        <v>182436</v>
      </c>
      <c r="GD47" s="41">
        <v>299472</v>
      </c>
      <c r="GE47" s="41">
        <v>299195</v>
      </c>
      <c r="GF47" s="41">
        <v>182801</v>
      </c>
      <c r="GG47" s="41">
        <v>0</v>
      </c>
      <c r="GH47" s="41">
        <v>75</v>
      </c>
      <c r="GI47" s="41">
        <v>74</v>
      </c>
      <c r="GK47" s="39">
        <v>43</v>
      </c>
      <c r="GL47" s="40" t="str">
        <f t="shared" si="44"/>
        <v>境町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W47" s="39">
        <v>43</v>
      </c>
      <c r="GX47" s="40" t="str">
        <f t="shared" si="45"/>
        <v>境町</v>
      </c>
      <c r="GY47" s="41">
        <v>0</v>
      </c>
      <c r="GZ47" s="41">
        <v>0</v>
      </c>
      <c r="HA47" s="41">
        <v>0</v>
      </c>
      <c r="HB47" s="41">
        <v>0</v>
      </c>
      <c r="HC47" s="41">
        <v>0</v>
      </c>
      <c r="HD47" s="41">
        <v>0</v>
      </c>
      <c r="HE47" s="41">
        <v>0</v>
      </c>
      <c r="HF47" s="41">
        <v>0</v>
      </c>
      <c r="HG47" s="41">
        <v>0</v>
      </c>
      <c r="HI47" s="39">
        <v>43</v>
      </c>
      <c r="HJ47" s="40" t="str">
        <f t="shared" si="46"/>
        <v>境町</v>
      </c>
      <c r="HK47" s="41">
        <v>0</v>
      </c>
      <c r="HL47" s="41">
        <v>0</v>
      </c>
      <c r="HM47" s="41">
        <v>0</v>
      </c>
      <c r="HN47" s="41">
        <v>0</v>
      </c>
      <c r="HO47" s="41">
        <v>0</v>
      </c>
      <c r="HP47" s="41">
        <v>0</v>
      </c>
      <c r="HQ47" s="41">
        <v>0</v>
      </c>
      <c r="HR47" s="41">
        <v>0</v>
      </c>
      <c r="HS47" s="41">
        <v>0</v>
      </c>
    </row>
    <row r="48" spans="1:227" s="14" customFormat="1" ht="15" customHeight="1">
      <c r="A48" s="54">
        <v>44</v>
      </c>
      <c r="B48" s="55" t="s">
        <v>102</v>
      </c>
      <c r="C48" s="56">
        <v>232711</v>
      </c>
      <c r="D48" s="56">
        <v>10863212</v>
      </c>
      <c r="E48" s="56">
        <v>10544381</v>
      </c>
      <c r="F48" s="56">
        <v>1213647</v>
      </c>
      <c r="G48" s="56">
        <v>1177994</v>
      </c>
      <c r="H48" s="56">
        <v>1177994</v>
      </c>
      <c r="I48" s="56">
        <v>655</v>
      </c>
      <c r="J48" s="56">
        <v>7978</v>
      </c>
      <c r="K48" s="56">
        <v>7560</v>
      </c>
      <c r="L48" s="37"/>
      <c r="M48" s="39">
        <v>44</v>
      </c>
      <c r="N48" s="40" t="str">
        <f t="shared" si="29"/>
        <v>利根町</v>
      </c>
      <c r="O48" s="56">
        <v>594</v>
      </c>
      <c r="P48" s="56">
        <v>9533</v>
      </c>
      <c r="Q48" s="56">
        <v>9533</v>
      </c>
      <c r="R48" s="56">
        <v>53363</v>
      </c>
      <c r="S48" s="56">
        <v>53363</v>
      </c>
      <c r="T48" s="56">
        <v>32774</v>
      </c>
      <c r="U48" s="56">
        <v>2</v>
      </c>
      <c r="V48" s="56">
        <v>22</v>
      </c>
      <c r="W48" s="56">
        <v>22</v>
      </c>
      <c r="X48" s="59"/>
      <c r="Y48" s="39">
        <v>44</v>
      </c>
      <c r="Z48" s="40" t="str">
        <f t="shared" si="30"/>
        <v>利根町</v>
      </c>
      <c r="AA48" s="41">
        <v>181668</v>
      </c>
      <c r="AB48" s="41">
        <v>2073085</v>
      </c>
      <c r="AC48" s="41">
        <v>1949884</v>
      </c>
      <c r="AD48" s="41">
        <v>130633</v>
      </c>
      <c r="AE48" s="41">
        <v>122992</v>
      </c>
      <c r="AF48" s="41">
        <v>122992</v>
      </c>
      <c r="AG48" s="45">
        <v>573</v>
      </c>
      <c r="AH48" s="45">
        <v>4004</v>
      </c>
      <c r="AI48" s="45">
        <v>3698</v>
      </c>
      <c r="AJ48" s="37"/>
      <c r="AK48" s="39">
        <v>44</v>
      </c>
      <c r="AL48" s="40" t="str">
        <f t="shared" si="31"/>
        <v>利根町</v>
      </c>
      <c r="AM48" s="41">
        <v>3606</v>
      </c>
      <c r="AN48" s="41">
        <v>64725</v>
      </c>
      <c r="AO48" s="41">
        <v>64229</v>
      </c>
      <c r="AP48" s="41">
        <v>765281</v>
      </c>
      <c r="AQ48" s="41">
        <v>759442</v>
      </c>
      <c r="AR48" s="41">
        <v>163079</v>
      </c>
      <c r="AS48" s="41">
        <v>36</v>
      </c>
      <c r="AT48" s="41">
        <v>207</v>
      </c>
      <c r="AU48" s="41">
        <v>203</v>
      </c>
      <c r="AV48" s="59"/>
      <c r="AW48" s="39">
        <v>44</v>
      </c>
      <c r="AX48" s="40" t="str">
        <f t="shared" si="32"/>
        <v>利根町</v>
      </c>
      <c r="AY48" s="41">
        <v>0</v>
      </c>
      <c r="AZ48" s="41">
        <v>1229109</v>
      </c>
      <c r="BA48" s="41">
        <v>1209263</v>
      </c>
      <c r="BB48" s="41">
        <v>17846726</v>
      </c>
      <c r="BC48" s="41">
        <v>17632121</v>
      </c>
      <c r="BD48" s="41">
        <v>2912519</v>
      </c>
      <c r="BE48" s="41">
        <v>0</v>
      </c>
      <c r="BF48" s="41">
        <v>6766</v>
      </c>
      <c r="BG48" s="41">
        <v>6598</v>
      </c>
      <c r="BH48" s="59"/>
      <c r="BI48" s="39">
        <v>44</v>
      </c>
      <c r="BJ48" s="40" t="str">
        <f t="shared" si="33"/>
        <v>利根町</v>
      </c>
      <c r="BK48" s="41">
        <v>0</v>
      </c>
      <c r="BL48" s="41">
        <v>1222828</v>
      </c>
      <c r="BM48" s="41">
        <v>1220270</v>
      </c>
      <c r="BN48" s="41">
        <v>10563655</v>
      </c>
      <c r="BO48" s="41">
        <v>10545062</v>
      </c>
      <c r="BP48" s="41">
        <v>3342631</v>
      </c>
      <c r="BQ48" s="41">
        <v>0</v>
      </c>
      <c r="BR48" s="41">
        <v>4279</v>
      </c>
      <c r="BS48" s="41">
        <v>4219</v>
      </c>
      <c r="BT48" s="59"/>
      <c r="BU48" s="39">
        <v>44</v>
      </c>
      <c r="BV48" s="40" t="str">
        <f t="shared" si="34"/>
        <v>利根町</v>
      </c>
      <c r="BW48" s="41">
        <v>0</v>
      </c>
      <c r="BX48" s="41">
        <v>650568</v>
      </c>
      <c r="BY48" s="41">
        <v>650267</v>
      </c>
      <c r="BZ48" s="41">
        <v>7072511</v>
      </c>
      <c r="CA48" s="41">
        <v>7069798</v>
      </c>
      <c r="CB48" s="41">
        <v>4924784</v>
      </c>
      <c r="CC48" s="41">
        <v>0</v>
      </c>
      <c r="CD48" s="41">
        <v>1899</v>
      </c>
      <c r="CE48" s="41">
        <v>1886</v>
      </c>
      <c r="CF48" s="59"/>
      <c r="CG48" s="39">
        <v>44</v>
      </c>
      <c r="CH48" s="40" t="str">
        <f t="shared" si="35"/>
        <v>利根町</v>
      </c>
      <c r="CI48" s="41">
        <v>205230</v>
      </c>
      <c r="CJ48" s="41">
        <v>3102505</v>
      </c>
      <c r="CK48" s="41">
        <v>3079800</v>
      </c>
      <c r="CL48" s="41">
        <v>35482892</v>
      </c>
      <c r="CM48" s="41">
        <v>35246981</v>
      </c>
      <c r="CN48" s="41">
        <v>11179934</v>
      </c>
      <c r="CO48" s="45">
        <v>366</v>
      </c>
      <c r="CP48" s="45">
        <v>12944</v>
      </c>
      <c r="CQ48" s="45">
        <v>12703</v>
      </c>
      <c r="CR48" s="37"/>
      <c r="CS48" s="39">
        <v>44</v>
      </c>
      <c r="CT48" s="40" t="str">
        <f t="shared" si="36"/>
        <v>利根町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5">
        <v>0</v>
      </c>
      <c r="DB48" s="45">
        <v>0</v>
      </c>
      <c r="DC48" s="45">
        <v>0</v>
      </c>
      <c r="DD48" s="37"/>
      <c r="DE48" s="39">
        <v>44</v>
      </c>
      <c r="DF48" s="40" t="str">
        <f t="shared" si="37"/>
        <v>利根町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5">
        <v>0</v>
      </c>
      <c r="DN48" s="45">
        <v>0</v>
      </c>
      <c r="DO48" s="45">
        <v>0</v>
      </c>
      <c r="DP48" s="37"/>
      <c r="DQ48" s="39">
        <v>44</v>
      </c>
      <c r="DR48" s="40" t="str">
        <f t="shared" si="38"/>
        <v>利根町</v>
      </c>
      <c r="DS48" s="41">
        <v>24449</v>
      </c>
      <c r="DT48" s="41">
        <v>15979</v>
      </c>
      <c r="DU48" s="41">
        <v>12617</v>
      </c>
      <c r="DV48" s="41">
        <v>144</v>
      </c>
      <c r="DW48" s="41">
        <v>114</v>
      </c>
      <c r="DX48" s="41">
        <v>114</v>
      </c>
      <c r="DY48" s="45">
        <v>12</v>
      </c>
      <c r="DZ48" s="45">
        <v>16</v>
      </c>
      <c r="EA48" s="45">
        <v>13</v>
      </c>
      <c r="EB48" s="37"/>
      <c r="EC48" s="39">
        <v>44</v>
      </c>
      <c r="ED48" s="40" t="str">
        <f t="shared" si="39"/>
        <v>利根町</v>
      </c>
      <c r="EE48" s="41">
        <v>44711</v>
      </c>
      <c r="EF48" s="41">
        <v>559943</v>
      </c>
      <c r="EG48" s="41">
        <v>472565</v>
      </c>
      <c r="EH48" s="41">
        <v>19598</v>
      </c>
      <c r="EI48" s="41">
        <v>16540</v>
      </c>
      <c r="EJ48" s="41">
        <v>16540</v>
      </c>
      <c r="EK48" s="45">
        <v>91</v>
      </c>
      <c r="EL48" s="45">
        <v>926</v>
      </c>
      <c r="EM48" s="45">
        <v>761</v>
      </c>
      <c r="EO48" s="39">
        <v>44</v>
      </c>
      <c r="EP48" s="40" t="str">
        <f t="shared" si="40"/>
        <v>利根町</v>
      </c>
      <c r="EQ48" s="41">
        <v>5864</v>
      </c>
      <c r="ER48" s="41">
        <v>25959</v>
      </c>
      <c r="ES48" s="41">
        <v>22553</v>
      </c>
      <c r="ET48" s="41">
        <v>2076</v>
      </c>
      <c r="EU48" s="41">
        <v>1804</v>
      </c>
      <c r="EV48" s="41">
        <v>1799</v>
      </c>
      <c r="EW48" s="45">
        <v>14</v>
      </c>
      <c r="EX48" s="45">
        <v>74</v>
      </c>
      <c r="EY48" s="45">
        <v>68</v>
      </c>
      <c r="FA48" s="39">
        <v>44</v>
      </c>
      <c r="FB48" s="40" t="str">
        <f t="shared" si="41"/>
        <v>利根町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0</v>
      </c>
      <c r="FI48" s="45">
        <v>0</v>
      </c>
      <c r="FJ48" s="45">
        <v>0</v>
      </c>
      <c r="FK48" s="45">
        <v>0</v>
      </c>
      <c r="FM48" s="39">
        <v>44</v>
      </c>
      <c r="FN48" s="40" t="str">
        <f t="shared" si="42"/>
        <v>利根町</v>
      </c>
      <c r="FO48" s="41">
        <v>115428</v>
      </c>
      <c r="FP48" s="41">
        <v>112898</v>
      </c>
      <c r="FQ48" s="41">
        <v>93676</v>
      </c>
      <c r="FR48" s="41">
        <v>3387</v>
      </c>
      <c r="FS48" s="41">
        <v>2810</v>
      </c>
      <c r="FT48" s="41">
        <v>2810</v>
      </c>
      <c r="FU48" s="45">
        <v>221</v>
      </c>
      <c r="FV48" s="45">
        <v>228</v>
      </c>
      <c r="FW48" s="45">
        <v>172</v>
      </c>
      <c r="FY48" s="39">
        <v>44</v>
      </c>
      <c r="FZ48" s="40" t="str">
        <f t="shared" si="43"/>
        <v>利根町</v>
      </c>
      <c r="GA48" s="41">
        <v>0</v>
      </c>
      <c r="GB48" s="41">
        <v>0</v>
      </c>
      <c r="GC48" s="41">
        <v>0</v>
      </c>
      <c r="GD48" s="41">
        <v>0</v>
      </c>
      <c r="GE48" s="41">
        <v>0</v>
      </c>
      <c r="GF48" s="41">
        <v>0</v>
      </c>
      <c r="GG48" s="45">
        <v>0</v>
      </c>
      <c r="GH48" s="45">
        <v>0</v>
      </c>
      <c r="GI48" s="45">
        <v>0</v>
      </c>
      <c r="GK48" s="39">
        <v>44</v>
      </c>
      <c r="GL48" s="40" t="str">
        <f t="shared" si="44"/>
        <v>利根町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5">
        <v>0</v>
      </c>
      <c r="GT48" s="45">
        <v>0</v>
      </c>
      <c r="GU48" s="45">
        <v>0</v>
      </c>
      <c r="GW48" s="39">
        <v>44</v>
      </c>
      <c r="GX48" s="40" t="str">
        <f t="shared" si="45"/>
        <v>利根町</v>
      </c>
      <c r="GY48" s="41">
        <v>0</v>
      </c>
      <c r="GZ48" s="41">
        <v>0</v>
      </c>
      <c r="HA48" s="41">
        <v>0</v>
      </c>
      <c r="HB48" s="41">
        <v>0</v>
      </c>
      <c r="HC48" s="41">
        <v>0</v>
      </c>
      <c r="HD48" s="41">
        <v>0</v>
      </c>
      <c r="HE48" s="45">
        <v>0</v>
      </c>
      <c r="HF48" s="45">
        <v>0</v>
      </c>
      <c r="HG48" s="45">
        <v>0</v>
      </c>
      <c r="HI48" s="39">
        <v>44</v>
      </c>
      <c r="HJ48" s="40" t="str">
        <f t="shared" si="46"/>
        <v>利根町</v>
      </c>
      <c r="HK48" s="41">
        <v>0</v>
      </c>
      <c r="HL48" s="41">
        <v>0</v>
      </c>
      <c r="HM48" s="41">
        <v>0</v>
      </c>
      <c r="HN48" s="41">
        <v>0</v>
      </c>
      <c r="HO48" s="41">
        <v>0</v>
      </c>
      <c r="HP48" s="41">
        <v>0</v>
      </c>
      <c r="HQ48" s="45">
        <v>0</v>
      </c>
      <c r="HR48" s="45">
        <v>0</v>
      </c>
      <c r="HS48" s="45">
        <v>0</v>
      </c>
    </row>
    <row r="49" spans="1:227" s="14" customFormat="1" ht="15" customHeight="1">
      <c r="A49" s="49"/>
      <c r="B49" s="50" t="s">
        <v>124</v>
      </c>
      <c r="C49" s="51">
        <f>SUM(C37:C48)</f>
        <v>925554</v>
      </c>
      <c r="D49" s="51">
        <f aca="true" t="shared" si="47" ref="D49:K49">SUM(D37:D48)</f>
        <v>138166849</v>
      </c>
      <c r="E49" s="51">
        <f t="shared" si="47"/>
        <v>132068309</v>
      </c>
      <c r="F49" s="51">
        <f t="shared" si="47"/>
        <v>14250546</v>
      </c>
      <c r="G49" s="51">
        <f t="shared" si="47"/>
        <v>13658970</v>
      </c>
      <c r="H49" s="51">
        <f t="shared" si="47"/>
        <v>13658970</v>
      </c>
      <c r="I49" s="51">
        <f t="shared" si="47"/>
        <v>3104</v>
      </c>
      <c r="J49" s="51">
        <f t="shared" si="47"/>
        <v>112598</v>
      </c>
      <c r="K49" s="51">
        <f t="shared" si="47"/>
        <v>104367</v>
      </c>
      <c r="L49" s="38"/>
      <c r="M49" s="68"/>
      <c r="N49" s="69" t="s">
        <v>124</v>
      </c>
      <c r="O49" s="70">
        <f aca="true" t="shared" si="48" ref="O49:W49">SUM(O37:O48)</f>
        <v>180407</v>
      </c>
      <c r="P49" s="70">
        <f t="shared" si="48"/>
        <v>530311</v>
      </c>
      <c r="Q49" s="70">
        <f t="shared" si="48"/>
        <v>524365</v>
      </c>
      <c r="R49" s="70">
        <f t="shared" si="48"/>
        <v>3918788</v>
      </c>
      <c r="S49" s="70">
        <f t="shared" si="48"/>
        <v>3891891</v>
      </c>
      <c r="T49" s="70">
        <f t="shared" si="48"/>
        <v>877614</v>
      </c>
      <c r="U49" s="70">
        <f t="shared" si="48"/>
        <v>310</v>
      </c>
      <c r="V49" s="70">
        <f t="shared" si="48"/>
        <v>817</v>
      </c>
      <c r="W49" s="70">
        <f t="shared" si="48"/>
        <v>795</v>
      </c>
      <c r="X49" s="67"/>
      <c r="Y49" s="68"/>
      <c r="Z49" s="69" t="s">
        <v>124</v>
      </c>
      <c r="AA49" s="70">
        <f aca="true" t="shared" si="49" ref="AA49:AI49">SUM(AA37:AA48)</f>
        <v>1618788</v>
      </c>
      <c r="AB49" s="70">
        <f t="shared" si="49"/>
        <v>151270608</v>
      </c>
      <c r="AC49" s="70">
        <f t="shared" si="49"/>
        <v>141437214</v>
      </c>
      <c r="AD49" s="70">
        <f t="shared" si="49"/>
        <v>8276666</v>
      </c>
      <c r="AE49" s="70">
        <f t="shared" si="49"/>
        <v>7758493</v>
      </c>
      <c r="AF49" s="70">
        <f t="shared" si="49"/>
        <v>7758493</v>
      </c>
      <c r="AG49" s="70">
        <f t="shared" si="49"/>
        <v>3886</v>
      </c>
      <c r="AH49" s="70">
        <f t="shared" si="49"/>
        <v>167366</v>
      </c>
      <c r="AI49" s="70">
        <f t="shared" si="49"/>
        <v>152630</v>
      </c>
      <c r="AJ49" s="38"/>
      <c r="AK49" s="68"/>
      <c r="AL49" s="69" t="s">
        <v>124</v>
      </c>
      <c r="AM49" s="70">
        <f aca="true" t="shared" si="50" ref="AM49:AU49">SUM(AM37:AM48)</f>
        <v>910787</v>
      </c>
      <c r="AN49" s="70">
        <f t="shared" si="50"/>
        <v>3862588</v>
      </c>
      <c r="AO49" s="70">
        <f t="shared" si="50"/>
        <v>3799104</v>
      </c>
      <c r="AP49" s="70">
        <f t="shared" si="50"/>
        <v>43861911</v>
      </c>
      <c r="AQ49" s="70">
        <f t="shared" si="50"/>
        <v>43202627</v>
      </c>
      <c r="AR49" s="70">
        <f t="shared" si="50"/>
        <v>6823249</v>
      </c>
      <c r="AS49" s="70">
        <f t="shared" si="50"/>
        <v>638</v>
      </c>
      <c r="AT49" s="70">
        <f t="shared" si="50"/>
        <v>5623</v>
      </c>
      <c r="AU49" s="70">
        <f t="shared" si="50"/>
        <v>5447</v>
      </c>
      <c r="AV49" s="63"/>
      <c r="AW49" s="68"/>
      <c r="AX49" s="69" t="s">
        <v>124</v>
      </c>
      <c r="AY49" s="70">
        <f aca="true" t="shared" si="51" ref="AY49:BG49">SUM(AY37:AY48)</f>
        <v>0</v>
      </c>
      <c r="AZ49" s="70">
        <f t="shared" si="51"/>
        <v>19544264</v>
      </c>
      <c r="BA49" s="70">
        <f t="shared" si="51"/>
        <v>18502481</v>
      </c>
      <c r="BB49" s="70">
        <f t="shared" si="51"/>
        <v>266561158</v>
      </c>
      <c r="BC49" s="70">
        <f t="shared" si="51"/>
        <v>259176831</v>
      </c>
      <c r="BD49" s="70">
        <f t="shared" si="51"/>
        <v>38661766</v>
      </c>
      <c r="BE49" s="70">
        <f t="shared" si="51"/>
        <v>0</v>
      </c>
      <c r="BF49" s="70">
        <f t="shared" si="51"/>
        <v>95855</v>
      </c>
      <c r="BG49" s="70">
        <f t="shared" si="51"/>
        <v>88538</v>
      </c>
      <c r="BH49" s="63"/>
      <c r="BI49" s="68"/>
      <c r="BJ49" s="69" t="s">
        <v>124</v>
      </c>
      <c r="BK49" s="70">
        <f aca="true" t="shared" si="52" ref="BK49:BS49">SUM(BK37:BK48)</f>
        <v>0</v>
      </c>
      <c r="BL49" s="70">
        <f t="shared" si="52"/>
        <v>33095851</v>
      </c>
      <c r="BM49" s="70">
        <f t="shared" si="52"/>
        <v>32848338</v>
      </c>
      <c r="BN49" s="70">
        <f t="shared" si="52"/>
        <v>296067956</v>
      </c>
      <c r="BO49" s="70">
        <f t="shared" si="52"/>
        <v>295164652</v>
      </c>
      <c r="BP49" s="70">
        <f t="shared" si="52"/>
        <v>85752833</v>
      </c>
      <c r="BQ49" s="70">
        <f t="shared" si="52"/>
        <v>0</v>
      </c>
      <c r="BR49" s="70">
        <f t="shared" si="52"/>
        <v>91415</v>
      </c>
      <c r="BS49" s="70">
        <f t="shared" si="52"/>
        <v>87918</v>
      </c>
      <c r="BT49" s="63"/>
      <c r="BU49" s="68"/>
      <c r="BV49" s="69" t="s">
        <v>124</v>
      </c>
      <c r="BW49" s="70">
        <f aca="true" t="shared" si="53" ref="BW49:CE49">SUM(BW37:BW48)</f>
        <v>0</v>
      </c>
      <c r="BX49" s="70">
        <f t="shared" si="53"/>
        <v>21890414</v>
      </c>
      <c r="BY49" s="70">
        <f t="shared" si="53"/>
        <v>21871081</v>
      </c>
      <c r="BZ49" s="70">
        <f t="shared" si="53"/>
        <v>292398581</v>
      </c>
      <c r="CA49" s="70">
        <f t="shared" si="53"/>
        <v>292335731</v>
      </c>
      <c r="CB49" s="70">
        <f t="shared" si="53"/>
        <v>196851350</v>
      </c>
      <c r="CC49" s="70">
        <f t="shared" si="53"/>
        <v>0</v>
      </c>
      <c r="CD49" s="70">
        <f t="shared" si="53"/>
        <v>25248</v>
      </c>
      <c r="CE49" s="70">
        <f t="shared" si="53"/>
        <v>24854</v>
      </c>
      <c r="CF49" s="63"/>
      <c r="CG49" s="68"/>
      <c r="CH49" s="69" t="s">
        <v>124</v>
      </c>
      <c r="CI49" s="70">
        <f aca="true" t="shared" si="54" ref="CI49:CQ49">SUM(CI37:CI48)</f>
        <v>5706380</v>
      </c>
      <c r="CJ49" s="70">
        <f t="shared" si="54"/>
        <v>74530529</v>
      </c>
      <c r="CK49" s="70">
        <f t="shared" si="54"/>
        <v>73221900</v>
      </c>
      <c r="CL49" s="70">
        <f t="shared" si="54"/>
        <v>855027695</v>
      </c>
      <c r="CM49" s="70">
        <f t="shared" si="54"/>
        <v>846677214</v>
      </c>
      <c r="CN49" s="70">
        <f t="shared" si="54"/>
        <v>321265949</v>
      </c>
      <c r="CO49" s="70">
        <f t="shared" si="54"/>
        <v>4480</v>
      </c>
      <c r="CP49" s="70">
        <f t="shared" si="54"/>
        <v>212518</v>
      </c>
      <c r="CQ49" s="70">
        <f t="shared" si="54"/>
        <v>201310</v>
      </c>
      <c r="CR49" s="38"/>
      <c r="CS49" s="68"/>
      <c r="CT49" s="69" t="s">
        <v>124</v>
      </c>
      <c r="CU49" s="70">
        <f aca="true" t="shared" si="55" ref="CU49:DC49">SUM(CU37:CU48)</f>
        <v>0</v>
      </c>
      <c r="CV49" s="70">
        <f t="shared" si="55"/>
        <v>0</v>
      </c>
      <c r="CW49" s="70">
        <f t="shared" si="55"/>
        <v>0</v>
      </c>
      <c r="CX49" s="70">
        <f t="shared" si="55"/>
        <v>0</v>
      </c>
      <c r="CY49" s="70">
        <f t="shared" si="55"/>
        <v>0</v>
      </c>
      <c r="CZ49" s="70">
        <f t="shared" si="55"/>
        <v>0</v>
      </c>
      <c r="DA49" s="70">
        <f t="shared" si="55"/>
        <v>0</v>
      </c>
      <c r="DB49" s="70">
        <f t="shared" si="55"/>
        <v>0</v>
      </c>
      <c r="DC49" s="70">
        <f t="shared" si="55"/>
        <v>0</v>
      </c>
      <c r="DD49" s="38"/>
      <c r="DE49" s="68"/>
      <c r="DF49" s="69" t="s">
        <v>124</v>
      </c>
      <c r="DG49" s="70">
        <f aca="true" t="shared" si="56" ref="DG49:DO49">SUM(DG37:DG48)</f>
        <v>996</v>
      </c>
      <c r="DH49" s="70">
        <f t="shared" si="56"/>
        <v>54</v>
      </c>
      <c r="DI49" s="70">
        <f t="shared" si="56"/>
        <v>54</v>
      </c>
      <c r="DJ49" s="70">
        <f t="shared" si="56"/>
        <v>15639</v>
      </c>
      <c r="DK49" s="70">
        <f t="shared" si="56"/>
        <v>15639</v>
      </c>
      <c r="DL49" s="70">
        <f t="shared" si="56"/>
        <v>15637</v>
      </c>
      <c r="DM49" s="70">
        <f t="shared" si="56"/>
        <v>4</v>
      </c>
      <c r="DN49" s="70">
        <f t="shared" si="56"/>
        <v>11</v>
      </c>
      <c r="DO49" s="70">
        <f t="shared" si="56"/>
        <v>11</v>
      </c>
      <c r="DP49" s="38"/>
      <c r="DQ49" s="68"/>
      <c r="DR49" s="69" t="s">
        <v>124</v>
      </c>
      <c r="DS49" s="70">
        <f aca="true" t="shared" si="57" ref="DS49:EA49">SUM(DS37:DS48)</f>
        <v>6827046</v>
      </c>
      <c r="DT49" s="70">
        <f t="shared" si="57"/>
        <v>115405</v>
      </c>
      <c r="DU49" s="70">
        <f t="shared" si="57"/>
        <v>101473</v>
      </c>
      <c r="DV49" s="70">
        <f t="shared" si="57"/>
        <v>3707</v>
      </c>
      <c r="DW49" s="70">
        <f t="shared" si="57"/>
        <v>3409</v>
      </c>
      <c r="DX49" s="70">
        <f t="shared" si="57"/>
        <v>3409</v>
      </c>
      <c r="DY49" s="70">
        <f t="shared" si="57"/>
        <v>272</v>
      </c>
      <c r="DZ49" s="70">
        <f t="shared" si="57"/>
        <v>158</v>
      </c>
      <c r="EA49" s="70">
        <f t="shared" si="57"/>
        <v>127</v>
      </c>
      <c r="EB49" s="38"/>
      <c r="EC49" s="68"/>
      <c r="ED49" s="69" t="s">
        <v>124</v>
      </c>
      <c r="EE49" s="70">
        <f>SUM(EE37:EE48)</f>
        <v>123735868</v>
      </c>
      <c r="EF49" s="70">
        <f>SUM(EF37:EF48)</f>
        <v>251885216</v>
      </c>
      <c r="EG49" s="70">
        <f>SUM(EG37:EG48)</f>
        <v>230966568</v>
      </c>
      <c r="EH49" s="70">
        <f>SUM(EH37:EH48)</f>
        <v>5024021</v>
      </c>
      <c r="EI49" s="70">
        <f>SUM(EI37:EI48)</f>
        <v>4567011</v>
      </c>
      <c r="EJ49" s="70">
        <f>SUM(EJ37:EJ48)</f>
        <v>4567011</v>
      </c>
      <c r="EK49" s="70">
        <f>SUM(EK37:EK48)</f>
        <v>2709</v>
      </c>
      <c r="EL49" s="70">
        <f>SUM(EL37:EL48)</f>
        <v>85538</v>
      </c>
      <c r="EM49" s="70">
        <f>SUM(EM37:EM48)</f>
        <v>71707</v>
      </c>
      <c r="EO49" s="68"/>
      <c r="EP49" s="69" t="s">
        <v>124</v>
      </c>
      <c r="EQ49" s="70">
        <f>SUM(EQ37:EQ48)</f>
        <v>701303</v>
      </c>
      <c r="ER49" s="70">
        <f>SUM(ER37:ER48)</f>
        <v>2956902</v>
      </c>
      <c r="ES49" s="70">
        <f>SUM(ES37:ES48)</f>
        <v>2824191</v>
      </c>
      <c r="ET49" s="70">
        <f>SUM(ET37:ET48)</f>
        <v>10928797</v>
      </c>
      <c r="EU49" s="70">
        <f>SUM(EU37:EU48)</f>
        <v>10915970</v>
      </c>
      <c r="EV49" s="70">
        <f>SUM(EV37:EV48)</f>
        <v>6964887</v>
      </c>
      <c r="EW49" s="70">
        <f>SUM(EW37:EW48)</f>
        <v>469</v>
      </c>
      <c r="EX49" s="70">
        <f>SUM(EX37:EX48)</f>
        <v>1633</v>
      </c>
      <c r="EY49" s="70">
        <f>SUM(EY37:EY48)</f>
        <v>1418</v>
      </c>
      <c r="FA49" s="68"/>
      <c r="FB49" s="69" t="s">
        <v>124</v>
      </c>
      <c r="FC49" s="70">
        <f>SUM(FC37:FC48)</f>
        <v>637703</v>
      </c>
      <c r="FD49" s="70">
        <f>SUM(FD37:FD48)</f>
        <v>2453416</v>
      </c>
      <c r="FE49" s="70">
        <f>SUM(FE37:FE48)</f>
        <v>2449579</v>
      </c>
      <c r="FF49" s="70">
        <f>SUM(FF37:FF48)</f>
        <v>114542</v>
      </c>
      <c r="FG49" s="70">
        <f>SUM(FG37:FG48)</f>
        <v>114479</v>
      </c>
      <c r="FH49" s="70">
        <f>SUM(FH37:FH48)</f>
        <v>92103</v>
      </c>
      <c r="FI49" s="70">
        <f>SUM(FI37:FI48)</f>
        <v>37</v>
      </c>
      <c r="FJ49" s="70">
        <f>SUM(FJ37:FJ48)</f>
        <v>319</v>
      </c>
      <c r="FK49" s="70">
        <f>SUM(FK37:FK48)</f>
        <v>315</v>
      </c>
      <c r="FM49" s="68"/>
      <c r="FN49" s="69" t="s">
        <v>124</v>
      </c>
      <c r="FO49" s="70">
        <f>SUM(FO37:FO48)</f>
        <v>2301840</v>
      </c>
      <c r="FP49" s="70">
        <f>SUM(FP37:FP48)</f>
        <v>23369454</v>
      </c>
      <c r="FQ49" s="70">
        <f>SUM(FQ37:FQ48)</f>
        <v>19451112</v>
      </c>
      <c r="FR49" s="70">
        <f>SUM(FR37:FR48)</f>
        <v>816208</v>
      </c>
      <c r="FS49" s="70">
        <f>SUM(FS37:FS48)</f>
        <v>763520</v>
      </c>
      <c r="FT49" s="70">
        <f>SUM(FT37:FT48)</f>
        <v>551869</v>
      </c>
      <c r="FU49" s="70">
        <f>SUM(FU37:FU48)</f>
        <v>1618</v>
      </c>
      <c r="FV49" s="70">
        <f>SUM(FV37:FV48)</f>
        <v>21660</v>
      </c>
      <c r="FW49" s="70">
        <f>SUM(FW37:FW48)</f>
        <v>17604</v>
      </c>
      <c r="FY49" s="68"/>
      <c r="FZ49" s="69" t="s">
        <v>124</v>
      </c>
      <c r="GA49" s="70">
        <f>SUM(GA37:GA48)</f>
        <v>837919</v>
      </c>
      <c r="GB49" s="70">
        <f>SUM(GB37:GB48)</f>
        <v>12423396</v>
      </c>
      <c r="GC49" s="70">
        <f>SUM(GC37:GC48)</f>
        <v>12421708</v>
      </c>
      <c r="GD49" s="70">
        <f>SUM(GD37:GD48)</f>
        <v>13600071</v>
      </c>
      <c r="GE49" s="70">
        <f>SUM(GE37:GE48)</f>
        <v>13598218</v>
      </c>
      <c r="GF49" s="70">
        <f>SUM(GF37:GF48)</f>
        <v>9139918</v>
      </c>
      <c r="GG49" s="70">
        <f>SUM(GG37:GG48)</f>
        <v>166</v>
      </c>
      <c r="GH49" s="70">
        <f>SUM(GH37:GH48)</f>
        <v>4455</v>
      </c>
      <c r="GI49" s="70">
        <f>SUM(GI37:GI48)</f>
        <v>4442</v>
      </c>
      <c r="GK49" s="68"/>
      <c r="GL49" s="69" t="s">
        <v>124</v>
      </c>
      <c r="GM49" s="70">
        <f>SUM(GM37:GM48)</f>
        <v>854590</v>
      </c>
      <c r="GN49" s="70">
        <f>SUM(GN37:GN48)</f>
        <v>42035</v>
      </c>
      <c r="GO49" s="70">
        <f>SUM(GO37:GO48)</f>
        <v>41902</v>
      </c>
      <c r="GP49" s="70">
        <f>SUM(GP37:GP48)</f>
        <v>124680</v>
      </c>
      <c r="GQ49" s="70">
        <f>SUM(GQ37:GQ48)</f>
        <v>124560</v>
      </c>
      <c r="GR49" s="70">
        <f>SUM(GR37:GR48)</f>
        <v>81400</v>
      </c>
      <c r="GS49" s="70">
        <f>SUM(GS37:GS48)</f>
        <v>213</v>
      </c>
      <c r="GT49" s="70">
        <f>SUM(GT37:GT48)</f>
        <v>50</v>
      </c>
      <c r="GU49" s="70">
        <f>SUM(GU37:GU48)</f>
        <v>49</v>
      </c>
      <c r="GW49" s="68"/>
      <c r="GX49" s="69" t="s">
        <v>124</v>
      </c>
      <c r="GY49" s="70">
        <f>SUM(GY37:GY48)</f>
        <v>4127</v>
      </c>
      <c r="GZ49" s="70">
        <f>SUM(GZ37:GZ48)</f>
        <v>612431</v>
      </c>
      <c r="HA49" s="70">
        <f>SUM(HA37:HA48)</f>
        <v>612171</v>
      </c>
      <c r="HB49" s="70">
        <f>SUM(HB37:HB48)</f>
        <v>651234</v>
      </c>
      <c r="HC49" s="70">
        <f>SUM(HC37:HC48)</f>
        <v>651144</v>
      </c>
      <c r="HD49" s="70">
        <f>SUM(HD37:HD48)</f>
        <v>303392</v>
      </c>
      <c r="HE49" s="70">
        <f>SUM(HE37:HE48)</f>
        <v>13</v>
      </c>
      <c r="HF49" s="70">
        <f>SUM(HF37:HF48)</f>
        <v>2266</v>
      </c>
      <c r="HG49" s="70">
        <f>SUM(HG37:HG48)</f>
        <v>2262</v>
      </c>
      <c r="HI49" s="68"/>
      <c r="HJ49" s="69" t="s">
        <v>124</v>
      </c>
      <c r="HK49" s="70">
        <f>SUM(HK37:HK48)</f>
        <v>0</v>
      </c>
      <c r="HL49" s="70">
        <f>SUM(HL37:HL48)</f>
        <v>0</v>
      </c>
      <c r="HM49" s="70">
        <f>SUM(HM37:HM48)</f>
        <v>0</v>
      </c>
      <c r="HN49" s="70">
        <f>SUM(HN37:HN48)</f>
        <v>0</v>
      </c>
      <c r="HO49" s="70">
        <f>SUM(HO37:HO48)</f>
        <v>0</v>
      </c>
      <c r="HP49" s="70">
        <f>SUM(HP37:HP48)</f>
        <v>0</v>
      </c>
      <c r="HQ49" s="70">
        <f>SUM(HQ37:HQ48)</f>
        <v>0</v>
      </c>
      <c r="HR49" s="70">
        <f>SUM(HR37:HR48)</f>
        <v>0</v>
      </c>
      <c r="HS49" s="70">
        <f>SUM(HS37:HS48)</f>
        <v>0</v>
      </c>
    </row>
    <row r="50" spans="1:227" s="14" customFormat="1" ht="15" customHeight="1">
      <c r="A50" s="49"/>
      <c r="B50" s="50" t="s">
        <v>125</v>
      </c>
      <c r="C50" s="51">
        <f>SUM(C49,C36)</f>
        <v>10258265</v>
      </c>
      <c r="D50" s="51">
        <f aca="true" t="shared" si="58" ref="D50:K50">SUM(D49,D36)</f>
        <v>925598637</v>
      </c>
      <c r="E50" s="51">
        <f t="shared" si="58"/>
        <v>888992292</v>
      </c>
      <c r="F50" s="51">
        <f t="shared" si="58"/>
        <v>100211494</v>
      </c>
      <c r="G50" s="51">
        <f t="shared" si="58"/>
        <v>96538636</v>
      </c>
      <c r="H50" s="51">
        <f t="shared" si="58"/>
        <v>96384909</v>
      </c>
      <c r="I50" s="51">
        <f t="shared" si="58"/>
        <v>32054</v>
      </c>
      <c r="J50" s="51">
        <f t="shared" si="58"/>
        <v>727052</v>
      </c>
      <c r="K50" s="51">
        <f t="shared" si="58"/>
        <v>679977</v>
      </c>
      <c r="L50" s="38"/>
      <c r="M50" s="49"/>
      <c r="N50" s="50" t="s">
        <v>125</v>
      </c>
      <c r="O50" s="51">
        <f aca="true" t="shared" si="59" ref="O50:W50">SUM(O49,O36)</f>
        <v>1014051</v>
      </c>
      <c r="P50" s="51">
        <f t="shared" si="59"/>
        <v>7342452</v>
      </c>
      <c r="Q50" s="51">
        <f t="shared" si="59"/>
        <v>7282595</v>
      </c>
      <c r="R50" s="51">
        <f t="shared" si="59"/>
        <v>52329882</v>
      </c>
      <c r="S50" s="51">
        <f t="shared" si="59"/>
        <v>51967957</v>
      </c>
      <c r="T50" s="51">
        <f t="shared" si="59"/>
        <v>14754992</v>
      </c>
      <c r="U50" s="51">
        <f t="shared" si="59"/>
        <v>1843</v>
      </c>
      <c r="V50" s="51">
        <f t="shared" si="59"/>
        <v>11849</v>
      </c>
      <c r="W50" s="51">
        <f t="shared" si="59"/>
        <v>11627</v>
      </c>
      <c r="X50" s="67"/>
      <c r="Y50" s="49"/>
      <c r="Z50" s="50" t="s">
        <v>125</v>
      </c>
      <c r="AA50" s="51">
        <f aca="true" t="shared" si="60" ref="AA50:AI50">SUM(AA49,AA36)</f>
        <v>14386826</v>
      </c>
      <c r="AB50" s="51">
        <f t="shared" si="60"/>
        <v>976448406</v>
      </c>
      <c r="AC50" s="51">
        <f t="shared" si="60"/>
        <v>916662017</v>
      </c>
      <c r="AD50" s="51">
        <f t="shared" si="60"/>
        <v>51794978</v>
      </c>
      <c r="AE50" s="51">
        <f t="shared" si="60"/>
        <v>48710927</v>
      </c>
      <c r="AF50" s="51">
        <f t="shared" si="60"/>
        <v>48571097</v>
      </c>
      <c r="AG50" s="51">
        <f t="shared" si="60"/>
        <v>40690</v>
      </c>
      <c r="AH50" s="51">
        <f t="shared" si="60"/>
        <v>1013966</v>
      </c>
      <c r="AI50" s="51">
        <f t="shared" si="60"/>
        <v>928585</v>
      </c>
      <c r="AJ50" s="38"/>
      <c r="AK50" s="49"/>
      <c r="AL50" s="50" t="s">
        <v>125</v>
      </c>
      <c r="AM50" s="51">
        <f aca="true" t="shared" si="61" ref="AM50:AU50">SUM(AM49,AM36)</f>
        <v>2331986</v>
      </c>
      <c r="AN50" s="51">
        <f t="shared" si="61"/>
        <v>42575285</v>
      </c>
      <c r="AO50" s="51">
        <f t="shared" si="61"/>
        <v>42037928</v>
      </c>
      <c r="AP50" s="51">
        <f t="shared" si="61"/>
        <v>556956479</v>
      </c>
      <c r="AQ50" s="51">
        <f t="shared" si="61"/>
        <v>552596070</v>
      </c>
      <c r="AR50" s="51">
        <f t="shared" si="61"/>
        <v>107717451</v>
      </c>
      <c r="AS50" s="51">
        <f t="shared" si="61"/>
        <v>4085</v>
      </c>
      <c r="AT50" s="51">
        <f t="shared" si="61"/>
        <v>66944</v>
      </c>
      <c r="AU50" s="51">
        <f t="shared" si="61"/>
        <v>65398</v>
      </c>
      <c r="AV50" s="63"/>
      <c r="AW50" s="49"/>
      <c r="AX50" s="50" t="s">
        <v>125</v>
      </c>
      <c r="AY50" s="51">
        <f aca="true" t="shared" si="62" ref="AY50:BG50">SUM(AY49,AY36)</f>
        <v>0</v>
      </c>
      <c r="AZ50" s="51">
        <f t="shared" si="62"/>
        <v>195506092</v>
      </c>
      <c r="BA50" s="51">
        <f t="shared" si="62"/>
        <v>188624100</v>
      </c>
      <c r="BB50" s="51">
        <f t="shared" si="62"/>
        <v>3879672100</v>
      </c>
      <c r="BC50" s="51">
        <f t="shared" si="62"/>
        <v>3826399532</v>
      </c>
      <c r="BD50" s="51">
        <f t="shared" si="62"/>
        <v>562484436</v>
      </c>
      <c r="BE50" s="51">
        <f t="shared" si="62"/>
        <v>0</v>
      </c>
      <c r="BF50" s="51">
        <f t="shared" si="62"/>
        <v>983223</v>
      </c>
      <c r="BG50" s="51">
        <f t="shared" si="62"/>
        <v>933678</v>
      </c>
      <c r="BH50" s="63"/>
      <c r="BI50" s="49"/>
      <c r="BJ50" s="50" t="s">
        <v>125</v>
      </c>
      <c r="BK50" s="51">
        <f aca="true" t="shared" si="63" ref="BK50:BS50">SUM(BK49,BK36)</f>
        <v>0</v>
      </c>
      <c r="BL50" s="51">
        <f t="shared" si="63"/>
        <v>247717409</v>
      </c>
      <c r="BM50" s="51">
        <f t="shared" si="63"/>
        <v>246389692</v>
      </c>
      <c r="BN50" s="51">
        <f t="shared" si="63"/>
        <v>2727481147</v>
      </c>
      <c r="BO50" s="51">
        <f t="shared" si="63"/>
        <v>2721804696</v>
      </c>
      <c r="BP50" s="51">
        <f t="shared" si="63"/>
        <v>791876841</v>
      </c>
      <c r="BQ50" s="51">
        <f t="shared" si="63"/>
        <v>0</v>
      </c>
      <c r="BR50" s="51">
        <f t="shared" si="63"/>
        <v>827667</v>
      </c>
      <c r="BS50" s="51">
        <f t="shared" si="63"/>
        <v>806137</v>
      </c>
      <c r="BT50" s="63"/>
      <c r="BU50" s="49"/>
      <c r="BV50" s="50" t="s">
        <v>125</v>
      </c>
      <c r="BW50" s="51">
        <f aca="true" t="shared" si="64" ref="BW50:CE50">SUM(BW49,BW36)</f>
        <v>0</v>
      </c>
      <c r="BX50" s="51">
        <f t="shared" si="64"/>
        <v>223486554</v>
      </c>
      <c r="BY50" s="51">
        <f t="shared" si="64"/>
        <v>223339340</v>
      </c>
      <c r="BZ50" s="51">
        <f t="shared" si="64"/>
        <v>3574015706</v>
      </c>
      <c r="CA50" s="51">
        <f t="shared" si="64"/>
        <v>3573369421</v>
      </c>
      <c r="CB50" s="51">
        <f t="shared" si="64"/>
        <v>2352595932</v>
      </c>
      <c r="CC50" s="51">
        <f t="shared" si="64"/>
        <v>0</v>
      </c>
      <c r="CD50" s="51">
        <f t="shared" si="64"/>
        <v>298009</v>
      </c>
      <c r="CE50" s="51">
        <f t="shared" si="64"/>
        <v>294804</v>
      </c>
      <c r="CF50" s="63"/>
      <c r="CG50" s="49"/>
      <c r="CH50" s="50" t="s">
        <v>125</v>
      </c>
      <c r="CI50" s="51">
        <f aca="true" t="shared" si="65" ref="CI50:CQ50">SUM(CI49,CI36)</f>
        <v>55169576</v>
      </c>
      <c r="CJ50" s="51">
        <f t="shared" si="65"/>
        <v>666710055</v>
      </c>
      <c r="CK50" s="51">
        <f t="shared" si="65"/>
        <v>658353132</v>
      </c>
      <c r="CL50" s="51">
        <f t="shared" si="65"/>
        <v>10181168953</v>
      </c>
      <c r="CM50" s="51">
        <f t="shared" si="65"/>
        <v>10121573649</v>
      </c>
      <c r="CN50" s="51">
        <f t="shared" si="65"/>
        <v>3706957209</v>
      </c>
      <c r="CO50" s="51">
        <f t="shared" si="65"/>
        <v>42392</v>
      </c>
      <c r="CP50" s="51">
        <f t="shared" si="65"/>
        <v>2108899</v>
      </c>
      <c r="CQ50" s="51">
        <f t="shared" si="65"/>
        <v>2034619</v>
      </c>
      <c r="CR50" s="38"/>
      <c r="CS50" s="49"/>
      <c r="CT50" s="50" t="s">
        <v>125</v>
      </c>
      <c r="CU50" s="51">
        <f aca="true" t="shared" si="66" ref="CU50:DC50">SUM(CU49,CU36)</f>
        <v>0</v>
      </c>
      <c r="CV50" s="51">
        <f t="shared" si="66"/>
        <v>0</v>
      </c>
      <c r="CW50" s="51">
        <f t="shared" si="66"/>
        <v>0</v>
      </c>
      <c r="CX50" s="51">
        <f t="shared" si="66"/>
        <v>0</v>
      </c>
      <c r="CY50" s="51">
        <f t="shared" si="66"/>
        <v>0</v>
      </c>
      <c r="CZ50" s="51">
        <f t="shared" si="66"/>
        <v>0</v>
      </c>
      <c r="DA50" s="51">
        <f t="shared" si="66"/>
        <v>0</v>
      </c>
      <c r="DB50" s="51">
        <f t="shared" si="66"/>
        <v>0</v>
      </c>
      <c r="DC50" s="51">
        <f t="shared" si="66"/>
        <v>0</v>
      </c>
      <c r="DD50" s="38"/>
      <c r="DE50" s="49"/>
      <c r="DF50" s="50" t="s">
        <v>125</v>
      </c>
      <c r="DG50" s="51">
        <f aca="true" t="shared" si="67" ref="DG50:DO50">SUM(DG49,DG36)</f>
        <v>996</v>
      </c>
      <c r="DH50" s="51">
        <f t="shared" si="67"/>
        <v>300</v>
      </c>
      <c r="DI50" s="51">
        <f t="shared" si="67"/>
        <v>284</v>
      </c>
      <c r="DJ50" s="51">
        <f t="shared" si="67"/>
        <v>17760</v>
      </c>
      <c r="DK50" s="51">
        <f t="shared" si="67"/>
        <v>17568</v>
      </c>
      <c r="DL50" s="51">
        <f t="shared" si="67"/>
        <v>17486</v>
      </c>
      <c r="DM50" s="51">
        <f t="shared" si="67"/>
        <v>4</v>
      </c>
      <c r="DN50" s="51">
        <f t="shared" si="67"/>
        <v>24</v>
      </c>
      <c r="DO50" s="51">
        <f t="shared" si="67"/>
        <v>20</v>
      </c>
      <c r="DP50" s="38"/>
      <c r="DQ50" s="49"/>
      <c r="DR50" s="50" t="s">
        <v>125</v>
      </c>
      <c r="DS50" s="51">
        <f aca="true" t="shared" si="68" ref="DS50:EA50">SUM(DS49,DS36)</f>
        <v>19815058</v>
      </c>
      <c r="DT50" s="51">
        <f t="shared" si="68"/>
        <v>1082173</v>
      </c>
      <c r="DU50" s="51">
        <f t="shared" si="68"/>
        <v>923963</v>
      </c>
      <c r="DV50" s="51">
        <f t="shared" si="68"/>
        <v>115521</v>
      </c>
      <c r="DW50" s="51">
        <f t="shared" si="68"/>
        <v>111319</v>
      </c>
      <c r="DX50" s="51">
        <f t="shared" si="68"/>
        <v>85992</v>
      </c>
      <c r="DY50" s="51">
        <f t="shared" si="68"/>
        <v>4261</v>
      </c>
      <c r="DZ50" s="51">
        <f t="shared" si="68"/>
        <v>1398</v>
      </c>
      <c r="EA50" s="51">
        <f t="shared" si="68"/>
        <v>1096</v>
      </c>
      <c r="EB50" s="38"/>
      <c r="EC50" s="49"/>
      <c r="ED50" s="50" t="s">
        <v>125</v>
      </c>
      <c r="EE50" s="51">
        <f aca="true" t="shared" si="69" ref="EE50:EM50">SUM(EE49,EE36)</f>
        <v>487498632</v>
      </c>
      <c r="EF50" s="51">
        <f t="shared" si="69"/>
        <v>1203504201</v>
      </c>
      <c r="EG50" s="51">
        <f t="shared" si="69"/>
        <v>1089065185</v>
      </c>
      <c r="EH50" s="51">
        <f t="shared" si="69"/>
        <v>28578907</v>
      </c>
      <c r="EI50" s="51">
        <f t="shared" si="69"/>
        <v>25711435</v>
      </c>
      <c r="EJ50" s="51">
        <f t="shared" si="69"/>
        <v>25690311</v>
      </c>
      <c r="EK50" s="51">
        <f t="shared" si="69"/>
        <v>26977</v>
      </c>
      <c r="EL50" s="51">
        <f t="shared" si="69"/>
        <v>542537</v>
      </c>
      <c r="EM50" s="51">
        <f t="shared" si="69"/>
        <v>435370</v>
      </c>
      <c r="EO50" s="49"/>
      <c r="EP50" s="50" t="s">
        <v>125</v>
      </c>
      <c r="EQ50" s="51">
        <f aca="true" t="shared" si="70" ref="EQ50:EY50">SUM(EQ49,EQ36)</f>
        <v>3645094</v>
      </c>
      <c r="ER50" s="51">
        <f t="shared" si="70"/>
        <v>18304728</v>
      </c>
      <c r="ES50" s="51">
        <f t="shared" si="70"/>
        <v>17766500</v>
      </c>
      <c r="ET50" s="51">
        <f t="shared" si="70"/>
        <v>74871056</v>
      </c>
      <c r="EU50" s="51">
        <f t="shared" si="70"/>
        <v>74680292</v>
      </c>
      <c r="EV50" s="51">
        <f t="shared" si="70"/>
        <v>43722249</v>
      </c>
      <c r="EW50" s="51">
        <f t="shared" si="70"/>
        <v>3156</v>
      </c>
      <c r="EX50" s="51">
        <f t="shared" si="70"/>
        <v>17778</v>
      </c>
      <c r="EY50" s="51">
        <f t="shared" si="70"/>
        <v>16270</v>
      </c>
      <c r="FA50" s="49"/>
      <c r="FB50" s="50" t="s">
        <v>125</v>
      </c>
      <c r="FC50" s="51">
        <f aca="true" t="shared" si="71" ref="FC50:FK50">SUM(FC49,FC36)</f>
        <v>4500678</v>
      </c>
      <c r="FD50" s="51">
        <f t="shared" si="71"/>
        <v>8518600</v>
      </c>
      <c r="FE50" s="51">
        <f t="shared" si="71"/>
        <v>8437405</v>
      </c>
      <c r="FF50" s="51">
        <f t="shared" si="71"/>
        <v>265070</v>
      </c>
      <c r="FG50" s="51">
        <f t="shared" si="71"/>
        <v>263217</v>
      </c>
      <c r="FH50" s="51">
        <f t="shared" si="71"/>
        <v>238104</v>
      </c>
      <c r="FI50" s="51">
        <f t="shared" si="71"/>
        <v>111</v>
      </c>
      <c r="FJ50" s="51">
        <f t="shared" si="71"/>
        <v>1095</v>
      </c>
      <c r="FK50" s="51">
        <f t="shared" si="71"/>
        <v>1045</v>
      </c>
      <c r="FM50" s="49"/>
      <c r="FN50" s="50" t="s">
        <v>125</v>
      </c>
      <c r="FO50" s="51">
        <f aca="true" t="shared" si="72" ref="FO50:FW50">SUM(FO49,FO36)</f>
        <v>19165353</v>
      </c>
      <c r="FP50" s="51">
        <f t="shared" si="72"/>
        <v>81231008</v>
      </c>
      <c r="FQ50" s="51">
        <f t="shared" si="72"/>
        <v>64751573</v>
      </c>
      <c r="FR50" s="51">
        <f t="shared" si="72"/>
        <v>7330502</v>
      </c>
      <c r="FS50" s="51">
        <f t="shared" si="72"/>
        <v>6854941</v>
      </c>
      <c r="FT50" s="51">
        <f t="shared" si="72"/>
        <v>4587916</v>
      </c>
      <c r="FU50" s="51">
        <f t="shared" si="72"/>
        <v>15759</v>
      </c>
      <c r="FV50" s="51">
        <f t="shared" si="72"/>
        <v>121952</v>
      </c>
      <c r="FW50" s="51">
        <f t="shared" si="72"/>
        <v>92932</v>
      </c>
      <c r="FY50" s="49"/>
      <c r="FZ50" s="50" t="s">
        <v>125</v>
      </c>
      <c r="GA50" s="51">
        <f aca="true" t="shared" si="73" ref="GA50:GI50">SUM(GA49,GA36)</f>
        <v>1356888</v>
      </c>
      <c r="GB50" s="51">
        <f t="shared" si="73"/>
        <v>92878032</v>
      </c>
      <c r="GC50" s="51">
        <f t="shared" si="73"/>
        <v>92861500</v>
      </c>
      <c r="GD50" s="51">
        <f t="shared" si="73"/>
        <v>137397630</v>
      </c>
      <c r="GE50" s="51">
        <f t="shared" si="73"/>
        <v>137377782</v>
      </c>
      <c r="GF50" s="51">
        <f t="shared" si="73"/>
        <v>92647669</v>
      </c>
      <c r="GG50" s="51">
        <f t="shared" si="73"/>
        <v>1076</v>
      </c>
      <c r="GH50" s="51">
        <f t="shared" si="73"/>
        <v>36773</v>
      </c>
      <c r="GI50" s="51">
        <f t="shared" si="73"/>
        <v>36645</v>
      </c>
      <c r="GK50" s="49"/>
      <c r="GL50" s="50" t="s">
        <v>125</v>
      </c>
      <c r="GM50" s="51">
        <f aca="true" t="shared" si="74" ref="GM50:GU50">SUM(GM49,GM36)</f>
        <v>1681056</v>
      </c>
      <c r="GN50" s="51">
        <f t="shared" si="74"/>
        <v>1154883</v>
      </c>
      <c r="GO50" s="51">
        <f t="shared" si="74"/>
        <v>1154240</v>
      </c>
      <c r="GP50" s="51">
        <f t="shared" si="74"/>
        <v>13245897</v>
      </c>
      <c r="GQ50" s="51">
        <f t="shared" si="74"/>
        <v>13245021</v>
      </c>
      <c r="GR50" s="51">
        <f t="shared" si="74"/>
        <v>8750106</v>
      </c>
      <c r="GS50" s="51">
        <f t="shared" si="74"/>
        <v>798</v>
      </c>
      <c r="GT50" s="51">
        <f t="shared" si="74"/>
        <v>634</v>
      </c>
      <c r="GU50" s="51">
        <f t="shared" si="74"/>
        <v>629</v>
      </c>
      <c r="GW50" s="49"/>
      <c r="GX50" s="50" t="s">
        <v>125</v>
      </c>
      <c r="GY50" s="51">
        <f aca="true" t="shared" si="75" ref="GY50:HG50">SUM(GY49,GY36)</f>
        <v>126611</v>
      </c>
      <c r="GZ50" s="51">
        <f t="shared" si="75"/>
        <v>7630189</v>
      </c>
      <c r="HA50" s="51">
        <f t="shared" si="75"/>
        <v>7627228</v>
      </c>
      <c r="HB50" s="51">
        <f t="shared" si="75"/>
        <v>35074227</v>
      </c>
      <c r="HC50" s="51">
        <f t="shared" si="75"/>
        <v>35070776</v>
      </c>
      <c r="HD50" s="51">
        <f t="shared" si="75"/>
        <v>21423019</v>
      </c>
      <c r="HE50" s="51">
        <f t="shared" si="75"/>
        <v>675</v>
      </c>
      <c r="HF50" s="51">
        <f t="shared" si="75"/>
        <v>23218</v>
      </c>
      <c r="HG50" s="51">
        <f t="shared" si="75"/>
        <v>23189</v>
      </c>
      <c r="HI50" s="49"/>
      <c r="HJ50" s="50" t="s">
        <v>125</v>
      </c>
      <c r="HK50" s="51">
        <f aca="true" t="shared" si="76" ref="HK50:HS50">SUM(HK49,HK36)</f>
        <v>0</v>
      </c>
      <c r="HL50" s="51">
        <f t="shared" si="76"/>
        <v>66496</v>
      </c>
      <c r="HM50" s="51">
        <f t="shared" si="76"/>
        <v>66496</v>
      </c>
      <c r="HN50" s="51">
        <f t="shared" si="76"/>
        <v>3106479</v>
      </c>
      <c r="HO50" s="51">
        <f t="shared" si="76"/>
        <v>3106479</v>
      </c>
      <c r="HP50" s="51">
        <f t="shared" si="76"/>
        <v>2018958</v>
      </c>
      <c r="HQ50" s="51">
        <f t="shared" si="76"/>
        <v>0</v>
      </c>
      <c r="HR50" s="51">
        <f t="shared" si="76"/>
        <v>155</v>
      </c>
      <c r="HS50" s="51">
        <f t="shared" si="76"/>
        <v>155</v>
      </c>
    </row>
    <row r="52" ht="14.25">
      <c r="DX52" s="16"/>
    </row>
  </sheetData>
  <mergeCells count="95">
    <mergeCell ref="BV2:BV3"/>
    <mergeCell ref="BW2:BY2"/>
    <mergeCell ref="BZ2:CB2"/>
    <mergeCell ref="CC2:CE2"/>
    <mergeCell ref="BK2:BM2"/>
    <mergeCell ref="BN2:BP2"/>
    <mergeCell ref="BQ2:BS2"/>
    <mergeCell ref="BU2:BU3"/>
    <mergeCell ref="BB2:BD2"/>
    <mergeCell ref="BE2:BG2"/>
    <mergeCell ref="BI2:BI3"/>
    <mergeCell ref="BJ2:BJ3"/>
    <mergeCell ref="AK2:AK3"/>
    <mergeCell ref="AL2:AL3"/>
    <mergeCell ref="AM2:AO2"/>
    <mergeCell ref="AP2:AR2"/>
    <mergeCell ref="AS2:AU2"/>
    <mergeCell ref="AW2:AW3"/>
    <mergeCell ref="AX2:AX3"/>
    <mergeCell ref="AY2:BA2"/>
    <mergeCell ref="HK2:HM2"/>
    <mergeCell ref="HN2:HP2"/>
    <mergeCell ref="HQ2:HS2"/>
    <mergeCell ref="HB2:HD2"/>
    <mergeCell ref="HE2:HG2"/>
    <mergeCell ref="HI2:HI3"/>
    <mergeCell ref="HJ2:HJ3"/>
    <mergeCell ref="GS2:GU2"/>
    <mergeCell ref="GW2:GW3"/>
    <mergeCell ref="GX2:GX3"/>
    <mergeCell ref="GY2:HA2"/>
    <mergeCell ref="GK2:GK3"/>
    <mergeCell ref="GL2:GL3"/>
    <mergeCell ref="GM2:GO2"/>
    <mergeCell ref="GP2:GR2"/>
    <mergeCell ref="FZ2:FZ3"/>
    <mergeCell ref="GA2:GC2"/>
    <mergeCell ref="GD2:GF2"/>
    <mergeCell ref="GG2:GI2"/>
    <mergeCell ref="FO2:FQ2"/>
    <mergeCell ref="FR2:FT2"/>
    <mergeCell ref="FU2:FW2"/>
    <mergeCell ref="FY2:FY3"/>
    <mergeCell ref="FF2:FH2"/>
    <mergeCell ref="FI2:FK2"/>
    <mergeCell ref="FM2:FM3"/>
    <mergeCell ref="FN2:FN3"/>
    <mergeCell ref="EO2:EO3"/>
    <mergeCell ref="EP2:EP3"/>
    <mergeCell ref="EQ2:ES2"/>
    <mergeCell ref="ET2:EV2"/>
    <mergeCell ref="EW2:EY2"/>
    <mergeCell ref="FA2:FA3"/>
    <mergeCell ref="FB2:FB3"/>
    <mergeCell ref="FC2:FE2"/>
    <mergeCell ref="N2:N3"/>
    <mergeCell ref="O2:Q2"/>
    <mergeCell ref="R2:T2"/>
    <mergeCell ref="U2:W2"/>
    <mergeCell ref="DY2:EA2"/>
    <mergeCell ref="EK2:EM2"/>
    <mergeCell ref="AG2:AI2"/>
    <mergeCell ref="CO2:CQ2"/>
    <mergeCell ref="DA2:DC2"/>
    <mergeCell ref="DM2:DO2"/>
    <mergeCell ref="CU2:CW2"/>
    <mergeCell ref="CX2:CZ2"/>
    <mergeCell ref="DE2:DE3"/>
    <mergeCell ref="DF2:DF3"/>
    <mergeCell ref="EE2:EG2"/>
    <mergeCell ref="EH2:EJ2"/>
    <mergeCell ref="DG2:DI2"/>
    <mergeCell ref="DJ2:DL2"/>
    <mergeCell ref="DQ2:DQ3"/>
    <mergeCell ref="DR2:DR3"/>
    <mergeCell ref="EC2:EC3"/>
    <mergeCell ref="ED2:ED3"/>
    <mergeCell ref="DS2:DU2"/>
    <mergeCell ref="DV2:DX2"/>
    <mergeCell ref="B2:B3"/>
    <mergeCell ref="A2:A3"/>
    <mergeCell ref="AA2:AC2"/>
    <mergeCell ref="AD2:AF2"/>
    <mergeCell ref="C2:E2"/>
    <mergeCell ref="F2:H2"/>
    <mergeCell ref="Y2:Y3"/>
    <mergeCell ref="Z2:Z3"/>
    <mergeCell ref="I2:K2"/>
    <mergeCell ref="M2:M3"/>
    <mergeCell ref="CG2:CG3"/>
    <mergeCell ref="CH2:CH3"/>
    <mergeCell ref="CS2:CS3"/>
    <mergeCell ref="CT2:CT3"/>
    <mergeCell ref="CI2:CK2"/>
    <mergeCell ref="CL2:CN2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18" manualBreakCount="18">
    <brk id="12" max="65535" man="1"/>
    <brk id="24" max="65535" man="1"/>
    <brk id="36" max="49" man="1"/>
    <brk id="48" max="49" man="1"/>
    <brk id="60" max="49" man="1"/>
    <brk id="72" max="49" man="1"/>
    <brk id="84" max="65535" man="1"/>
    <brk id="96" max="65535" man="1"/>
    <brk id="108" max="65535" man="1"/>
    <brk id="120" max="65535" man="1"/>
    <brk id="132" max="65535" man="1"/>
    <brk id="144" max="65535" man="1"/>
    <brk id="156" max="65535" man="1"/>
    <brk id="168" max="65535" man="1"/>
    <brk id="180" max="65535" man="1"/>
    <brk id="192" max="65535" man="1"/>
    <brk id="204" max="65535" man="1"/>
    <brk id="2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1:AJ50"/>
  <sheetViews>
    <sheetView showGridLines="0" view="pageBreakPreview" zoomScale="75" zoomScaleNormal="75" zoomScaleSheetLayoutView="75" workbookViewId="0" topLeftCell="Y28">
      <selection activeCell="AD59" sqref="AD59"/>
    </sheetView>
  </sheetViews>
  <sheetFormatPr defaultColWidth="8.796875" defaultRowHeight="15"/>
  <cols>
    <col min="1" max="1" width="3" style="13" customWidth="1"/>
    <col min="2" max="2" width="3.5" style="13" customWidth="1"/>
    <col min="3" max="3" width="14.59765625" style="13" customWidth="1"/>
    <col min="4" max="9" width="15.59765625" style="15" customWidth="1"/>
    <col min="10" max="12" width="15.59765625" style="13" customWidth="1"/>
    <col min="13" max="13" width="3" style="13" customWidth="1"/>
    <col min="14" max="14" width="3.5" style="13" customWidth="1"/>
    <col min="15" max="15" width="14.59765625" style="13" customWidth="1"/>
    <col min="16" max="21" width="15.59765625" style="15" customWidth="1"/>
    <col min="22" max="24" width="15.59765625" style="13" customWidth="1"/>
    <col min="25" max="25" width="2.5" style="13" customWidth="1"/>
    <col min="26" max="26" width="3.5" style="13" customWidth="1"/>
    <col min="27" max="27" width="14.59765625" style="13" customWidth="1"/>
    <col min="28" max="33" width="15.59765625" style="15" customWidth="1"/>
    <col min="34" max="16384" width="15.59765625" style="13" customWidth="1"/>
  </cols>
  <sheetData>
    <row r="1" spans="2:33" s="52" customFormat="1" ht="17.25">
      <c r="B1" s="53" t="s">
        <v>163</v>
      </c>
      <c r="D1" s="53"/>
      <c r="E1" s="53"/>
      <c r="F1" s="53"/>
      <c r="G1" s="53"/>
      <c r="H1" s="53"/>
      <c r="I1" s="53"/>
      <c r="N1" s="53" t="s">
        <v>164</v>
      </c>
      <c r="P1" s="53"/>
      <c r="Q1" s="53"/>
      <c r="R1" s="53"/>
      <c r="S1" s="53"/>
      <c r="T1" s="53"/>
      <c r="U1" s="53"/>
      <c r="Z1" s="53" t="s">
        <v>165</v>
      </c>
      <c r="AB1" s="53"/>
      <c r="AC1" s="53"/>
      <c r="AD1" s="53"/>
      <c r="AE1" s="53"/>
      <c r="AF1" s="53"/>
      <c r="AG1" s="53"/>
    </row>
    <row r="2" spans="2:36" s="14" customFormat="1" ht="17.25" customHeight="1">
      <c r="B2" s="106" t="s">
        <v>117</v>
      </c>
      <c r="C2" s="104" t="s">
        <v>118</v>
      </c>
      <c r="D2" s="103" t="s">
        <v>120</v>
      </c>
      <c r="E2" s="103"/>
      <c r="F2" s="103"/>
      <c r="G2" s="103" t="s">
        <v>121</v>
      </c>
      <c r="H2" s="103"/>
      <c r="I2" s="103"/>
      <c r="J2" s="103" t="s">
        <v>129</v>
      </c>
      <c r="K2" s="103"/>
      <c r="L2" s="103"/>
      <c r="N2" s="106" t="s">
        <v>117</v>
      </c>
      <c r="O2" s="104" t="s">
        <v>118</v>
      </c>
      <c r="P2" s="103" t="s">
        <v>120</v>
      </c>
      <c r="Q2" s="103"/>
      <c r="R2" s="103"/>
      <c r="S2" s="103" t="s">
        <v>121</v>
      </c>
      <c r="T2" s="103"/>
      <c r="U2" s="103"/>
      <c r="V2" s="103" t="s">
        <v>129</v>
      </c>
      <c r="W2" s="103"/>
      <c r="X2" s="103"/>
      <c r="Z2" s="106" t="s">
        <v>117</v>
      </c>
      <c r="AA2" s="104" t="s">
        <v>118</v>
      </c>
      <c r="AB2" s="103" t="s">
        <v>120</v>
      </c>
      <c r="AC2" s="103"/>
      <c r="AD2" s="103"/>
      <c r="AE2" s="103" t="s">
        <v>121</v>
      </c>
      <c r="AF2" s="103"/>
      <c r="AG2" s="103"/>
      <c r="AH2" s="103" t="s">
        <v>129</v>
      </c>
      <c r="AI2" s="103"/>
      <c r="AJ2" s="103"/>
    </row>
    <row r="3" spans="2:36" s="14" customFormat="1" ht="54" customHeight="1">
      <c r="B3" s="106"/>
      <c r="C3" s="105"/>
      <c r="D3" s="12" t="s">
        <v>2</v>
      </c>
      <c r="E3" s="12" t="s">
        <v>4</v>
      </c>
      <c r="F3" s="12" t="s">
        <v>122</v>
      </c>
      <c r="G3" s="12" t="s">
        <v>137</v>
      </c>
      <c r="H3" s="12" t="s">
        <v>123</v>
      </c>
      <c r="I3" s="12" t="s">
        <v>138</v>
      </c>
      <c r="J3" s="32" t="s">
        <v>143</v>
      </c>
      <c r="K3" s="32" t="s">
        <v>130</v>
      </c>
      <c r="L3" s="32" t="s">
        <v>122</v>
      </c>
      <c r="N3" s="106"/>
      <c r="O3" s="105"/>
      <c r="P3" s="12" t="s">
        <v>2</v>
      </c>
      <c r="Q3" s="12" t="s">
        <v>4</v>
      </c>
      <c r="R3" s="12" t="s">
        <v>122</v>
      </c>
      <c r="S3" s="12" t="s">
        <v>137</v>
      </c>
      <c r="T3" s="12" t="s">
        <v>123</v>
      </c>
      <c r="U3" s="12" t="s">
        <v>138</v>
      </c>
      <c r="V3" s="32" t="s">
        <v>131</v>
      </c>
      <c r="W3" s="32" t="s">
        <v>130</v>
      </c>
      <c r="X3" s="32" t="s">
        <v>122</v>
      </c>
      <c r="Z3" s="106"/>
      <c r="AA3" s="105"/>
      <c r="AB3" s="12" t="s">
        <v>2</v>
      </c>
      <c r="AC3" s="12" t="s">
        <v>4</v>
      </c>
      <c r="AD3" s="12" t="s">
        <v>122</v>
      </c>
      <c r="AE3" s="12" t="s">
        <v>137</v>
      </c>
      <c r="AF3" s="12" t="s">
        <v>123</v>
      </c>
      <c r="AG3" s="12" t="s">
        <v>138</v>
      </c>
      <c r="AH3" s="32" t="s">
        <v>131</v>
      </c>
      <c r="AI3" s="32" t="s">
        <v>130</v>
      </c>
      <c r="AJ3" s="32" t="s">
        <v>122</v>
      </c>
    </row>
    <row r="4" spans="2:36" s="14" customFormat="1" ht="15" customHeight="1">
      <c r="B4" s="34">
        <v>1</v>
      </c>
      <c r="C4" s="35" t="s">
        <v>78</v>
      </c>
      <c r="D4" s="36">
        <v>2829978</v>
      </c>
      <c r="E4" s="36">
        <v>7961176</v>
      </c>
      <c r="F4" s="36">
        <v>7536219</v>
      </c>
      <c r="G4" s="36">
        <v>93877141</v>
      </c>
      <c r="H4" s="36">
        <v>93553695</v>
      </c>
      <c r="I4" s="36">
        <v>63017098</v>
      </c>
      <c r="J4" s="36">
        <v>10556</v>
      </c>
      <c r="K4" s="36">
        <v>21897</v>
      </c>
      <c r="L4" s="36">
        <v>18883</v>
      </c>
      <c r="N4" s="34">
        <v>1</v>
      </c>
      <c r="O4" s="35" t="str">
        <f aca="true" t="shared" si="0" ref="O4:O35">C4</f>
        <v>水戸市</v>
      </c>
      <c r="P4" s="36">
        <v>43119900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  <c r="V4" s="36">
        <v>81179</v>
      </c>
      <c r="W4" s="36">
        <v>0</v>
      </c>
      <c r="X4" s="36">
        <v>0</v>
      </c>
      <c r="Z4" s="34">
        <v>1</v>
      </c>
      <c r="AA4" s="35" t="str">
        <f aca="true" t="shared" si="1" ref="AA4:AA35">O4</f>
        <v>水戸市</v>
      </c>
      <c r="AB4" s="36">
        <v>53183832</v>
      </c>
      <c r="AC4" s="36">
        <v>164246168</v>
      </c>
      <c r="AD4" s="36">
        <v>155524803</v>
      </c>
      <c r="AE4" s="36">
        <v>1347512402</v>
      </c>
      <c r="AF4" s="36">
        <v>1345737099</v>
      </c>
      <c r="AG4" s="36">
        <v>478127815</v>
      </c>
      <c r="AH4" s="36">
        <v>96801</v>
      </c>
      <c r="AI4" s="36">
        <v>299963</v>
      </c>
      <c r="AJ4" s="36">
        <v>285427</v>
      </c>
    </row>
    <row r="5" spans="2:36" s="14" customFormat="1" ht="15" customHeight="1">
      <c r="B5" s="39">
        <v>2</v>
      </c>
      <c r="C5" s="40" t="s">
        <v>64</v>
      </c>
      <c r="D5" s="41">
        <v>5770183</v>
      </c>
      <c r="E5" s="41">
        <v>4056061</v>
      </c>
      <c r="F5" s="41">
        <v>4034000</v>
      </c>
      <c r="G5" s="41">
        <v>70361525</v>
      </c>
      <c r="H5" s="41">
        <v>70271752</v>
      </c>
      <c r="I5" s="41">
        <v>45133191</v>
      </c>
      <c r="J5" s="41">
        <v>3422</v>
      </c>
      <c r="K5" s="41">
        <v>10200</v>
      </c>
      <c r="L5" s="41">
        <v>9754</v>
      </c>
      <c r="N5" s="39">
        <v>2</v>
      </c>
      <c r="O5" s="40" t="str">
        <f t="shared" si="0"/>
        <v>日立市</v>
      </c>
      <c r="P5" s="41">
        <v>25589625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55632</v>
      </c>
      <c r="W5" s="41">
        <v>0</v>
      </c>
      <c r="X5" s="41">
        <v>0</v>
      </c>
      <c r="Z5" s="39">
        <v>2</v>
      </c>
      <c r="AA5" s="40" t="str">
        <f t="shared" si="1"/>
        <v>日立市</v>
      </c>
      <c r="AB5" s="41">
        <v>106901331</v>
      </c>
      <c r="AC5" s="41">
        <v>118648669</v>
      </c>
      <c r="AD5" s="41">
        <v>112958195</v>
      </c>
      <c r="AE5" s="41">
        <v>976725319</v>
      </c>
      <c r="AF5" s="41">
        <v>975946776</v>
      </c>
      <c r="AG5" s="41">
        <v>365642371</v>
      </c>
      <c r="AH5" s="41">
        <v>61236</v>
      </c>
      <c r="AI5" s="41">
        <v>171854</v>
      </c>
      <c r="AJ5" s="41">
        <v>167008</v>
      </c>
    </row>
    <row r="6" spans="2:36" s="14" customFormat="1" ht="15" customHeight="1">
      <c r="B6" s="39">
        <v>3</v>
      </c>
      <c r="C6" s="40" t="s">
        <v>79</v>
      </c>
      <c r="D6" s="41">
        <v>2453324</v>
      </c>
      <c r="E6" s="41">
        <v>6215675</v>
      </c>
      <c r="F6" s="41">
        <v>5998347</v>
      </c>
      <c r="G6" s="41">
        <v>70377463</v>
      </c>
      <c r="H6" s="41">
        <v>70162756</v>
      </c>
      <c r="I6" s="41">
        <v>46632160</v>
      </c>
      <c r="J6" s="41">
        <v>7591</v>
      </c>
      <c r="K6" s="41">
        <v>16700</v>
      </c>
      <c r="L6" s="41">
        <v>14834</v>
      </c>
      <c r="N6" s="39">
        <v>3</v>
      </c>
      <c r="O6" s="40" t="str">
        <f t="shared" si="0"/>
        <v>土浦市</v>
      </c>
      <c r="P6" s="41">
        <v>18762041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48657</v>
      </c>
      <c r="W6" s="41">
        <v>0</v>
      </c>
      <c r="X6" s="41">
        <v>0</v>
      </c>
      <c r="Z6" s="39">
        <v>3</v>
      </c>
      <c r="AA6" s="40" t="str">
        <f t="shared" si="1"/>
        <v>土浦市</v>
      </c>
      <c r="AB6" s="41">
        <v>25816450</v>
      </c>
      <c r="AC6" s="41">
        <v>88003550</v>
      </c>
      <c r="AD6" s="41">
        <v>83436702</v>
      </c>
      <c r="AE6" s="41">
        <v>611139012</v>
      </c>
      <c r="AF6" s="41">
        <v>609465594</v>
      </c>
      <c r="AG6" s="41">
        <v>244831874</v>
      </c>
      <c r="AH6" s="41">
        <v>63986</v>
      </c>
      <c r="AI6" s="41">
        <v>181737</v>
      </c>
      <c r="AJ6" s="41">
        <v>172638</v>
      </c>
    </row>
    <row r="7" spans="2:36" s="14" customFormat="1" ht="15" customHeight="1">
      <c r="B7" s="39">
        <v>4</v>
      </c>
      <c r="C7" s="40" t="s">
        <v>80</v>
      </c>
      <c r="D7" s="41">
        <v>2388533</v>
      </c>
      <c r="E7" s="41">
        <v>7310531</v>
      </c>
      <c r="F7" s="41">
        <v>6859473</v>
      </c>
      <c r="G7" s="41">
        <v>41025004</v>
      </c>
      <c r="H7" s="41">
        <v>40980986</v>
      </c>
      <c r="I7" s="41">
        <v>26163582</v>
      </c>
      <c r="J7" s="41">
        <v>16623</v>
      </c>
      <c r="K7" s="41">
        <v>14107</v>
      </c>
      <c r="L7" s="41">
        <v>11767</v>
      </c>
      <c r="N7" s="39">
        <v>4</v>
      </c>
      <c r="O7" s="40" t="str">
        <f t="shared" si="0"/>
        <v>古河市</v>
      </c>
      <c r="P7" s="41">
        <v>21610684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56448</v>
      </c>
      <c r="W7" s="41">
        <v>0</v>
      </c>
      <c r="X7" s="41">
        <v>0</v>
      </c>
      <c r="Z7" s="39">
        <v>4</v>
      </c>
      <c r="AA7" s="40" t="str">
        <f t="shared" si="1"/>
        <v>古河市</v>
      </c>
      <c r="AB7" s="41">
        <v>26304579</v>
      </c>
      <c r="AC7" s="41">
        <v>97275421</v>
      </c>
      <c r="AD7" s="41">
        <v>92756797</v>
      </c>
      <c r="AE7" s="41">
        <v>549605812</v>
      </c>
      <c r="AF7" s="41">
        <v>542356733</v>
      </c>
      <c r="AG7" s="41">
        <v>196302318</v>
      </c>
      <c r="AH7" s="41">
        <v>76375</v>
      </c>
      <c r="AI7" s="41">
        <v>176715</v>
      </c>
      <c r="AJ7" s="41">
        <v>163823</v>
      </c>
    </row>
    <row r="8" spans="2:36" s="14" customFormat="1" ht="15" customHeight="1">
      <c r="B8" s="39">
        <v>5</v>
      </c>
      <c r="C8" s="40" t="s">
        <v>81</v>
      </c>
      <c r="D8" s="41">
        <v>7448661</v>
      </c>
      <c r="E8" s="41">
        <v>4650413</v>
      </c>
      <c r="F8" s="41">
        <v>4430004</v>
      </c>
      <c r="G8" s="41">
        <v>22170001</v>
      </c>
      <c r="H8" s="41">
        <v>22150719</v>
      </c>
      <c r="I8" s="41">
        <v>15209021</v>
      </c>
      <c r="J8" s="41">
        <v>22444</v>
      </c>
      <c r="K8" s="41">
        <v>7229</v>
      </c>
      <c r="L8" s="41">
        <v>6548</v>
      </c>
      <c r="N8" s="39">
        <v>5</v>
      </c>
      <c r="O8" s="40" t="str">
        <f t="shared" si="0"/>
        <v>石岡市</v>
      </c>
      <c r="P8" s="41">
        <v>16211300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30499</v>
      </c>
      <c r="W8" s="41">
        <v>0</v>
      </c>
      <c r="X8" s="41">
        <v>0</v>
      </c>
      <c r="Z8" s="39">
        <v>5</v>
      </c>
      <c r="AA8" s="40" t="str">
        <f t="shared" si="1"/>
        <v>石岡市</v>
      </c>
      <c r="AB8" s="41">
        <v>45644378</v>
      </c>
      <c r="AC8" s="41">
        <v>167735622</v>
      </c>
      <c r="AD8" s="41">
        <v>158723993</v>
      </c>
      <c r="AE8" s="41">
        <v>284733087</v>
      </c>
      <c r="AF8" s="41">
        <v>282544011</v>
      </c>
      <c r="AG8" s="41">
        <v>120314714</v>
      </c>
      <c r="AH8" s="41">
        <v>56337</v>
      </c>
      <c r="AI8" s="41">
        <v>162076</v>
      </c>
      <c r="AJ8" s="41">
        <v>151004</v>
      </c>
    </row>
    <row r="9" spans="2:36" s="14" customFormat="1" ht="15" customHeight="1">
      <c r="B9" s="39">
        <v>6</v>
      </c>
      <c r="C9" s="40" t="s">
        <v>82</v>
      </c>
      <c r="D9" s="41">
        <v>461367</v>
      </c>
      <c r="E9" s="41">
        <v>1692024</v>
      </c>
      <c r="F9" s="41">
        <v>1657736</v>
      </c>
      <c r="G9" s="41">
        <v>10928995</v>
      </c>
      <c r="H9" s="41">
        <v>10903264</v>
      </c>
      <c r="I9" s="41">
        <v>7200343</v>
      </c>
      <c r="J9" s="41">
        <v>852</v>
      </c>
      <c r="K9" s="41">
        <v>3462</v>
      </c>
      <c r="L9" s="41">
        <v>3255</v>
      </c>
      <c r="N9" s="39">
        <v>6</v>
      </c>
      <c r="O9" s="40" t="str">
        <f t="shared" si="0"/>
        <v>結城市</v>
      </c>
      <c r="P9" s="41">
        <v>10263270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28585</v>
      </c>
      <c r="W9" s="41">
        <v>0</v>
      </c>
      <c r="X9" s="41">
        <v>0</v>
      </c>
      <c r="Z9" s="39">
        <v>6</v>
      </c>
      <c r="AA9" s="40" t="str">
        <f t="shared" si="1"/>
        <v>結城市</v>
      </c>
      <c r="AB9" s="41">
        <v>11680179</v>
      </c>
      <c r="AC9" s="41">
        <v>54159821</v>
      </c>
      <c r="AD9" s="41">
        <v>51988712</v>
      </c>
      <c r="AE9" s="41">
        <v>202457104</v>
      </c>
      <c r="AF9" s="41">
        <v>201242200</v>
      </c>
      <c r="AG9" s="41">
        <v>77359781</v>
      </c>
      <c r="AH9" s="41">
        <v>31278</v>
      </c>
      <c r="AI9" s="41">
        <v>78814</v>
      </c>
      <c r="AJ9" s="41">
        <v>74922</v>
      </c>
    </row>
    <row r="10" spans="2:36" s="14" customFormat="1" ht="15" customHeight="1">
      <c r="B10" s="39">
        <v>7</v>
      </c>
      <c r="C10" s="40" t="s">
        <v>103</v>
      </c>
      <c r="D10" s="41">
        <v>525774</v>
      </c>
      <c r="E10" s="41">
        <v>2505168</v>
      </c>
      <c r="F10" s="41">
        <v>2448405</v>
      </c>
      <c r="G10" s="41">
        <v>23300118</v>
      </c>
      <c r="H10" s="41">
        <v>23247848</v>
      </c>
      <c r="I10" s="41">
        <v>16001548</v>
      </c>
      <c r="J10" s="41">
        <v>763</v>
      </c>
      <c r="K10" s="41">
        <v>5060</v>
      </c>
      <c r="L10" s="41">
        <v>4643</v>
      </c>
      <c r="N10" s="39">
        <v>7</v>
      </c>
      <c r="O10" s="40" t="str">
        <f t="shared" si="0"/>
        <v>龍ケ崎市</v>
      </c>
      <c r="P10" s="41">
        <v>11137468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26700</v>
      </c>
      <c r="W10" s="41">
        <v>0</v>
      </c>
      <c r="X10" s="41">
        <v>0</v>
      </c>
      <c r="Z10" s="39">
        <v>7</v>
      </c>
      <c r="AA10" s="40" t="str">
        <f t="shared" si="1"/>
        <v>龍ケ崎市</v>
      </c>
      <c r="AB10" s="41">
        <v>19723299</v>
      </c>
      <c r="AC10" s="41">
        <v>58476701</v>
      </c>
      <c r="AD10" s="41">
        <v>55548803</v>
      </c>
      <c r="AE10" s="41">
        <v>262284874</v>
      </c>
      <c r="AF10" s="41">
        <v>261265564</v>
      </c>
      <c r="AG10" s="41">
        <v>109281525</v>
      </c>
      <c r="AH10" s="41">
        <v>29194</v>
      </c>
      <c r="AI10" s="41">
        <v>100571</v>
      </c>
      <c r="AJ10" s="41">
        <v>95388</v>
      </c>
    </row>
    <row r="11" spans="2:36" s="14" customFormat="1" ht="15" customHeight="1">
      <c r="B11" s="39">
        <v>8</v>
      </c>
      <c r="C11" s="40" t="s">
        <v>83</v>
      </c>
      <c r="D11" s="41">
        <v>368923</v>
      </c>
      <c r="E11" s="41">
        <v>2238989</v>
      </c>
      <c r="F11" s="41">
        <v>2159688</v>
      </c>
      <c r="G11" s="41">
        <v>15414638</v>
      </c>
      <c r="H11" s="41">
        <v>15347658</v>
      </c>
      <c r="I11" s="41">
        <v>9972684</v>
      </c>
      <c r="J11" s="41">
        <v>445</v>
      </c>
      <c r="K11" s="41">
        <v>4173</v>
      </c>
      <c r="L11" s="41">
        <v>3711</v>
      </c>
      <c r="N11" s="39">
        <v>8</v>
      </c>
      <c r="O11" s="40" t="str">
        <f t="shared" si="0"/>
        <v>下妻市</v>
      </c>
      <c r="P11" s="41">
        <v>15451076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35083</v>
      </c>
      <c r="W11" s="41">
        <v>0</v>
      </c>
      <c r="X11" s="41">
        <v>0</v>
      </c>
      <c r="Z11" s="39">
        <v>8</v>
      </c>
      <c r="AA11" s="40" t="str">
        <f t="shared" si="1"/>
        <v>下妻市</v>
      </c>
      <c r="AB11" s="41">
        <v>17124714</v>
      </c>
      <c r="AC11" s="41">
        <v>63755286</v>
      </c>
      <c r="AD11" s="41">
        <v>60442221</v>
      </c>
      <c r="AE11" s="41">
        <v>160892777</v>
      </c>
      <c r="AF11" s="41">
        <v>158515174</v>
      </c>
      <c r="AG11" s="41">
        <v>69394216</v>
      </c>
      <c r="AH11" s="41">
        <v>38055</v>
      </c>
      <c r="AI11" s="41">
        <v>83352</v>
      </c>
      <c r="AJ11" s="41">
        <v>77028</v>
      </c>
    </row>
    <row r="12" spans="2:36" s="14" customFormat="1" ht="15" customHeight="1">
      <c r="B12" s="39">
        <v>9</v>
      </c>
      <c r="C12" s="40" t="s">
        <v>104</v>
      </c>
      <c r="D12" s="41">
        <v>10132751</v>
      </c>
      <c r="E12" s="41">
        <v>3636919</v>
      </c>
      <c r="F12" s="41">
        <v>3318555</v>
      </c>
      <c r="G12" s="41">
        <v>13078345</v>
      </c>
      <c r="H12" s="41">
        <v>13044171</v>
      </c>
      <c r="I12" s="41">
        <v>8394546</v>
      </c>
      <c r="J12" s="41">
        <v>59932</v>
      </c>
      <c r="K12" s="41">
        <v>6950</v>
      </c>
      <c r="L12" s="41">
        <v>6029</v>
      </c>
      <c r="N12" s="39">
        <v>9</v>
      </c>
      <c r="O12" s="40" t="str">
        <f t="shared" si="0"/>
        <v>常総市</v>
      </c>
      <c r="P12" s="41">
        <v>17149364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Z12" s="39">
        <v>9</v>
      </c>
      <c r="AA12" s="40" t="str">
        <f t="shared" si="1"/>
        <v>常総市</v>
      </c>
      <c r="AB12" s="41">
        <v>29331390</v>
      </c>
      <c r="AC12" s="41">
        <v>94188610</v>
      </c>
      <c r="AD12" s="41">
        <v>89661596</v>
      </c>
      <c r="AE12" s="41">
        <v>243436099</v>
      </c>
      <c r="AF12" s="41">
        <v>241216662</v>
      </c>
      <c r="AG12" s="41">
        <v>103051967</v>
      </c>
      <c r="AH12" s="41">
        <v>64119</v>
      </c>
      <c r="AI12" s="41">
        <v>122951</v>
      </c>
      <c r="AJ12" s="41">
        <v>114503</v>
      </c>
    </row>
    <row r="13" spans="2:36" s="14" customFormat="1" ht="15" customHeight="1">
      <c r="B13" s="39">
        <v>10</v>
      </c>
      <c r="C13" s="40" t="s">
        <v>84</v>
      </c>
      <c r="D13" s="41">
        <v>8986011</v>
      </c>
      <c r="E13" s="41">
        <v>1598237</v>
      </c>
      <c r="F13" s="41">
        <v>1542498</v>
      </c>
      <c r="G13" s="41">
        <v>9561861</v>
      </c>
      <c r="H13" s="41">
        <v>9540573</v>
      </c>
      <c r="I13" s="41">
        <v>6273910</v>
      </c>
      <c r="J13" s="41">
        <v>31032</v>
      </c>
      <c r="K13" s="41">
        <v>4178</v>
      </c>
      <c r="L13" s="41">
        <v>3894</v>
      </c>
      <c r="N13" s="39">
        <v>10</v>
      </c>
      <c r="O13" s="40" t="str">
        <f t="shared" si="0"/>
        <v>常陸太田市</v>
      </c>
      <c r="P13" s="41">
        <v>73514700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57762</v>
      </c>
      <c r="W13" s="41">
        <v>0</v>
      </c>
      <c r="X13" s="41">
        <v>0</v>
      </c>
      <c r="Z13" s="39">
        <v>10</v>
      </c>
      <c r="AA13" s="40" t="str">
        <f t="shared" si="1"/>
        <v>常陸太田市</v>
      </c>
      <c r="AB13" s="41">
        <v>158378497</v>
      </c>
      <c r="AC13" s="41">
        <v>213631503</v>
      </c>
      <c r="AD13" s="41">
        <v>198709800</v>
      </c>
      <c r="AE13" s="41">
        <v>142474078</v>
      </c>
      <c r="AF13" s="41">
        <v>139885057</v>
      </c>
      <c r="AG13" s="41">
        <v>54811397</v>
      </c>
      <c r="AH13" s="41">
        <v>93961</v>
      </c>
      <c r="AI13" s="41">
        <v>195754</v>
      </c>
      <c r="AJ13" s="41">
        <v>177179</v>
      </c>
    </row>
    <row r="14" spans="2:36" s="14" customFormat="1" ht="15" customHeight="1">
      <c r="B14" s="39">
        <v>11</v>
      </c>
      <c r="C14" s="40" t="s">
        <v>85</v>
      </c>
      <c r="D14" s="41">
        <v>0</v>
      </c>
      <c r="E14" s="41">
        <v>1260189</v>
      </c>
      <c r="F14" s="41">
        <v>1244039</v>
      </c>
      <c r="G14" s="41">
        <v>6538210</v>
      </c>
      <c r="H14" s="41">
        <v>6523928</v>
      </c>
      <c r="I14" s="41">
        <v>4178307</v>
      </c>
      <c r="J14" s="41">
        <v>0</v>
      </c>
      <c r="K14" s="41">
        <v>1688</v>
      </c>
      <c r="L14" s="41">
        <v>1544</v>
      </c>
      <c r="N14" s="39">
        <v>11</v>
      </c>
      <c r="O14" s="40" t="str">
        <f t="shared" si="0"/>
        <v>高萩市</v>
      </c>
      <c r="P14" s="41">
        <v>67869158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17729</v>
      </c>
      <c r="W14" s="41">
        <v>0</v>
      </c>
      <c r="X14" s="41">
        <v>0</v>
      </c>
      <c r="Z14" s="39">
        <v>11</v>
      </c>
      <c r="AA14" s="40" t="str">
        <f t="shared" si="1"/>
        <v>高萩市</v>
      </c>
      <c r="AB14" s="41">
        <v>138330454</v>
      </c>
      <c r="AC14" s="41">
        <v>55319546</v>
      </c>
      <c r="AD14" s="41">
        <v>51529814</v>
      </c>
      <c r="AE14" s="41">
        <v>123852061</v>
      </c>
      <c r="AF14" s="41">
        <v>123430708</v>
      </c>
      <c r="AG14" s="41">
        <v>51127831</v>
      </c>
      <c r="AH14" s="41">
        <v>18990</v>
      </c>
      <c r="AI14" s="41">
        <v>48102</v>
      </c>
      <c r="AJ14" s="41">
        <v>44800</v>
      </c>
    </row>
    <row r="15" spans="2:36" s="14" customFormat="1" ht="15" customHeight="1">
      <c r="B15" s="39">
        <v>12</v>
      </c>
      <c r="C15" s="40" t="s">
        <v>86</v>
      </c>
      <c r="D15" s="41">
        <v>2022038</v>
      </c>
      <c r="E15" s="41">
        <v>2083685</v>
      </c>
      <c r="F15" s="41">
        <v>1895547</v>
      </c>
      <c r="G15" s="41">
        <v>9148704</v>
      </c>
      <c r="H15" s="41">
        <v>9131767</v>
      </c>
      <c r="I15" s="41">
        <v>5517059</v>
      </c>
      <c r="J15" s="41">
        <v>1577</v>
      </c>
      <c r="K15" s="41">
        <v>4938</v>
      </c>
      <c r="L15" s="41">
        <v>4330</v>
      </c>
      <c r="N15" s="39">
        <v>12</v>
      </c>
      <c r="O15" s="40" t="str">
        <f t="shared" si="0"/>
        <v>北茨城市</v>
      </c>
      <c r="P15" s="41">
        <v>83022698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26073</v>
      </c>
      <c r="W15" s="41">
        <v>0</v>
      </c>
      <c r="X15" s="41">
        <v>0</v>
      </c>
      <c r="Z15" s="39">
        <v>12</v>
      </c>
      <c r="AA15" s="40" t="str">
        <f t="shared" si="1"/>
        <v>北茨城市</v>
      </c>
      <c r="AB15" s="41">
        <v>119292129</v>
      </c>
      <c r="AC15" s="41">
        <v>67257871</v>
      </c>
      <c r="AD15" s="41">
        <v>61665721</v>
      </c>
      <c r="AE15" s="41">
        <v>180543704</v>
      </c>
      <c r="AF15" s="41">
        <v>178531646</v>
      </c>
      <c r="AG15" s="41">
        <v>68288104</v>
      </c>
      <c r="AH15" s="41">
        <v>31648</v>
      </c>
      <c r="AI15" s="41">
        <v>94789</v>
      </c>
      <c r="AJ15" s="41">
        <v>85804</v>
      </c>
    </row>
    <row r="16" spans="2:36" s="14" customFormat="1" ht="15" customHeight="1">
      <c r="B16" s="39">
        <v>13</v>
      </c>
      <c r="C16" s="40" t="s">
        <v>87</v>
      </c>
      <c r="D16" s="41">
        <v>2588865</v>
      </c>
      <c r="E16" s="41">
        <v>5437876</v>
      </c>
      <c r="F16" s="41">
        <v>5169229</v>
      </c>
      <c r="G16" s="41">
        <v>17331358</v>
      </c>
      <c r="H16" s="41">
        <v>17237704</v>
      </c>
      <c r="I16" s="41">
        <v>11022013</v>
      </c>
      <c r="J16" s="41">
        <v>2616</v>
      </c>
      <c r="K16" s="41">
        <v>8671</v>
      </c>
      <c r="L16" s="41">
        <v>7551</v>
      </c>
      <c r="N16" s="39">
        <v>13</v>
      </c>
      <c r="O16" s="40" t="str">
        <f t="shared" si="0"/>
        <v>笠間市</v>
      </c>
      <c r="P16" s="41">
        <v>47576018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53692</v>
      </c>
      <c r="W16" s="41">
        <v>0</v>
      </c>
      <c r="X16" s="41">
        <v>0</v>
      </c>
      <c r="Z16" s="39">
        <v>13</v>
      </c>
      <c r="AA16" s="40" t="str">
        <f t="shared" si="1"/>
        <v>笠間市</v>
      </c>
      <c r="AB16" s="41">
        <v>57385129</v>
      </c>
      <c r="AC16" s="41">
        <v>182884871</v>
      </c>
      <c r="AD16" s="41">
        <v>174693937</v>
      </c>
      <c r="AE16" s="41">
        <v>298945947</v>
      </c>
      <c r="AF16" s="41">
        <v>296823934</v>
      </c>
      <c r="AG16" s="41">
        <v>113202592</v>
      </c>
      <c r="AH16" s="41">
        <v>60861</v>
      </c>
      <c r="AI16" s="41">
        <v>158931</v>
      </c>
      <c r="AJ16" s="41">
        <v>149062</v>
      </c>
    </row>
    <row r="17" spans="2:36" s="14" customFormat="1" ht="15" customHeight="1">
      <c r="B17" s="39">
        <v>14</v>
      </c>
      <c r="C17" s="40" t="s">
        <v>88</v>
      </c>
      <c r="D17" s="41">
        <v>7137433</v>
      </c>
      <c r="E17" s="41">
        <v>2208900</v>
      </c>
      <c r="F17" s="41">
        <v>2136914</v>
      </c>
      <c r="G17" s="41">
        <v>31180135</v>
      </c>
      <c r="H17" s="41">
        <v>31146001</v>
      </c>
      <c r="I17" s="41">
        <v>21699399</v>
      </c>
      <c r="J17" s="41">
        <v>25007</v>
      </c>
      <c r="K17" s="41">
        <v>8171</v>
      </c>
      <c r="L17" s="41">
        <v>7169</v>
      </c>
      <c r="N17" s="39">
        <v>14</v>
      </c>
      <c r="O17" s="40" t="str">
        <f t="shared" si="0"/>
        <v>取手市</v>
      </c>
      <c r="P17" s="41">
        <v>14794786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15170</v>
      </c>
      <c r="W17" s="41">
        <v>0</v>
      </c>
      <c r="X17" s="41">
        <v>0</v>
      </c>
      <c r="Z17" s="39">
        <v>14</v>
      </c>
      <c r="AA17" s="40" t="str">
        <f t="shared" si="1"/>
        <v>取手市</v>
      </c>
      <c r="AB17" s="41">
        <v>25052040</v>
      </c>
      <c r="AC17" s="41">
        <v>44907960</v>
      </c>
      <c r="AD17" s="41">
        <v>43311660</v>
      </c>
      <c r="AE17" s="41">
        <v>394405362</v>
      </c>
      <c r="AF17" s="41">
        <v>393286323</v>
      </c>
      <c r="AG17" s="41">
        <v>137663298</v>
      </c>
      <c r="AH17" s="41">
        <v>49179</v>
      </c>
      <c r="AI17" s="41">
        <v>105444</v>
      </c>
      <c r="AJ17" s="41">
        <v>100565</v>
      </c>
    </row>
    <row r="18" spans="2:36" s="14" customFormat="1" ht="15" customHeight="1">
      <c r="B18" s="39">
        <v>15</v>
      </c>
      <c r="C18" s="40" t="s">
        <v>89</v>
      </c>
      <c r="D18" s="41">
        <v>855651</v>
      </c>
      <c r="E18" s="41">
        <v>2533707</v>
      </c>
      <c r="F18" s="41">
        <v>2295600</v>
      </c>
      <c r="G18" s="41">
        <v>7140122</v>
      </c>
      <c r="H18" s="41">
        <v>7055527</v>
      </c>
      <c r="I18" s="41">
        <v>4760616</v>
      </c>
      <c r="J18" s="41">
        <v>2021</v>
      </c>
      <c r="K18" s="41">
        <v>5450</v>
      </c>
      <c r="L18" s="41">
        <v>4173</v>
      </c>
      <c r="N18" s="39">
        <v>15</v>
      </c>
      <c r="O18" s="40" t="str">
        <f t="shared" si="0"/>
        <v>牛久市</v>
      </c>
      <c r="P18" s="41">
        <v>7672470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18771</v>
      </c>
      <c r="W18" s="41">
        <v>0</v>
      </c>
      <c r="X18" s="41">
        <v>0</v>
      </c>
      <c r="Z18" s="39">
        <v>15</v>
      </c>
      <c r="AA18" s="40" t="str">
        <f t="shared" si="1"/>
        <v>牛久市</v>
      </c>
      <c r="AB18" s="41">
        <v>10401838</v>
      </c>
      <c r="AC18" s="41">
        <v>48478162</v>
      </c>
      <c r="AD18" s="41">
        <v>45029085</v>
      </c>
      <c r="AE18" s="41">
        <v>343926051</v>
      </c>
      <c r="AF18" s="41">
        <v>343452874</v>
      </c>
      <c r="AG18" s="41">
        <v>131085273</v>
      </c>
      <c r="AH18" s="41">
        <v>23158</v>
      </c>
      <c r="AI18" s="41">
        <v>83775</v>
      </c>
      <c r="AJ18" s="41">
        <v>78069</v>
      </c>
    </row>
    <row r="19" spans="2:36" s="14" customFormat="1" ht="15" customHeight="1">
      <c r="B19" s="39">
        <v>16</v>
      </c>
      <c r="C19" s="40" t="s">
        <v>90</v>
      </c>
      <c r="D19" s="41">
        <v>3936914</v>
      </c>
      <c r="E19" s="41">
        <v>8945290</v>
      </c>
      <c r="F19" s="41">
        <v>8471717</v>
      </c>
      <c r="G19" s="41">
        <v>146576436</v>
      </c>
      <c r="H19" s="41">
        <v>146478872</v>
      </c>
      <c r="I19" s="41">
        <v>80838246</v>
      </c>
      <c r="J19" s="41">
        <v>5361</v>
      </c>
      <c r="K19" s="41">
        <v>16064</v>
      </c>
      <c r="L19" s="41">
        <v>13973</v>
      </c>
      <c r="N19" s="39">
        <v>16</v>
      </c>
      <c r="O19" s="40" t="str">
        <f t="shared" si="0"/>
        <v>つくば市</v>
      </c>
      <c r="P19" s="41">
        <v>42206960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99489</v>
      </c>
      <c r="W19" s="41">
        <v>0</v>
      </c>
      <c r="X19" s="41">
        <v>0</v>
      </c>
      <c r="Z19" s="39">
        <v>16</v>
      </c>
      <c r="AA19" s="40" t="str">
        <f t="shared" si="1"/>
        <v>つくば市</v>
      </c>
      <c r="AB19" s="41">
        <v>80419233</v>
      </c>
      <c r="AC19" s="41">
        <v>203650767</v>
      </c>
      <c r="AD19" s="41">
        <v>191637208</v>
      </c>
      <c r="AE19" s="41">
        <v>1175994670</v>
      </c>
      <c r="AF19" s="41">
        <v>1170268594</v>
      </c>
      <c r="AG19" s="41">
        <v>433786341</v>
      </c>
      <c r="AH19" s="41">
        <v>119379</v>
      </c>
      <c r="AI19" s="41">
        <v>270932</v>
      </c>
      <c r="AJ19" s="41">
        <v>250459</v>
      </c>
    </row>
    <row r="20" spans="2:36" s="14" customFormat="1" ht="15" customHeight="1">
      <c r="B20" s="39">
        <v>17</v>
      </c>
      <c r="C20" s="40" t="s">
        <v>63</v>
      </c>
      <c r="D20" s="41">
        <v>11257032</v>
      </c>
      <c r="E20" s="41">
        <v>5072985</v>
      </c>
      <c r="F20" s="41">
        <v>4882285</v>
      </c>
      <c r="G20" s="41">
        <v>55900190</v>
      </c>
      <c r="H20" s="41">
        <v>55855260</v>
      </c>
      <c r="I20" s="41">
        <v>36196805</v>
      </c>
      <c r="J20" s="41">
        <v>7861</v>
      </c>
      <c r="K20" s="41">
        <v>9934</v>
      </c>
      <c r="L20" s="41">
        <v>9146</v>
      </c>
      <c r="N20" s="39">
        <v>17</v>
      </c>
      <c r="O20" s="40" t="str">
        <f t="shared" si="0"/>
        <v>ひたちなか市</v>
      </c>
      <c r="P20" s="41">
        <v>14548447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29076</v>
      </c>
      <c r="W20" s="41">
        <v>0</v>
      </c>
      <c r="X20" s="41">
        <v>0</v>
      </c>
      <c r="Z20" s="39">
        <v>17</v>
      </c>
      <c r="AA20" s="40" t="str">
        <f t="shared" si="1"/>
        <v>ひたちなか市</v>
      </c>
      <c r="AB20" s="41">
        <v>29511354</v>
      </c>
      <c r="AC20" s="41">
        <v>69528646</v>
      </c>
      <c r="AD20" s="41">
        <v>66485526</v>
      </c>
      <c r="AE20" s="41">
        <v>685026205</v>
      </c>
      <c r="AF20" s="41">
        <v>683491587</v>
      </c>
      <c r="AG20" s="41">
        <v>253400509</v>
      </c>
      <c r="AH20" s="41">
        <v>38690</v>
      </c>
      <c r="AI20" s="41">
        <v>146059</v>
      </c>
      <c r="AJ20" s="41">
        <v>140029</v>
      </c>
    </row>
    <row r="21" spans="2:36" s="14" customFormat="1" ht="15" customHeight="1">
      <c r="B21" s="39">
        <v>18</v>
      </c>
      <c r="C21" s="40" t="s">
        <v>91</v>
      </c>
      <c r="D21" s="41">
        <v>12543696</v>
      </c>
      <c r="E21" s="41">
        <v>9191992</v>
      </c>
      <c r="F21" s="41">
        <v>7818759</v>
      </c>
      <c r="G21" s="41">
        <v>27918565</v>
      </c>
      <c r="H21" s="41">
        <v>27028871</v>
      </c>
      <c r="I21" s="41">
        <v>17840393</v>
      </c>
      <c r="J21" s="41">
        <v>29571</v>
      </c>
      <c r="K21" s="41">
        <v>19183</v>
      </c>
      <c r="L21" s="41">
        <v>11575</v>
      </c>
      <c r="N21" s="39">
        <v>18</v>
      </c>
      <c r="O21" s="40" t="str">
        <f t="shared" si="0"/>
        <v>鹿嶋市</v>
      </c>
      <c r="P21" s="41">
        <v>6605320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737</v>
      </c>
      <c r="W21" s="41">
        <v>0</v>
      </c>
      <c r="X21" s="41">
        <v>0</v>
      </c>
      <c r="Z21" s="39">
        <v>18</v>
      </c>
      <c r="AA21" s="40" t="str">
        <f t="shared" si="1"/>
        <v>鹿嶋市</v>
      </c>
      <c r="AB21" s="41">
        <v>22387649</v>
      </c>
      <c r="AC21" s="41">
        <v>70572351</v>
      </c>
      <c r="AD21" s="41">
        <v>63532253</v>
      </c>
      <c r="AE21" s="41">
        <v>275419044</v>
      </c>
      <c r="AF21" s="41">
        <v>271359355</v>
      </c>
      <c r="AG21" s="41">
        <v>129059547</v>
      </c>
      <c r="AH21" s="41">
        <v>35523</v>
      </c>
      <c r="AI21" s="41">
        <v>116029</v>
      </c>
      <c r="AJ21" s="41">
        <v>95006</v>
      </c>
    </row>
    <row r="22" spans="2:36" s="14" customFormat="1" ht="15" customHeight="1">
      <c r="B22" s="39">
        <v>19</v>
      </c>
      <c r="C22" s="40" t="s">
        <v>65</v>
      </c>
      <c r="D22" s="41">
        <v>709276</v>
      </c>
      <c r="E22" s="41">
        <v>1349607</v>
      </c>
      <c r="F22" s="41">
        <v>1332323</v>
      </c>
      <c r="G22" s="41">
        <v>7169808</v>
      </c>
      <c r="H22" s="41">
        <v>7135666</v>
      </c>
      <c r="I22" s="41">
        <v>4884656</v>
      </c>
      <c r="J22" s="41">
        <v>782</v>
      </c>
      <c r="K22" s="41">
        <v>3413</v>
      </c>
      <c r="L22" s="41">
        <v>3204</v>
      </c>
      <c r="N22" s="39">
        <v>19</v>
      </c>
      <c r="O22" s="40" t="str">
        <f t="shared" si="0"/>
        <v>潮来市</v>
      </c>
      <c r="P22" s="41">
        <v>16800653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19128</v>
      </c>
      <c r="W22" s="41">
        <v>0</v>
      </c>
      <c r="X22" s="41">
        <v>0</v>
      </c>
      <c r="Z22" s="39">
        <v>19</v>
      </c>
      <c r="AA22" s="40" t="str">
        <f t="shared" si="1"/>
        <v>潮来市</v>
      </c>
      <c r="AB22" s="41">
        <v>19095604</v>
      </c>
      <c r="AC22" s="41">
        <v>43574396</v>
      </c>
      <c r="AD22" s="41">
        <v>40151920</v>
      </c>
      <c r="AE22" s="41">
        <v>87084601</v>
      </c>
      <c r="AF22" s="41">
        <v>85264995</v>
      </c>
      <c r="AG22" s="41">
        <v>33212341</v>
      </c>
      <c r="AH22" s="41">
        <v>22648</v>
      </c>
      <c r="AI22" s="41">
        <v>60584</v>
      </c>
      <c r="AJ22" s="41">
        <v>55270</v>
      </c>
    </row>
    <row r="23" spans="2:36" s="14" customFormat="1" ht="15" customHeight="1">
      <c r="B23" s="39">
        <v>20</v>
      </c>
      <c r="C23" s="40" t="s">
        <v>92</v>
      </c>
      <c r="D23" s="41">
        <v>7938125</v>
      </c>
      <c r="E23" s="41">
        <v>1101934</v>
      </c>
      <c r="F23" s="41">
        <v>1075493</v>
      </c>
      <c r="G23" s="41">
        <v>25087507</v>
      </c>
      <c r="H23" s="41">
        <v>25074295</v>
      </c>
      <c r="I23" s="41">
        <v>12262171</v>
      </c>
      <c r="J23" s="41">
        <v>20612</v>
      </c>
      <c r="K23" s="41">
        <v>2912</v>
      </c>
      <c r="L23" s="41">
        <v>2744</v>
      </c>
      <c r="N23" s="39">
        <v>20</v>
      </c>
      <c r="O23" s="40" t="str">
        <f t="shared" si="0"/>
        <v>守谷市</v>
      </c>
      <c r="P23" s="41">
        <v>4991043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Z23" s="39">
        <v>20</v>
      </c>
      <c r="AA23" s="40" t="str">
        <f t="shared" si="1"/>
        <v>守谷市</v>
      </c>
      <c r="AB23" s="41">
        <v>14259169</v>
      </c>
      <c r="AC23" s="41">
        <v>21370831</v>
      </c>
      <c r="AD23" s="41">
        <v>19825041</v>
      </c>
      <c r="AE23" s="41">
        <v>378925493</v>
      </c>
      <c r="AF23" s="41">
        <v>378721183</v>
      </c>
      <c r="AG23" s="41">
        <v>102186988</v>
      </c>
      <c r="AH23" s="41">
        <v>22230</v>
      </c>
      <c r="AI23" s="41">
        <v>50211</v>
      </c>
      <c r="AJ23" s="41">
        <v>47514</v>
      </c>
    </row>
    <row r="24" spans="2:36" s="14" customFormat="1" ht="15" customHeight="1">
      <c r="B24" s="39">
        <v>21</v>
      </c>
      <c r="C24" s="40" t="s">
        <v>105</v>
      </c>
      <c r="D24" s="41">
        <v>3722900</v>
      </c>
      <c r="E24" s="41">
        <v>3236595</v>
      </c>
      <c r="F24" s="41">
        <v>3058044</v>
      </c>
      <c r="G24" s="41">
        <v>6486886</v>
      </c>
      <c r="H24" s="41">
        <v>6436152</v>
      </c>
      <c r="I24" s="41">
        <v>4102823</v>
      </c>
      <c r="J24" s="41">
        <v>5178</v>
      </c>
      <c r="K24" s="41">
        <v>5863</v>
      </c>
      <c r="L24" s="41">
        <v>5120</v>
      </c>
      <c r="N24" s="39">
        <v>21</v>
      </c>
      <c r="O24" s="40" t="str">
        <f t="shared" si="0"/>
        <v>常陸大宮市</v>
      </c>
      <c r="P24" s="41">
        <v>31184027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66132</v>
      </c>
      <c r="W24" s="41">
        <v>0</v>
      </c>
      <c r="X24" s="41">
        <v>0</v>
      </c>
      <c r="Z24" s="39">
        <v>21</v>
      </c>
      <c r="AA24" s="40" t="str">
        <f t="shared" si="1"/>
        <v>常陸大宮市</v>
      </c>
      <c r="AB24" s="41">
        <v>86528678</v>
      </c>
      <c r="AC24" s="41">
        <v>261851322</v>
      </c>
      <c r="AD24" s="41">
        <v>244650355</v>
      </c>
      <c r="AE24" s="41">
        <v>120841490</v>
      </c>
      <c r="AF24" s="41">
        <v>118496294</v>
      </c>
      <c r="AG24" s="41">
        <v>54907791</v>
      </c>
      <c r="AH24" s="41">
        <v>81240</v>
      </c>
      <c r="AI24" s="41">
        <v>188870</v>
      </c>
      <c r="AJ24" s="41">
        <v>168064</v>
      </c>
    </row>
    <row r="25" spans="2:36" s="14" customFormat="1" ht="15" customHeight="1">
      <c r="B25" s="39">
        <v>22</v>
      </c>
      <c r="C25" s="40" t="s">
        <v>106</v>
      </c>
      <c r="D25" s="41">
        <v>1222667</v>
      </c>
      <c r="E25" s="41">
        <v>3699003</v>
      </c>
      <c r="F25" s="41">
        <v>3394864</v>
      </c>
      <c r="G25" s="41">
        <v>16621389</v>
      </c>
      <c r="H25" s="41">
        <v>16595124</v>
      </c>
      <c r="I25" s="41">
        <v>10982908</v>
      </c>
      <c r="J25" s="41">
        <v>2112</v>
      </c>
      <c r="K25" s="41">
        <v>7407</v>
      </c>
      <c r="L25" s="41">
        <v>6488</v>
      </c>
      <c r="N25" s="39">
        <v>22</v>
      </c>
      <c r="O25" s="40" t="str">
        <f t="shared" si="0"/>
        <v>那珂市</v>
      </c>
      <c r="P25" s="41">
        <v>11677185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43664</v>
      </c>
      <c r="W25" s="41">
        <v>0</v>
      </c>
      <c r="X25" s="41">
        <v>0</v>
      </c>
      <c r="Z25" s="39">
        <v>22</v>
      </c>
      <c r="AA25" s="40" t="str">
        <f t="shared" si="1"/>
        <v>那珂市</v>
      </c>
      <c r="AB25" s="41">
        <v>19633447</v>
      </c>
      <c r="AC25" s="41">
        <v>78166553</v>
      </c>
      <c r="AD25" s="41">
        <v>72924813</v>
      </c>
      <c r="AE25" s="41">
        <v>199837357</v>
      </c>
      <c r="AF25" s="41">
        <v>198806383</v>
      </c>
      <c r="AG25" s="41">
        <v>72874988</v>
      </c>
      <c r="AH25" s="41">
        <v>49660</v>
      </c>
      <c r="AI25" s="41">
        <v>109593</v>
      </c>
      <c r="AJ25" s="41">
        <v>101559</v>
      </c>
    </row>
    <row r="26" spans="2:36" s="14" customFormat="1" ht="15" customHeight="1">
      <c r="B26" s="42">
        <v>23</v>
      </c>
      <c r="C26" s="40" t="s">
        <v>107</v>
      </c>
      <c r="D26" s="41">
        <v>2489774</v>
      </c>
      <c r="E26" s="41">
        <v>5030194</v>
      </c>
      <c r="F26" s="41">
        <v>4738973</v>
      </c>
      <c r="G26" s="41">
        <v>23036571</v>
      </c>
      <c r="H26" s="41">
        <v>22969286</v>
      </c>
      <c r="I26" s="41">
        <v>15565551</v>
      </c>
      <c r="J26" s="41">
        <v>4308</v>
      </c>
      <c r="K26" s="41">
        <v>8873</v>
      </c>
      <c r="L26" s="41">
        <v>7620</v>
      </c>
      <c r="N26" s="42">
        <v>23</v>
      </c>
      <c r="O26" s="40" t="str">
        <f t="shared" si="0"/>
        <v>筑西市</v>
      </c>
      <c r="P26" s="41">
        <v>31657511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59234</v>
      </c>
      <c r="W26" s="41">
        <v>0</v>
      </c>
      <c r="X26" s="41">
        <v>0</v>
      </c>
      <c r="Z26" s="42">
        <v>23</v>
      </c>
      <c r="AA26" s="40" t="str">
        <f t="shared" si="1"/>
        <v>筑西市</v>
      </c>
      <c r="AB26" s="41">
        <v>38113812</v>
      </c>
      <c r="AC26" s="41">
        <v>167236188</v>
      </c>
      <c r="AD26" s="41">
        <v>160189384</v>
      </c>
      <c r="AE26" s="41">
        <v>375593963</v>
      </c>
      <c r="AF26" s="41">
        <v>372811472</v>
      </c>
      <c r="AG26" s="41">
        <v>161490819</v>
      </c>
      <c r="AH26" s="41">
        <v>70659</v>
      </c>
      <c r="AI26" s="41">
        <v>216974</v>
      </c>
      <c r="AJ26" s="41">
        <v>203208</v>
      </c>
    </row>
    <row r="27" spans="2:36" s="14" customFormat="1" ht="15" customHeight="1">
      <c r="B27" s="39">
        <v>24</v>
      </c>
      <c r="C27" s="40" t="s">
        <v>108</v>
      </c>
      <c r="D27" s="41">
        <v>107312</v>
      </c>
      <c r="E27" s="41">
        <v>4409494</v>
      </c>
      <c r="F27" s="41">
        <v>4171280</v>
      </c>
      <c r="G27" s="41">
        <v>20263356</v>
      </c>
      <c r="H27" s="41">
        <v>20080316</v>
      </c>
      <c r="I27" s="41">
        <v>13404044</v>
      </c>
      <c r="J27" s="41">
        <v>17869</v>
      </c>
      <c r="K27" s="41">
        <v>8962</v>
      </c>
      <c r="L27" s="41">
        <v>7311</v>
      </c>
      <c r="N27" s="39">
        <v>24</v>
      </c>
      <c r="O27" s="40" t="str">
        <f t="shared" si="0"/>
        <v>坂東市</v>
      </c>
      <c r="P27" s="41">
        <v>23060016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Z27" s="39">
        <v>24</v>
      </c>
      <c r="AA27" s="40" t="str">
        <f t="shared" si="1"/>
        <v>坂東市</v>
      </c>
      <c r="AB27" s="41">
        <v>25814644</v>
      </c>
      <c r="AC27" s="41">
        <v>97365356</v>
      </c>
      <c r="AD27" s="41">
        <v>90709620</v>
      </c>
      <c r="AE27" s="41">
        <v>192854803</v>
      </c>
      <c r="AF27" s="41">
        <v>190979482</v>
      </c>
      <c r="AG27" s="41">
        <v>85013882</v>
      </c>
      <c r="AH27" s="41">
        <v>25993</v>
      </c>
      <c r="AI27" s="41">
        <v>135205</v>
      </c>
      <c r="AJ27" s="41">
        <v>121215</v>
      </c>
    </row>
    <row r="28" spans="2:36" s="14" customFormat="1" ht="15" customHeight="1">
      <c r="B28" s="39">
        <v>25</v>
      </c>
      <c r="C28" s="40" t="s">
        <v>109</v>
      </c>
      <c r="D28" s="41">
        <v>1034692</v>
      </c>
      <c r="E28" s="41">
        <v>3720388</v>
      </c>
      <c r="F28" s="41">
        <v>3393521</v>
      </c>
      <c r="G28" s="41">
        <v>5207578</v>
      </c>
      <c r="H28" s="41">
        <v>5119194</v>
      </c>
      <c r="I28" s="41">
        <v>3412472</v>
      </c>
      <c r="J28" s="41">
        <v>2159</v>
      </c>
      <c r="K28" s="41">
        <v>5986</v>
      </c>
      <c r="L28" s="41">
        <v>4560</v>
      </c>
      <c r="N28" s="39">
        <v>25</v>
      </c>
      <c r="O28" s="40" t="str">
        <f t="shared" si="0"/>
        <v>稲敷市</v>
      </c>
      <c r="P28" s="41">
        <v>33276614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46080</v>
      </c>
      <c r="W28" s="41">
        <v>0</v>
      </c>
      <c r="X28" s="41">
        <v>0</v>
      </c>
      <c r="Z28" s="39">
        <v>25</v>
      </c>
      <c r="AA28" s="40" t="str">
        <f t="shared" si="1"/>
        <v>稲敷市</v>
      </c>
      <c r="AB28" s="41">
        <v>36280717</v>
      </c>
      <c r="AC28" s="41">
        <v>141839283</v>
      </c>
      <c r="AD28" s="41">
        <v>134434221</v>
      </c>
      <c r="AE28" s="41">
        <v>117948123</v>
      </c>
      <c r="AF28" s="41">
        <v>113599795</v>
      </c>
      <c r="AG28" s="41">
        <v>54109991</v>
      </c>
      <c r="AH28" s="41">
        <v>52057</v>
      </c>
      <c r="AI28" s="41">
        <v>150065</v>
      </c>
      <c r="AJ28" s="41">
        <v>132841</v>
      </c>
    </row>
    <row r="29" spans="2:36" s="14" customFormat="1" ht="15" customHeight="1">
      <c r="B29" s="39">
        <v>26</v>
      </c>
      <c r="C29" s="40" t="s">
        <v>110</v>
      </c>
      <c r="D29" s="41">
        <v>472462</v>
      </c>
      <c r="E29" s="41">
        <v>2626579</v>
      </c>
      <c r="F29" s="41">
        <v>2388958</v>
      </c>
      <c r="G29" s="41">
        <v>6799883</v>
      </c>
      <c r="H29" s="41">
        <v>6656968</v>
      </c>
      <c r="I29" s="41">
        <v>4122475</v>
      </c>
      <c r="J29" s="41">
        <v>1474</v>
      </c>
      <c r="K29" s="41">
        <v>5267</v>
      </c>
      <c r="L29" s="41">
        <v>4359</v>
      </c>
      <c r="N29" s="39">
        <v>26</v>
      </c>
      <c r="O29" s="40" t="str">
        <f t="shared" si="0"/>
        <v>かすみがうら市</v>
      </c>
      <c r="P29" s="41">
        <v>12677239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33620</v>
      </c>
      <c r="W29" s="41">
        <v>0</v>
      </c>
      <c r="X29" s="41">
        <v>0</v>
      </c>
      <c r="Z29" s="39">
        <v>26</v>
      </c>
      <c r="AA29" s="40" t="str">
        <f t="shared" si="1"/>
        <v>かすみがうら市</v>
      </c>
      <c r="AB29" s="41">
        <v>17522599</v>
      </c>
      <c r="AC29" s="41">
        <v>101247401</v>
      </c>
      <c r="AD29" s="41">
        <v>95749774</v>
      </c>
      <c r="AE29" s="41">
        <v>156604673</v>
      </c>
      <c r="AF29" s="41">
        <v>155460060</v>
      </c>
      <c r="AG29" s="41">
        <v>61785529</v>
      </c>
      <c r="AH29" s="41">
        <v>39473</v>
      </c>
      <c r="AI29" s="41">
        <v>104123</v>
      </c>
      <c r="AJ29" s="41">
        <v>95686</v>
      </c>
    </row>
    <row r="30" spans="2:36" s="14" customFormat="1" ht="15" customHeight="1">
      <c r="B30" s="39">
        <v>27</v>
      </c>
      <c r="C30" s="40" t="s">
        <v>111</v>
      </c>
      <c r="D30" s="41">
        <v>712530</v>
      </c>
      <c r="E30" s="41">
        <v>3571445</v>
      </c>
      <c r="F30" s="41">
        <v>3503224</v>
      </c>
      <c r="G30" s="41">
        <v>11039689</v>
      </c>
      <c r="H30" s="41">
        <v>11015994</v>
      </c>
      <c r="I30" s="41">
        <v>7034954</v>
      </c>
      <c r="J30" s="41">
        <v>774</v>
      </c>
      <c r="K30" s="41">
        <v>5448</v>
      </c>
      <c r="L30" s="41">
        <v>5128</v>
      </c>
      <c r="N30" s="39">
        <v>27</v>
      </c>
      <c r="O30" s="40" t="str">
        <f t="shared" si="0"/>
        <v>桜川市</v>
      </c>
      <c r="P30" s="41">
        <v>27171155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44384</v>
      </c>
      <c r="W30" s="41">
        <v>0</v>
      </c>
      <c r="X30" s="41">
        <v>0</v>
      </c>
      <c r="Z30" s="39">
        <v>27</v>
      </c>
      <c r="AA30" s="40" t="str">
        <f t="shared" si="1"/>
        <v>桜川市</v>
      </c>
      <c r="AB30" s="41">
        <v>47174398</v>
      </c>
      <c r="AC30" s="41">
        <v>132605602</v>
      </c>
      <c r="AD30" s="41">
        <v>125694252</v>
      </c>
      <c r="AE30" s="41">
        <v>125760601</v>
      </c>
      <c r="AF30" s="41">
        <v>124524905</v>
      </c>
      <c r="AG30" s="41">
        <v>55330338</v>
      </c>
      <c r="AH30" s="41">
        <v>49372</v>
      </c>
      <c r="AI30" s="41">
        <v>107808</v>
      </c>
      <c r="AJ30" s="41">
        <v>99248</v>
      </c>
    </row>
    <row r="31" spans="2:36" s="14" customFormat="1" ht="15" customHeight="1">
      <c r="B31" s="39">
        <v>28</v>
      </c>
      <c r="C31" s="40" t="s">
        <v>112</v>
      </c>
      <c r="D31" s="41">
        <v>20683273</v>
      </c>
      <c r="E31" s="41">
        <v>12296902</v>
      </c>
      <c r="F31" s="41">
        <v>10812228</v>
      </c>
      <c r="G31" s="41">
        <v>20462818</v>
      </c>
      <c r="H31" s="41">
        <v>20088339</v>
      </c>
      <c r="I31" s="41">
        <v>12938060</v>
      </c>
      <c r="J31" s="41">
        <v>23176</v>
      </c>
      <c r="K31" s="41">
        <v>16675</v>
      </c>
      <c r="L31" s="41">
        <v>13150</v>
      </c>
      <c r="N31" s="39">
        <v>28</v>
      </c>
      <c r="O31" s="40" t="str">
        <f t="shared" si="0"/>
        <v>神栖市</v>
      </c>
      <c r="P31" s="41">
        <v>21298383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Z31" s="39">
        <v>28</v>
      </c>
      <c r="AA31" s="40" t="str">
        <f t="shared" si="1"/>
        <v>神栖市</v>
      </c>
      <c r="AB31" s="41">
        <v>48766965</v>
      </c>
      <c r="AC31" s="41">
        <v>98473035</v>
      </c>
      <c r="AD31" s="41">
        <v>91208380</v>
      </c>
      <c r="AE31" s="41">
        <v>486424710</v>
      </c>
      <c r="AF31" s="41">
        <v>484499043</v>
      </c>
      <c r="AG31" s="41">
        <v>263804007</v>
      </c>
      <c r="AH31" s="41">
        <v>31294</v>
      </c>
      <c r="AI31" s="41">
        <v>131939</v>
      </c>
      <c r="AJ31" s="41">
        <v>118002</v>
      </c>
    </row>
    <row r="32" spans="2:36" s="14" customFormat="1" ht="15" customHeight="1">
      <c r="B32" s="39">
        <v>29</v>
      </c>
      <c r="C32" s="40" t="s">
        <v>113</v>
      </c>
      <c r="D32" s="41">
        <v>5180692</v>
      </c>
      <c r="E32" s="41">
        <v>4126461</v>
      </c>
      <c r="F32" s="41">
        <v>3785931</v>
      </c>
      <c r="G32" s="41">
        <v>9030067</v>
      </c>
      <c r="H32" s="41">
        <v>8653296</v>
      </c>
      <c r="I32" s="41">
        <v>5254404</v>
      </c>
      <c r="J32" s="41">
        <v>25956</v>
      </c>
      <c r="K32" s="41">
        <v>6202</v>
      </c>
      <c r="L32" s="41">
        <v>4292</v>
      </c>
      <c r="N32" s="39">
        <v>29</v>
      </c>
      <c r="O32" s="40" t="str">
        <f t="shared" si="0"/>
        <v>行方市</v>
      </c>
      <c r="P32" s="41">
        <v>12618553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14599</v>
      </c>
      <c r="W32" s="41">
        <v>0</v>
      </c>
      <c r="X32" s="41">
        <v>0</v>
      </c>
      <c r="Z32" s="39">
        <v>29</v>
      </c>
      <c r="AA32" s="40" t="str">
        <f t="shared" si="1"/>
        <v>行方市</v>
      </c>
      <c r="AB32" s="41">
        <v>23352038</v>
      </c>
      <c r="AC32" s="41">
        <v>142977962</v>
      </c>
      <c r="AD32" s="41">
        <v>135392652</v>
      </c>
      <c r="AE32" s="41">
        <v>104319431</v>
      </c>
      <c r="AF32" s="41">
        <v>102841261</v>
      </c>
      <c r="AG32" s="41">
        <v>45838188</v>
      </c>
      <c r="AH32" s="41">
        <v>46485</v>
      </c>
      <c r="AI32" s="41">
        <v>124710</v>
      </c>
      <c r="AJ32" s="41">
        <v>114423</v>
      </c>
    </row>
    <row r="33" spans="2:36" s="14" customFormat="1" ht="15" customHeight="1">
      <c r="B33" s="39">
        <v>30</v>
      </c>
      <c r="C33" s="44" t="s">
        <v>114</v>
      </c>
      <c r="D33" s="41">
        <v>2133185</v>
      </c>
      <c r="E33" s="41">
        <v>4050657</v>
      </c>
      <c r="F33" s="41">
        <v>3394671</v>
      </c>
      <c r="G33" s="41">
        <v>7639905</v>
      </c>
      <c r="H33" s="41">
        <v>7432451</v>
      </c>
      <c r="I33" s="41">
        <v>4807104</v>
      </c>
      <c r="J33" s="45">
        <v>1186</v>
      </c>
      <c r="K33" s="45">
        <v>9433</v>
      </c>
      <c r="L33" s="45">
        <v>6258</v>
      </c>
      <c r="N33" s="39">
        <v>30</v>
      </c>
      <c r="O33" s="40" t="str">
        <f t="shared" si="0"/>
        <v>鉾田市</v>
      </c>
      <c r="P33" s="41">
        <v>20976747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5">
        <v>40808</v>
      </c>
      <c r="W33" s="45">
        <v>0</v>
      </c>
      <c r="X33" s="45">
        <v>0</v>
      </c>
      <c r="Z33" s="39">
        <v>30</v>
      </c>
      <c r="AA33" s="40" t="str">
        <f t="shared" si="1"/>
        <v>鉾田市</v>
      </c>
      <c r="AB33" s="41">
        <v>27161072</v>
      </c>
      <c r="AC33" s="41">
        <v>176738928</v>
      </c>
      <c r="AD33" s="41">
        <v>162908970</v>
      </c>
      <c r="AE33" s="41">
        <v>149772415</v>
      </c>
      <c r="AF33" s="41">
        <v>146333937</v>
      </c>
      <c r="AG33" s="41">
        <v>61777663</v>
      </c>
      <c r="AH33" s="45">
        <v>45815</v>
      </c>
      <c r="AI33" s="45">
        <v>158733</v>
      </c>
      <c r="AJ33" s="45">
        <v>134292</v>
      </c>
    </row>
    <row r="34" spans="2:36" s="14" customFormat="1" ht="15" customHeight="1">
      <c r="B34" s="39">
        <v>31</v>
      </c>
      <c r="C34" s="44" t="s">
        <v>127</v>
      </c>
      <c r="D34" s="41">
        <v>4184248</v>
      </c>
      <c r="E34" s="41">
        <v>1724879</v>
      </c>
      <c r="F34" s="41">
        <v>1608881</v>
      </c>
      <c r="G34" s="41">
        <v>15069834</v>
      </c>
      <c r="H34" s="41">
        <v>15028037</v>
      </c>
      <c r="I34" s="41">
        <v>8879984</v>
      </c>
      <c r="J34" s="45">
        <v>14096</v>
      </c>
      <c r="K34" s="45">
        <v>3659</v>
      </c>
      <c r="L34" s="45">
        <v>3301</v>
      </c>
      <c r="N34" s="39">
        <v>31</v>
      </c>
      <c r="O34" s="40" t="str">
        <f t="shared" si="0"/>
        <v>つくばみらい市</v>
      </c>
      <c r="P34" s="41">
        <v>10824638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5">
        <v>17657</v>
      </c>
      <c r="W34" s="45">
        <v>0</v>
      </c>
      <c r="X34" s="45">
        <v>0</v>
      </c>
      <c r="Z34" s="39">
        <v>31</v>
      </c>
      <c r="AA34" s="40" t="str">
        <f t="shared" si="1"/>
        <v>つくばみらい市</v>
      </c>
      <c r="AB34" s="41">
        <v>17868451</v>
      </c>
      <c r="AC34" s="41">
        <v>61271549</v>
      </c>
      <c r="AD34" s="41">
        <v>58315647</v>
      </c>
      <c r="AE34" s="41">
        <v>202681733</v>
      </c>
      <c r="AF34" s="41">
        <v>200813012</v>
      </c>
      <c r="AG34" s="41">
        <v>74872294</v>
      </c>
      <c r="AH34" s="45">
        <v>38318</v>
      </c>
      <c r="AI34" s="45">
        <v>77444</v>
      </c>
      <c r="AJ34" s="45">
        <v>71416</v>
      </c>
    </row>
    <row r="35" spans="2:36" s="14" customFormat="1" ht="15" customHeight="1">
      <c r="B35" s="43">
        <v>32</v>
      </c>
      <c r="C35" s="44" t="s">
        <v>128</v>
      </c>
      <c r="D35" s="45">
        <v>3281227</v>
      </c>
      <c r="E35" s="45">
        <v>4274215</v>
      </c>
      <c r="F35" s="45">
        <v>3834217</v>
      </c>
      <c r="G35" s="45">
        <v>13868320</v>
      </c>
      <c r="H35" s="45">
        <v>13666108</v>
      </c>
      <c r="I35" s="45">
        <v>9187174</v>
      </c>
      <c r="J35" s="45">
        <v>6208</v>
      </c>
      <c r="K35" s="45">
        <v>7838</v>
      </c>
      <c r="L35" s="45">
        <v>6378</v>
      </c>
      <c r="N35" s="39">
        <v>32</v>
      </c>
      <c r="O35" s="40" t="str">
        <f t="shared" si="0"/>
        <v>小美玉市</v>
      </c>
      <c r="P35" s="41">
        <v>14839271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30105</v>
      </c>
      <c r="W35" s="41">
        <v>0</v>
      </c>
      <c r="X35" s="41">
        <v>0</v>
      </c>
      <c r="Z35" s="39">
        <v>32</v>
      </c>
      <c r="AA35" s="40" t="str">
        <f t="shared" si="1"/>
        <v>小美玉市</v>
      </c>
      <c r="AB35" s="41">
        <v>23005510</v>
      </c>
      <c r="AC35" s="41">
        <v>117204490</v>
      </c>
      <c r="AD35" s="41">
        <v>110662456</v>
      </c>
      <c r="AE35" s="41">
        <v>187439751</v>
      </c>
      <c r="AF35" s="41">
        <v>185523789</v>
      </c>
      <c r="AG35" s="41">
        <v>80416976</v>
      </c>
      <c r="AH35" s="41">
        <v>42205</v>
      </c>
      <c r="AI35" s="41">
        <v>111148</v>
      </c>
      <c r="AJ35" s="41">
        <v>102313</v>
      </c>
    </row>
    <row r="36" spans="2:36" s="14" customFormat="1" ht="15" customHeight="1">
      <c r="B36" s="68"/>
      <c r="C36" s="69" t="s">
        <v>126</v>
      </c>
      <c r="D36" s="66">
        <f aca="true" t="shared" si="2" ref="D36:L36">SUM(D4:D35)</f>
        <v>135579497</v>
      </c>
      <c r="E36" s="66">
        <f t="shared" si="2"/>
        <v>133818170</v>
      </c>
      <c r="F36" s="66">
        <f t="shared" si="2"/>
        <v>124391623</v>
      </c>
      <c r="G36" s="66">
        <f t="shared" si="2"/>
        <v>859612422</v>
      </c>
      <c r="H36" s="66">
        <f t="shared" si="2"/>
        <v>855612578</v>
      </c>
      <c r="I36" s="66">
        <f t="shared" si="2"/>
        <v>542889701</v>
      </c>
      <c r="J36" s="66">
        <f t="shared" si="2"/>
        <v>353564</v>
      </c>
      <c r="K36" s="66">
        <f t="shared" si="2"/>
        <v>265993</v>
      </c>
      <c r="L36" s="66">
        <f t="shared" si="2"/>
        <v>222692</v>
      </c>
      <c r="N36" s="68"/>
      <c r="O36" s="69" t="s">
        <v>126</v>
      </c>
      <c r="P36" s="66">
        <f aca="true" t="shared" si="3" ref="P36:X36">SUM(P4:P35)</f>
        <v>810158320</v>
      </c>
      <c r="Q36" s="66">
        <f t="shared" si="3"/>
        <v>0</v>
      </c>
      <c r="R36" s="66">
        <f t="shared" si="3"/>
        <v>0</v>
      </c>
      <c r="S36" s="66">
        <f t="shared" si="3"/>
        <v>0</v>
      </c>
      <c r="T36" s="66">
        <f t="shared" si="3"/>
        <v>0</v>
      </c>
      <c r="U36" s="66">
        <f t="shared" si="3"/>
        <v>0</v>
      </c>
      <c r="V36" s="66">
        <f t="shared" si="3"/>
        <v>1096693</v>
      </c>
      <c r="W36" s="66">
        <f t="shared" si="3"/>
        <v>0</v>
      </c>
      <c r="X36" s="66">
        <f t="shared" si="3"/>
        <v>0</v>
      </c>
      <c r="Z36" s="68"/>
      <c r="AA36" s="69" t="s">
        <v>126</v>
      </c>
      <c r="AB36" s="66">
        <f aca="true" t="shared" si="4" ref="AB36:AJ36">SUM(AB4:AB35)</f>
        <v>1421445579</v>
      </c>
      <c r="AC36" s="66">
        <f t="shared" si="4"/>
        <v>3504644421</v>
      </c>
      <c r="AD36" s="66">
        <f t="shared" si="4"/>
        <v>3300454311</v>
      </c>
      <c r="AE36" s="66">
        <f t="shared" si="4"/>
        <v>11145462752</v>
      </c>
      <c r="AF36" s="66">
        <f t="shared" si="4"/>
        <v>11077495502</v>
      </c>
      <c r="AG36" s="66">
        <f t="shared" si="4"/>
        <v>4344353268</v>
      </c>
      <c r="AH36" s="66">
        <f t="shared" si="4"/>
        <v>1606219</v>
      </c>
      <c r="AI36" s="66">
        <f t="shared" si="4"/>
        <v>4325255</v>
      </c>
      <c r="AJ36" s="66">
        <f t="shared" si="4"/>
        <v>3987765</v>
      </c>
    </row>
    <row r="37" spans="2:36" s="14" customFormat="1" ht="15" customHeight="1">
      <c r="B37" s="46">
        <v>33</v>
      </c>
      <c r="C37" s="47" t="s">
        <v>93</v>
      </c>
      <c r="D37" s="48">
        <v>4079300</v>
      </c>
      <c r="E37" s="48">
        <v>2039254</v>
      </c>
      <c r="F37" s="48">
        <v>1858165</v>
      </c>
      <c r="G37" s="48">
        <v>6833178</v>
      </c>
      <c r="H37" s="48">
        <v>6816233</v>
      </c>
      <c r="I37" s="48">
        <v>4569690</v>
      </c>
      <c r="J37" s="48">
        <v>7380</v>
      </c>
      <c r="K37" s="48">
        <v>2720</v>
      </c>
      <c r="L37" s="48">
        <v>2283</v>
      </c>
      <c r="N37" s="39">
        <v>33</v>
      </c>
      <c r="O37" s="47" t="str">
        <f aca="true" t="shared" si="5" ref="O37:O48">C37</f>
        <v>茨城町</v>
      </c>
      <c r="P37" s="41">
        <v>7768224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8">
        <v>17442</v>
      </c>
      <c r="W37" s="48">
        <v>0</v>
      </c>
      <c r="X37" s="48">
        <v>0</v>
      </c>
      <c r="Z37" s="39">
        <v>33</v>
      </c>
      <c r="AA37" s="47" t="str">
        <f aca="true" t="shared" si="6" ref="AA37:AA48">O37</f>
        <v>茨城町</v>
      </c>
      <c r="AB37" s="41">
        <v>23506182</v>
      </c>
      <c r="AC37" s="41">
        <v>98133818</v>
      </c>
      <c r="AD37" s="41">
        <v>91559166</v>
      </c>
      <c r="AE37" s="41">
        <v>109398629</v>
      </c>
      <c r="AF37" s="41">
        <v>108525696</v>
      </c>
      <c r="AG37" s="41">
        <v>40990197</v>
      </c>
      <c r="AH37" s="48">
        <v>29860</v>
      </c>
      <c r="AI37" s="48">
        <v>91825</v>
      </c>
      <c r="AJ37" s="48">
        <v>83733</v>
      </c>
    </row>
    <row r="38" spans="2:36" s="14" customFormat="1" ht="15" customHeight="1">
      <c r="B38" s="39">
        <v>34</v>
      </c>
      <c r="C38" s="40" t="s">
        <v>115</v>
      </c>
      <c r="D38" s="41">
        <v>853227</v>
      </c>
      <c r="E38" s="41">
        <v>1087953</v>
      </c>
      <c r="F38" s="41">
        <v>1085010</v>
      </c>
      <c r="G38" s="41">
        <v>8463942</v>
      </c>
      <c r="H38" s="41">
        <v>8448015</v>
      </c>
      <c r="I38" s="41">
        <v>4785987</v>
      </c>
      <c r="J38" s="41">
        <v>814</v>
      </c>
      <c r="K38" s="41">
        <v>3226</v>
      </c>
      <c r="L38" s="41">
        <v>3153</v>
      </c>
      <c r="N38" s="39">
        <v>34</v>
      </c>
      <c r="O38" s="40" t="str">
        <f t="shared" si="5"/>
        <v>大洗町</v>
      </c>
      <c r="P38" s="41">
        <v>6032612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5956</v>
      </c>
      <c r="W38" s="41">
        <v>0</v>
      </c>
      <c r="X38" s="41">
        <v>0</v>
      </c>
      <c r="Z38" s="39">
        <v>34</v>
      </c>
      <c r="AA38" s="40" t="str">
        <f t="shared" si="6"/>
        <v>大洗町</v>
      </c>
      <c r="AB38" s="41">
        <v>8418970</v>
      </c>
      <c r="AC38" s="41">
        <v>14771030</v>
      </c>
      <c r="AD38" s="41">
        <v>14068657</v>
      </c>
      <c r="AE38" s="41">
        <v>82967866</v>
      </c>
      <c r="AF38" s="41">
        <v>82532474</v>
      </c>
      <c r="AG38" s="41">
        <v>35586688</v>
      </c>
      <c r="AH38" s="41">
        <v>7495</v>
      </c>
      <c r="AI38" s="41">
        <v>29884</v>
      </c>
      <c r="AJ38" s="41">
        <v>28207</v>
      </c>
    </row>
    <row r="39" spans="2:36" s="14" customFormat="1" ht="15" customHeight="1">
      <c r="B39" s="39">
        <v>35</v>
      </c>
      <c r="C39" s="40" t="s">
        <v>116</v>
      </c>
      <c r="D39" s="41">
        <v>6674965</v>
      </c>
      <c r="E39" s="41">
        <v>2510468</v>
      </c>
      <c r="F39" s="41">
        <v>2437431</v>
      </c>
      <c r="G39" s="41">
        <v>4769442</v>
      </c>
      <c r="H39" s="41">
        <v>4758123</v>
      </c>
      <c r="I39" s="41">
        <v>2999463</v>
      </c>
      <c r="J39" s="41">
        <v>28597</v>
      </c>
      <c r="K39" s="41">
        <v>2807</v>
      </c>
      <c r="L39" s="41">
        <v>2583</v>
      </c>
      <c r="N39" s="39">
        <v>35</v>
      </c>
      <c r="O39" s="40" t="str">
        <f t="shared" si="5"/>
        <v>城里町</v>
      </c>
      <c r="P39" s="41">
        <v>11653372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1263</v>
      </c>
      <c r="W39" s="41">
        <v>0</v>
      </c>
      <c r="X39" s="41">
        <v>0</v>
      </c>
      <c r="Z39" s="39">
        <v>35</v>
      </c>
      <c r="AA39" s="40" t="str">
        <f t="shared" si="6"/>
        <v>城里町</v>
      </c>
      <c r="AB39" s="41">
        <v>62109716</v>
      </c>
      <c r="AC39" s="41">
        <v>99620284</v>
      </c>
      <c r="AD39" s="41">
        <v>94189940</v>
      </c>
      <c r="AE39" s="41">
        <v>56191651</v>
      </c>
      <c r="AF39" s="41">
        <v>55009598</v>
      </c>
      <c r="AG39" s="41">
        <v>21883624</v>
      </c>
      <c r="AH39" s="41">
        <v>30983</v>
      </c>
      <c r="AI39" s="41">
        <v>67448</v>
      </c>
      <c r="AJ39" s="41">
        <v>60927</v>
      </c>
    </row>
    <row r="40" spans="2:36" s="14" customFormat="1" ht="15" customHeight="1">
      <c r="B40" s="39">
        <v>36</v>
      </c>
      <c r="C40" s="40" t="s">
        <v>94</v>
      </c>
      <c r="D40" s="41">
        <v>342101</v>
      </c>
      <c r="E40" s="41">
        <v>2843614</v>
      </c>
      <c r="F40" s="41">
        <v>2581155</v>
      </c>
      <c r="G40" s="41">
        <v>19434436</v>
      </c>
      <c r="H40" s="41">
        <v>19356767</v>
      </c>
      <c r="I40" s="41">
        <v>12269181</v>
      </c>
      <c r="J40" s="41">
        <v>752</v>
      </c>
      <c r="K40" s="41">
        <v>4021</v>
      </c>
      <c r="L40" s="41">
        <v>3135</v>
      </c>
      <c r="N40" s="39">
        <v>36</v>
      </c>
      <c r="O40" s="40" t="str">
        <f t="shared" si="5"/>
        <v>東海村</v>
      </c>
      <c r="P40" s="41">
        <v>8126388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17338</v>
      </c>
      <c r="W40" s="41">
        <v>0</v>
      </c>
      <c r="X40" s="41">
        <v>0</v>
      </c>
      <c r="Z40" s="39">
        <v>36</v>
      </c>
      <c r="AA40" s="40" t="str">
        <f t="shared" si="6"/>
        <v>東海村</v>
      </c>
      <c r="AB40" s="41">
        <v>10239782</v>
      </c>
      <c r="AC40" s="41">
        <v>27240218</v>
      </c>
      <c r="AD40" s="41">
        <v>25540120</v>
      </c>
      <c r="AE40" s="41">
        <v>216150153</v>
      </c>
      <c r="AF40" s="41">
        <v>215732084</v>
      </c>
      <c r="AG40" s="41">
        <v>88171170</v>
      </c>
      <c r="AH40" s="41">
        <v>18354</v>
      </c>
      <c r="AI40" s="41">
        <v>38695</v>
      </c>
      <c r="AJ40" s="41">
        <v>35921</v>
      </c>
    </row>
    <row r="41" spans="2:36" s="14" customFormat="1" ht="15" customHeight="1">
      <c r="B41" s="39">
        <v>37</v>
      </c>
      <c r="C41" s="40" t="s">
        <v>95</v>
      </c>
      <c r="D41" s="41">
        <v>185104</v>
      </c>
      <c r="E41" s="41">
        <v>1462655</v>
      </c>
      <c r="F41" s="41">
        <v>1402561</v>
      </c>
      <c r="G41" s="41">
        <v>4073125</v>
      </c>
      <c r="H41" s="41">
        <v>4062426</v>
      </c>
      <c r="I41" s="41">
        <v>2578181</v>
      </c>
      <c r="J41" s="41">
        <v>506</v>
      </c>
      <c r="K41" s="41">
        <v>3371</v>
      </c>
      <c r="L41" s="41">
        <v>3015</v>
      </c>
      <c r="N41" s="39">
        <v>37</v>
      </c>
      <c r="O41" s="40" t="str">
        <f t="shared" si="5"/>
        <v>大子町</v>
      </c>
      <c r="P41" s="41">
        <v>35465507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50641</v>
      </c>
      <c r="W41" s="41">
        <v>0</v>
      </c>
      <c r="X41" s="41">
        <v>0</v>
      </c>
      <c r="Z41" s="39">
        <v>37</v>
      </c>
      <c r="AA41" s="40" t="str">
        <f t="shared" si="6"/>
        <v>大子町</v>
      </c>
      <c r="AB41" s="41">
        <v>116063203</v>
      </c>
      <c r="AC41" s="41">
        <v>209716797</v>
      </c>
      <c r="AD41" s="41">
        <v>193178323</v>
      </c>
      <c r="AE41" s="41">
        <v>42021003</v>
      </c>
      <c r="AF41" s="41">
        <v>40630782</v>
      </c>
      <c r="AG41" s="41">
        <v>18771621</v>
      </c>
      <c r="AH41" s="41">
        <v>53630</v>
      </c>
      <c r="AI41" s="41">
        <v>138485</v>
      </c>
      <c r="AJ41" s="41">
        <v>123598</v>
      </c>
    </row>
    <row r="42" spans="2:36" s="14" customFormat="1" ht="15" customHeight="1">
      <c r="B42" s="39">
        <v>38</v>
      </c>
      <c r="C42" s="40" t="s">
        <v>96</v>
      </c>
      <c r="D42" s="41">
        <v>221992</v>
      </c>
      <c r="E42" s="41">
        <v>2348720</v>
      </c>
      <c r="F42" s="41">
        <v>2205075</v>
      </c>
      <c r="G42" s="41">
        <v>9074437</v>
      </c>
      <c r="H42" s="41">
        <v>8969574</v>
      </c>
      <c r="I42" s="41">
        <v>6286480</v>
      </c>
      <c r="J42" s="41">
        <v>786</v>
      </c>
      <c r="K42" s="41">
        <v>2534</v>
      </c>
      <c r="L42" s="41">
        <v>1691</v>
      </c>
      <c r="N42" s="39">
        <v>38</v>
      </c>
      <c r="O42" s="40" t="str">
        <f t="shared" si="5"/>
        <v>美浦村</v>
      </c>
      <c r="P42" s="41">
        <v>4615074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12625</v>
      </c>
      <c r="W42" s="41">
        <v>0</v>
      </c>
      <c r="X42" s="41">
        <v>0</v>
      </c>
      <c r="Z42" s="39">
        <v>38</v>
      </c>
      <c r="AA42" s="40" t="str">
        <f t="shared" si="6"/>
        <v>美浦村</v>
      </c>
      <c r="AB42" s="41">
        <v>5720913</v>
      </c>
      <c r="AC42" s="41">
        <v>28309087</v>
      </c>
      <c r="AD42" s="41">
        <v>26489112</v>
      </c>
      <c r="AE42" s="41">
        <v>50714833</v>
      </c>
      <c r="AF42" s="41">
        <v>47836790</v>
      </c>
      <c r="AG42" s="41">
        <v>24534989</v>
      </c>
      <c r="AH42" s="41">
        <v>15323</v>
      </c>
      <c r="AI42" s="41">
        <v>35549</v>
      </c>
      <c r="AJ42" s="41">
        <v>29530</v>
      </c>
    </row>
    <row r="43" spans="2:36" s="14" customFormat="1" ht="15" customHeight="1">
      <c r="B43" s="39">
        <v>39</v>
      </c>
      <c r="C43" s="40" t="s">
        <v>97</v>
      </c>
      <c r="D43" s="41">
        <v>4975060</v>
      </c>
      <c r="E43" s="41">
        <v>2538721</v>
      </c>
      <c r="F43" s="41">
        <v>2400070</v>
      </c>
      <c r="G43" s="41">
        <v>11811369</v>
      </c>
      <c r="H43" s="41">
        <v>11724530</v>
      </c>
      <c r="I43" s="41">
        <v>7852832</v>
      </c>
      <c r="J43" s="41">
        <v>5912</v>
      </c>
      <c r="K43" s="41">
        <v>5480</v>
      </c>
      <c r="L43" s="41">
        <v>4257</v>
      </c>
      <c r="N43" s="39">
        <v>39</v>
      </c>
      <c r="O43" s="40" t="str">
        <f t="shared" si="5"/>
        <v>阿見町</v>
      </c>
      <c r="P43" s="41">
        <v>4452926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23294</v>
      </c>
      <c r="W43" s="41">
        <v>0</v>
      </c>
      <c r="X43" s="41">
        <v>0</v>
      </c>
      <c r="Z43" s="39">
        <v>39</v>
      </c>
      <c r="AA43" s="40" t="str">
        <f t="shared" si="6"/>
        <v>阿見町</v>
      </c>
      <c r="AB43" s="41">
        <v>12674865</v>
      </c>
      <c r="AC43" s="41">
        <v>52295135</v>
      </c>
      <c r="AD43" s="41">
        <v>48550727</v>
      </c>
      <c r="AE43" s="41">
        <v>188153021</v>
      </c>
      <c r="AF43" s="41">
        <v>186940992</v>
      </c>
      <c r="AG43" s="41">
        <v>74799320</v>
      </c>
      <c r="AH43" s="41">
        <v>31659</v>
      </c>
      <c r="AI43" s="41">
        <v>71933</v>
      </c>
      <c r="AJ43" s="41">
        <v>65775</v>
      </c>
    </row>
    <row r="44" spans="2:36" s="14" customFormat="1" ht="15" customHeight="1">
      <c r="B44" s="39">
        <v>40</v>
      </c>
      <c r="C44" s="40" t="s">
        <v>98</v>
      </c>
      <c r="D44" s="41">
        <v>53602</v>
      </c>
      <c r="E44" s="41">
        <v>506515</v>
      </c>
      <c r="F44" s="41">
        <v>412996</v>
      </c>
      <c r="G44" s="41">
        <v>258982</v>
      </c>
      <c r="H44" s="41">
        <v>251127</v>
      </c>
      <c r="I44" s="41">
        <v>95093</v>
      </c>
      <c r="J44" s="41">
        <v>112</v>
      </c>
      <c r="K44" s="41">
        <v>1168</v>
      </c>
      <c r="L44" s="41">
        <v>666</v>
      </c>
      <c r="N44" s="39">
        <v>40</v>
      </c>
      <c r="O44" s="40" t="str">
        <f t="shared" si="5"/>
        <v>河内町</v>
      </c>
      <c r="P44" s="41">
        <v>10587501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6200</v>
      </c>
      <c r="W44" s="41">
        <v>0</v>
      </c>
      <c r="X44" s="41">
        <v>0</v>
      </c>
      <c r="Z44" s="39">
        <v>40</v>
      </c>
      <c r="AA44" s="40" t="str">
        <f t="shared" si="6"/>
        <v>河内町</v>
      </c>
      <c r="AB44" s="41">
        <v>10925153</v>
      </c>
      <c r="AC44" s="41">
        <v>33394847</v>
      </c>
      <c r="AD44" s="41">
        <v>32006407</v>
      </c>
      <c r="AE44" s="41">
        <v>34265857</v>
      </c>
      <c r="AF44" s="41">
        <v>33609529</v>
      </c>
      <c r="AG44" s="41">
        <v>14476366</v>
      </c>
      <c r="AH44" s="41">
        <v>6829</v>
      </c>
      <c r="AI44" s="41">
        <v>26579</v>
      </c>
      <c r="AJ44" s="41">
        <v>23876</v>
      </c>
    </row>
    <row r="45" spans="2:36" s="14" customFormat="1" ht="15" customHeight="1">
      <c r="B45" s="39">
        <v>41</v>
      </c>
      <c r="C45" s="40" t="s">
        <v>99</v>
      </c>
      <c r="D45" s="41">
        <v>881910</v>
      </c>
      <c r="E45" s="41">
        <v>1456080</v>
      </c>
      <c r="F45" s="41">
        <v>1206099</v>
      </c>
      <c r="G45" s="41">
        <v>4487053</v>
      </c>
      <c r="H45" s="41">
        <v>4402510</v>
      </c>
      <c r="I45" s="41">
        <v>2767265</v>
      </c>
      <c r="J45" s="41">
        <v>4569</v>
      </c>
      <c r="K45" s="41">
        <v>3786</v>
      </c>
      <c r="L45" s="41">
        <v>1848</v>
      </c>
      <c r="N45" s="39">
        <v>41</v>
      </c>
      <c r="O45" s="40" t="str">
        <f t="shared" si="5"/>
        <v>八千代町</v>
      </c>
      <c r="P45" s="41">
        <v>7940197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19211</v>
      </c>
      <c r="W45" s="41">
        <v>0</v>
      </c>
      <c r="X45" s="41">
        <v>0</v>
      </c>
      <c r="Z45" s="39">
        <v>41</v>
      </c>
      <c r="AA45" s="40" t="str">
        <f t="shared" si="6"/>
        <v>八千代町</v>
      </c>
      <c r="AB45" s="41">
        <v>9066516</v>
      </c>
      <c r="AC45" s="41">
        <v>50033484</v>
      </c>
      <c r="AD45" s="41">
        <v>47330065</v>
      </c>
      <c r="AE45" s="41">
        <v>71791679</v>
      </c>
      <c r="AF45" s="41">
        <v>70761300</v>
      </c>
      <c r="AG45" s="41">
        <v>26744152</v>
      </c>
      <c r="AH45" s="41">
        <v>24244</v>
      </c>
      <c r="AI45" s="41">
        <v>54225</v>
      </c>
      <c r="AJ45" s="41">
        <v>48862</v>
      </c>
    </row>
    <row r="46" spans="2:36" s="14" customFormat="1" ht="15" customHeight="1">
      <c r="B46" s="39">
        <v>42</v>
      </c>
      <c r="C46" s="40" t="s">
        <v>100</v>
      </c>
      <c r="D46" s="41">
        <v>53101</v>
      </c>
      <c r="E46" s="41">
        <v>464012</v>
      </c>
      <c r="F46" s="41">
        <v>462093</v>
      </c>
      <c r="G46" s="41">
        <v>3688834</v>
      </c>
      <c r="H46" s="41">
        <v>3686483</v>
      </c>
      <c r="I46" s="41">
        <v>2478586</v>
      </c>
      <c r="J46" s="41">
        <v>86</v>
      </c>
      <c r="K46" s="41">
        <v>929</v>
      </c>
      <c r="L46" s="41">
        <v>904</v>
      </c>
      <c r="N46" s="39">
        <v>42</v>
      </c>
      <c r="O46" s="40" t="str">
        <f t="shared" si="5"/>
        <v>五霞町</v>
      </c>
      <c r="P46" s="41">
        <v>8535736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17811</v>
      </c>
      <c r="W46" s="41">
        <v>0</v>
      </c>
      <c r="X46" s="41">
        <v>0</v>
      </c>
      <c r="Z46" s="39">
        <v>42</v>
      </c>
      <c r="AA46" s="40" t="str">
        <f t="shared" si="6"/>
        <v>五霞町</v>
      </c>
      <c r="AB46" s="41">
        <v>8778083</v>
      </c>
      <c r="AC46" s="41">
        <v>14311917</v>
      </c>
      <c r="AD46" s="41">
        <v>14028226</v>
      </c>
      <c r="AE46" s="41">
        <v>50251518</v>
      </c>
      <c r="AF46" s="41">
        <v>50153429</v>
      </c>
      <c r="AG46" s="41">
        <v>24778413</v>
      </c>
      <c r="AH46" s="41">
        <v>18237</v>
      </c>
      <c r="AI46" s="41">
        <v>18638</v>
      </c>
      <c r="AJ46" s="41">
        <v>18040</v>
      </c>
    </row>
    <row r="47" spans="2:36" s="14" customFormat="1" ht="15" customHeight="1">
      <c r="B47" s="39">
        <v>43</v>
      </c>
      <c r="C47" s="40" t="s">
        <v>101</v>
      </c>
      <c r="D47" s="41">
        <v>0</v>
      </c>
      <c r="E47" s="41">
        <v>2138847</v>
      </c>
      <c r="F47" s="41">
        <v>2097538</v>
      </c>
      <c r="G47" s="41">
        <v>11935138</v>
      </c>
      <c r="H47" s="41">
        <v>11890790</v>
      </c>
      <c r="I47" s="41">
        <v>7493301</v>
      </c>
      <c r="J47" s="41">
        <v>0</v>
      </c>
      <c r="K47" s="41">
        <v>4047</v>
      </c>
      <c r="L47" s="41">
        <v>3524</v>
      </c>
      <c r="N47" s="39">
        <v>43</v>
      </c>
      <c r="O47" s="40" t="str">
        <f t="shared" si="5"/>
        <v>境町</v>
      </c>
      <c r="P47" s="41">
        <v>9194860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1598</v>
      </c>
      <c r="W47" s="41">
        <v>0</v>
      </c>
      <c r="X47" s="41">
        <v>0</v>
      </c>
      <c r="Z47" s="39">
        <v>43</v>
      </c>
      <c r="AA47" s="40" t="str">
        <f t="shared" si="6"/>
        <v>境町</v>
      </c>
      <c r="AB47" s="41">
        <v>9618423</v>
      </c>
      <c r="AC47" s="41">
        <v>36961577</v>
      </c>
      <c r="AD47" s="41">
        <v>34877862</v>
      </c>
      <c r="AE47" s="41">
        <v>101867210</v>
      </c>
      <c r="AF47" s="41">
        <v>101195009</v>
      </c>
      <c r="AG47" s="41">
        <v>42845384</v>
      </c>
      <c r="AH47" s="41">
        <v>2228</v>
      </c>
      <c r="AI47" s="41">
        <v>49441</v>
      </c>
      <c r="AJ47" s="41">
        <v>45874</v>
      </c>
    </row>
    <row r="48" spans="2:36" s="14" customFormat="1" ht="15" customHeight="1">
      <c r="B48" s="43">
        <v>44</v>
      </c>
      <c r="C48" s="44" t="s">
        <v>102</v>
      </c>
      <c r="D48" s="45">
        <v>164318</v>
      </c>
      <c r="E48" s="45">
        <v>623096</v>
      </c>
      <c r="F48" s="45">
        <v>604582</v>
      </c>
      <c r="G48" s="45">
        <v>2410306</v>
      </c>
      <c r="H48" s="45">
        <v>2393627</v>
      </c>
      <c r="I48" s="45">
        <v>1659746</v>
      </c>
      <c r="J48" s="45">
        <v>713</v>
      </c>
      <c r="K48" s="45">
        <v>1174</v>
      </c>
      <c r="L48" s="45">
        <v>1059</v>
      </c>
      <c r="N48" s="39">
        <v>44</v>
      </c>
      <c r="O48" s="40" t="str">
        <f t="shared" si="5"/>
        <v>利根町</v>
      </c>
      <c r="P48" s="41">
        <v>6470486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5">
        <v>11413</v>
      </c>
      <c r="W48" s="45">
        <v>0</v>
      </c>
      <c r="X48" s="45">
        <v>0</v>
      </c>
      <c r="Z48" s="39">
        <v>44</v>
      </c>
      <c r="AA48" s="40" t="str">
        <f t="shared" si="6"/>
        <v>利根町</v>
      </c>
      <c r="AB48" s="41">
        <v>7449065</v>
      </c>
      <c r="AC48" s="41">
        <v>17450935</v>
      </c>
      <c r="AD48" s="41">
        <v>16853820</v>
      </c>
      <c r="AE48" s="41">
        <v>40081327</v>
      </c>
      <c r="AF48" s="41">
        <v>39775667</v>
      </c>
      <c r="AG48" s="41">
        <v>14357782</v>
      </c>
      <c r="AH48" s="45">
        <v>14096</v>
      </c>
      <c r="AI48" s="45">
        <v>27573</v>
      </c>
      <c r="AJ48" s="45">
        <v>26259</v>
      </c>
    </row>
    <row r="49" spans="2:36" s="14" customFormat="1" ht="15" customHeight="1">
      <c r="B49" s="68"/>
      <c r="C49" s="69" t="s">
        <v>124</v>
      </c>
      <c r="D49" s="70">
        <f>SUM(D37:D48)</f>
        <v>18484680</v>
      </c>
      <c r="E49" s="70">
        <f aca="true" t="shared" si="7" ref="E49:L49">SUM(E37:E48)</f>
        <v>20019935</v>
      </c>
      <c r="F49" s="70">
        <f t="shared" si="7"/>
        <v>18752775</v>
      </c>
      <c r="G49" s="70">
        <f t="shared" si="7"/>
        <v>87240242</v>
      </c>
      <c r="H49" s="70">
        <f t="shared" si="7"/>
        <v>86760205</v>
      </c>
      <c r="I49" s="70">
        <f t="shared" si="7"/>
        <v>55835805</v>
      </c>
      <c r="J49" s="70">
        <f t="shared" si="7"/>
        <v>50227</v>
      </c>
      <c r="K49" s="70">
        <f t="shared" si="7"/>
        <v>35263</v>
      </c>
      <c r="L49" s="70">
        <f t="shared" si="7"/>
        <v>28118</v>
      </c>
      <c r="N49" s="68"/>
      <c r="O49" s="69" t="s">
        <v>124</v>
      </c>
      <c r="P49" s="70">
        <f aca="true" t="shared" si="8" ref="P49:X49">SUM(P37:P48)</f>
        <v>120842883</v>
      </c>
      <c r="Q49" s="70">
        <f t="shared" si="8"/>
        <v>0</v>
      </c>
      <c r="R49" s="70">
        <f t="shared" si="8"/>
        <v>0</v>
      </c>
      <c r="S49" s="70">
        <f t="shared" si="8"/>
        <v>0</v>
      </c>
      <c r="T49" s="70">
        <f t="shared" si="8"/>
        <v>0</v>
      </c>
      <c r="U49" s="70">
        <f t="shared" si="8"/>
        <v>0</v>
      </c>
      <c r="V49" s="70">
        <f t="shared" si="8"/>
        <v>184792</v>
      </c>
      <c r="W49" s="70">
        <f t="shared" si="8"/>
        <v>0</v>
      </c>
      <c r="X49" s="70">
        <f t="shared" si="8"/>
        <v>0</v>
      </c>
      <c r="Z49" s="68"/>
      <c r="AA49" s="69" t="s">
        <v>124</v>
      </c>
      <c r="AB49" s="70">
        <f aca="true" t="shared" si="9" ref="AB49:AJ49">SUM(AB37:AB48)</f>
        <v>284570871</v>
      </c>
      <c r="AC49" s="70">
        <f t="shared" si="9"/>
        <v>682239129</v>
      </c>
      <c r="AD49" s="70">
        <f t="shared" si="9"/>
        <v>638672425</v>
      </c>
      <c r="AE49" s="70">
        <f t="shared" si="9"/>
        <v>1043854747</v>
      </c>
      <c r="AF49" s="70">
        <f t="shared" si="9"/>
        <v>1032703350</v>
      </c>
      <c r="AG49" s="70">
        <f t="shared" si="9"/>
        <v>427939706</v>
      </c>
      <c r="AH49" s="70">
        <f t="shared" si="9"/>
        <v>252938</v>
      </c>
      <c r="AI49" s="70">
        <f t="shared" si="9"/>
        <v>650275</v>
      </c>
      <c r="AJ49" s="70">
        <f t="shared" si="9"/>
        <v>590602</v>
      </c>
    </row>
    <row r="50" spans="2:36" s="14" customFormat="1" ht="15" customHeight="1">
      <c r="B50" s="68"/>
      <c r="C50" s="69" t="s">
        <v>125</v>
      </c>
      <c r="D50" s="70">
        <f>SUM(D49,D36)</f>
        <v>154064177</v>
      </c>
      <c r="E50" s="70">
        <f aca="true" t="shared" si="10" ref="E50:L50">SUM(E49,E36)</f>
        <v>153838105</v>
      </c>
      <c r="F50" s="70">
        <f t="shared" si="10"/>
        <v>143144398</v>
      </c>
      <c r="G50" s="70">
        <f t="shared" si="10"/>
        <v>946852664</v>
      </c>
      <c r="H50" s="70">
        <f t="shared" si="10"/>
        <v>942372783</v>
      </c>
      <c r="I50" s="70">
        <f t="shared" si="10"/>
        <v>598725506</v>
      </c>
      <c r="J50" s="70">
        <f t="shared" si="10"/>
        <v>403791</v>
      </c>
      <c r="K50" s="70">
        <f t="shared" si="10"/>
        <v>301256</v>
      </c>
      <c r="L50" s="70">
        <f t="shared" si="10"/>
        <v>250810</v>
      </c>
      <c r="N50" s="68"/>
      <c r="O50" s="69" t="s">
        <v>125</v>
      </c>
      <c r="P50" s="70">
        <f aca="true" t="shared" si="11" ref="P50:X50">SUM(P49,P36)</f>
        <v>931001203</v>
      </c>
      <c r="Q50" s="70">
        <f t="shared" si="11"/>
        <v>0</v>
      </c>
      <c r="R50" s="70">
        <f t="shared" si="11"/>
        <v>0</v>
      </c>
      <c r="S50" s="70">
        <f t="shared" si="11"/>
        <v>0</v>
      </c>
      <c r="T50" s="70">
        <f t="shared" si="11"/>
        <v>0</v>
      </c>
      <c r="U50" s="70">
        <f t="shared" si="11"/>
        <v>0</v>
      </c>
      <c r="V50" s="70">
        <f t="shared" si="11"/>
        <v>1281485</v>
      </c>
      <c r="W50" s="70">
        <f t="shared" si="11"/>
        <v>0</v>
      </c>
      <c r="X50" s="70">
        <f t="shared" si="11"/>
        <v>0</v>
      </c>
      <c r="Z50" s="68"/>
      <c r="AA50" s="69" t="s">
        <v>125</v>
      </c>
      <c r="AB50" s="70">
        <f aca="true" t="shared" si="12" ref="AB50:AJ50">SUM(AB49,AB36)</f>
        <v>1706016450</v>
      </c>
      <c r="AC50" s="70">
        <f t="shared" si="12"/>
        <v>4186883550</v>
      </c>
      <c r="AD50" s="70">
        <f t="shared" si="12"/>
        <v>3939126736</v>
      </c>
      <c r="AE50" s="70">
        <f t="shared" si="12"/>
        <v>12189317499</v>
      </c>
      <c r="AF50" s="70">
        <f t="shared" si="12"/>
        <v>12110198852</v>
      </c>
      <c r="AG50" s="70">
        <f t="shared" si="12"/>
        <v>4772292974</v>
      </c>
      <c r="AH50" s="70">
        <f t="shared" si="12"/>
        <v>1859157</v>
      </c>
      <c r="AI50" s="70">
        <f t="shared" si="12"/>
        <v>4975530</v>
      </c>
      <c r="AJ50" s="70">
        <f t="shared" si="12"/>
        <v>4578367</v>
      </c>
    </row>
  </sheetData>
  <mergeCells count="15">
    <mergeCell ref="B2:B3"/>
    <mergeCell ref="C2:C3"/>
    <mergeCell ref="D2:F2"/>
    <mergeCell ref="G2:I2"/>
    <mergeCell ref="J2:L2"/>
    <mergeCell ref="N2:N3"/>
    <mergeCell ref="O2:O3"/>
    <mergeCell ref="P2:R2"/>
    <mergeCell ref="AB2:AD2"/>
    <mergeCell ref="AE2:AG2"/>
    <mergeCell ref="AH2:AJ2"/>
    <mergeCell ref="S2:U2"/>
    <mergeCell ref="V2:X2"/>
    <mergeCell ref="Z2:Z3"/>
    <mergeCell ref="AA2:AA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2008-09-08T07:02:30Z</cp:lastPrinted>
  <dcterms:created xsi:type="dcterms:W3CDTF">2003-03-10T08:29:16Z</dcterms:created>
  <dcterms:modified xsi:type="dcterms:W3CDTF">2009-08-28T06:39:14Z</dcterms:modified>
  <cp:category/>
  <cp:version/>
  <cp:contentType/>
  <cp:contentStatus/>
</cp:coreProperties>
</file>