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260" windowHeight="8700" tabRatio="799" activeTab="0"/>
  </bookViews>
  <sheets>
    <sheet name="給与" sheetId="1" r:id="rId1"/>
    <sheet name="営業等" sheetId="2" r:id="rId2"/>
    <sheet name="農業" sheetId="3" r:id="rId3"/>
    <sheet name="その他" sheetId="4" r:id="rId4"/>
    <sheet name="分離" sheetId="5" r:id="rId5"/>
    <sheet name="合計" sheetId="6" r:id="rId6"/>
    <sheet name="納税義務者" sheetId="7" r:id="rId7"/>
  </sheets>
  <definedNames>
    <definedName name="_xlnm.Print_Area" localSheetId="1">'営業等'!$A$1:$R$52</definedName>
    <definedName name="_xlnm.Print_Area" localSheetId="0">'給与'!$A$1:$R$52</definedName>
    <definedName name="_xlnm.Print_Area" localSheetId="5">'合計'!$A$1:$AL$52</definedName>
    <definedName name="_xlnm.Print_Area" localSheetId="6">'納税義務者'!$A$1:$S$52</definedName>
    <definedName name="_xlnm.Print_Area" localSheetId="4">'分離'!$A$1:$AL$52</definedName>
    <definedName name="_xlnm.Print_Titles" localSheetId="6">'納税義務者'!$3:$5</definedName>
  </definedNames>
  <calcPr fullCalcOnLoad="1"/>
</workbook>
</file>

<file path=xl/comments4.xml><?xml version="1.0" encoding="utf-8"?>
<comments xmlns="http://schemas.openxmlformats.org/spreadsheetml/2006/main">
  <authors>
    <author>茨城県</author>
  </authors>
  <commentList>
    <comment ref="I4" authorId="0">
      <text>
        <r>
          <rPr>
            <sz val="9"/>
            <rFont val="ＭＳ Ｐゴシック"/>
            <family val="3"/>
          </rPr>
          <t xml:space="preserve">１－９－８－１０
</t>
        </r>
      </text>
    </comment>
  </commentList>
</comments>
</file>

<file path=xl/sharedStrings.xml><?xml version="1.0" encoding="utf-8"?>
<sst xmlns="http://schemas.openxmlformats.org/spreadsheetml/2006/main" count="1055" uniqueCount="115">
  <si>
    <t>ひたちなか市</t>
  </si>
  <si>
    <t>日立市</t>
  </si>
  <si>
    <t>龍ケ崎市</t>
  </si>
  <si>
    <t>潮来市</t>
  </si>
  <si>
    <t>（単位：千円）</t>
  </si>
  <si>
    <t>（単位：人）</t>
  </si>
  <si>
    <t>1　給与所得者</t>
  </si>
  <si>
    <t>2　営業等所得者</t>
  </si>
  <si>
    <t>3　農業所得者</t>
  </si>
  <si>
    <t>4　その他の所得者</t>
  </si>
  <si>
    <t>5　分離譲渡所得者等</t>
  </si>
  <si>
    <t>所得控除額</t>
  </si>
  <si>
    <t>税額控除額</t>
  </si>
  <si>
    <t>分離長期譲渡
所得金額</t>
  </si>
  <si>
    <t>分離短期譲渡
所得金額</t>
  </si>
  <si>
    <t>先物取引に係る
雑所得等分</t>
  </si>
  <si>
    <t>先物取引に係る
雑所得金額</t>
  </si>
  <si>
    <t>6　合計</t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</si>
  <si>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</si>
  <si>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</si>
  <si>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</si>
  <si>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</si>
  <si>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</si>
  <si>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</si>
  <si>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</si>
  <si>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</si>
  <si>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</si>
  <si>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</si>
  <si>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</si>
  <si>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</si>
  <si>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</si>
  <si>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</si>
  <si>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</si>
  <si>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</si>
  <si>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</si>
  <si>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</si>
  <si>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</si>
  <si>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</si>
  <si>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</si>
  <si>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</si>
  <si>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</si>
  <si>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</si>
  <si>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</si>
  <si>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</si>
  <si>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【市　計】</t>
  </si>
  <si>
    <t>総所得金額等</t>
  </si>
  <si>
    <t>法第294条第１項第１号に該当する者</t>
  </si>
  <si>
    <t>法第294条第１項第2号に該当する者</t>
  </si>
  <si>
    <t>法　　　　　　　　　　　　　　　　　　　　　　　　　　　　　　　　　　　　　　　　　　　　　　　　　　　　　　　　　　　　　　　　　　　　　　　　人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</si>
  <si>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</si>
  <si>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</si>
  <si>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</si>
  <si>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</si>
  <si>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</si>
  <si>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</si>
  <si>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</si>
  <si>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</si>
  <si>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</si>
  <si>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</si>
  <si>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</si>
  <si>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</si>
  <si>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</si>
  <si>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</si>
  <si>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配当割額の控除額</t>
  </si>
  <si>
    <t>株式等譲渡所得割額
の控除額</t>
  </si>
  <si>
    <t>資本金の金額が50億円を超え、従業員数が50人を超えるもの</t>
  </si>
  <si>
    <t>資本金の金額が10億円超、50億円以下で従業員数が50人を超えるもの</t>
  </si>
  <si>
    <t>資本金の金額が10億円を超え、従業員数が50人以下のもの</t>
  </si>
  <si>
    <t>資本金の金額が1億円超、10億円以下で従業員数が50人を超えるもの</t>
  </si>
  <si>
    <t>資本金の金額が1億円超、10億円以下で従業員数が50人以下のもの</t>
  </si>
  <si>
    <t>資本金の金額が1千万円超、1億円以下で従業員数が50人を超えるもの</t>
  </si>
  <si>
    <t>資本金の金額が1千万円超、1億円以下で従業員数が50人以下のもの</t>
  </si>
  <si>
    <t>資本金の金額が1千万円以下で従業員数が50人を超えるもの</t>
  </si>
  <si>
    <t>それ以外のもの
（法人でない社団を除く）</t>
  </si>
  <si>
    <t>番号</t>
  </si>
  <si>
    <t>　　　　　　 区分
市町村名</t>
  </si>
  <si>
    <t>納税義務者数</t>
  </si>
  <si>
    <t>課税標準額</t>
  </si>
  <si>
    <t>算出税額</t>
  </si>
  <si>
    <t>税額調整額</t>
  </si>
  <si>
    <t>所得割額</t>
  </si>
  <si>
    <t>有資格者</t>
  </si>
  <si>
    <t>失格者</t>
  </si>
  <si>
    <t>計</t>
  </si>
  <si>
    <t>【市計】</t>
  </si>
  <si>
    <t>【町村計】</t>
  </si>
  <si>
    <t>【市町村計】</t>
  </si>
  <si>
    <t>納税者数</t>
  </si>
  <si>
    <t>株式等に係る
譲渡所得金額</t>
  </si>
  <si>
    <t>総所得金額等分</t>
  </si>
  <si>
    <t>分離長期
譲渡所得分</t>
  </si>
  <si>
    <t>分離短期
譲渡所得分</t>
  </si>
  <si>
    <t>株式等に係る
譲渡所得等分</t>
  </si>
  <si>
    <t>個人均等割</t>
  </si>
  <si>
    <t>法人均等割納税義務者数</t>
  </si>
  <si>
    <t>市町村民税
所得割の納税
義務者数</t>
  </si>
  <si>
    <t>法人税割</t>
  </si>
  <si>
    <t>区分
          市町村名</t>
  </si>
  <si>
    <t>　　　　　区分
市町村名</t>
  </si>
  <si>
    <t>区分
　　　市町村名</t>
  </si>
  <si>
    <t>上場株式等に係る配当所得金額</t>
  </si>
  <si>
    <t>上場株式等の配当所得金額に係る分</t>
  </si>
  <si>
    <t>課税標準額（１３）</t>
  </si>
  <si>
    <t>算出税額（１４）</t>
  </si>
  <si>
    <t>先物取引に係る雑所得金額</t>
  </si>
  <si>
    <t>課税標準額（つづき）</t>
  </si>
  <si>
    <t>（単位：千円）</t>
  </si>
  <si>
    <t>課税標準額（つづき）</t>
  </si>
  <si>
    <t>上場株式等に係る配当所得金額</t>
  </si>
  <si>
    <t>　　　　　　区分
市町村名</t>
  </si>
  <si>
    <t>区分
        市町村名</t>
  </si>
  <si>
    <t>株式等譲渡所得割額の控除額</t>
  </si>
  <si>
    <t>配当割額
の控除額</t>
  </si>
  <si>
    <t>第１表　平成２３年度市町村民税の所得種類別所得割額等に関する調</t>
  </si>
  <si>
    <t>第２表　平成２３年度市町村民税の納税義務者等に関する調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</si>
</sst>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7"/>
      <name val="ＭＳ Ｐゴシック"/>
      <family val="3"/>
    </font>
    <font>
      <b/>
      <sz val="1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48" applyFont="1" applyAlignment="1">
      <alignment horizontal="left"/>
    </xf>
    <xf numFmtId="38" fontId="0" fillId="0" borderId="0" xfId="48" applyFont="1" applyAlignment="1">
      <alignment/>
    </xf>
    <xf numFmtId="38" fontId="0" fillId="0" borderId="0" xfId="48" applyFont="1" applyAlignment="1">
      <alignment horizontal="right"/>
    </xf>
    <xf numFmtId="38" fontId="0" fillId="0" borderId="0" xfId="48" applyFont="1" applyAlignment="1">
      <alignment horizontal="center"/>
    </xf>
    <xf numFmtId="0" fontId="0" fillId="0" borderId="0" xfId="0" applyFont="1" applyAlignment="1">
      <alignment vertical="center"/>
    </xf>
    <xf numFmtId="38" fontId="0" fillId="0" borderId="0" xfId="48" applyFont="1" applyAlignment="1">
      <alignment horizontal="left" vertical="center"/>
    </xf>
    <xf numFmtId="0" fontId="3" fillId="0" borderId="0" xfId="0" applyFont="1" applyAlignment="1">
      <alignment vertical="center"/>
    </xf>
    <xf numFmtId="38" fontId="0" fillId="0" borderId="0" xfId="48" applyFont="1" applyFill="1" applyAlignment="1">
      <alignment horizontal="center"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 horizontal="left"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38" fontId="0" fillId="0" borderId="0" xfId="48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8" fontId="0" fillId="0" borderId="0" xfId="48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38" fontId="0" fillId="0" borderId="0" xfId="48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3" fillId="0" borderId="10" xfId="48" applyFont="1" applyFill="1" applyBorder="1" applyAlignment="1">
      <alignment horizontal="distributed" vertical="center"/>
    </xf>
    <xf numFmtId="38" fontId="3" fillId="0" borderId="10" xfId="48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distributed"/>
    </xf>
    <xf numFmtId="177" fontId="3" fillId="0" borderId="12" xfId="62" applyNumberFormat="1" applyFont="1" applyFill="1" applyBorder="1">
      <alignment vertical="center"/>
      <protection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distributed"/>
    </xf>
    <xf numFmtId="177" fontId="3" fillId="0" borderId="14" xfId="62" applyNumberFormat="1" applyFont="1" applyFill="1" applyBorder="1">
      <alignment vertical="center"/>
      <protection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distributed"/>
    </xf>
    <xf numFmtId="38" fontId="10" fillId="0" borderId="10" xfId="48" applyFont="1" applyBorder="1" applyAlignment="1">
      <alignment horizontal="distributed" vertical="center" wrapText="1"/>
    </xf>
    <xf numFmtId="0" fontId="10" fillId="0" borderId="0" xfId="0" applyFont="1" applyAlignment="1">
      <alignment/>
    </xf>
    <xf numFmtId="38" fontId="9" fillId="0" borderId="10" xfId="48" applyFont="1" applyBorder="1" applyAlignment="1">
      <alignment horizontal="distributed" vertical="center" wrapText="1"/>
    </xf>
    <xf numFmtId="0" fontId="10" fillId="0" borderId="0" xfId="0" applyFont="1" applyAlignment="1">
      <alignment horizontal="distributed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distributed"/>
    </xf>
    <xf numFmtId="177" fontId="3" fillId="0" borderId="12" xfId="63" applyNumberFormat="1" applyFont="1" applyBorder="1">
      <alignment vertical="center"/>
      <protection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distributed"/>
    </xf>
    <xf numFmtId="177" fontId="3" fillId="0" borderId="14" xfId="63" applyNumberFormat="1" applyFont="1" applyBorder="1">
      <alignment vertical="center"/>
      <protection/>
    </xf>
    <xf numFmtId="177" fontId="3" fillId="0" borderId="17" xfId="63" applyNumberFormat="1" applyFont="1" applyBorder="1">
      <alignment vertical="center"/>
      <protection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distributed"/>
    </xf>
    <xf numFmtId="177" fontId="3" fillId="0" borderId="16" xfId="63" applyNumberFormat="1" applyFont="1" applyBorder="1">
      <alignment vertical="center"/>
      <protection/>
    </xf>
    <xf numFmtId="38" fontId="3" fillId="0" borderId="10" xfId="48" applyFont="1" applyBorder="1" applyAlignment="1">
      <alignment horizontal="distributed" vertical="center"/>
    </xf>
    <xf numFmtId="38" fontId="3" fillId="0" borderId="10" xfId="48" applyFont="1" applyBorder="1" applyAlignment="1">
      <alignment horizontal="distributed" vertical="center" wrapText="1"/>
    </xf>
    <xf numFmtId="0" fontId="3" fillId="0" borderId="11" xfId="0" applyFont="1" applyBorder="1" applyAlignment="1">
      <alignment/>
    </xf>
    <xf numFmtId="38" fontId="3" fillId="0" borderId="12" xfId="48" applyFont="1" applyBorder="1" applyAlignment="1">
      <alignment/>
    </xf>
    <xf numFmtId="0" fontId="3" fillId="0" borderId="13" xfId="0" applyFont="1" applyBorder="1" applyAlignment="1">
      <alignment/>
    </xf>
    <xf numFmtId="38" fontId="3" fillId="0" borderId="14" xfId="48" applyFont="1" applyBorder="1" applyAlignment="1">
      <alignment/>
    </xf>
    <xf numFmtId="0" fontId="3" fillId="0" borderId="15" xfId="0" applyFont="1" applyBorder="1" applyAlignment="1">
      <alignment/>
    </xf>
    <xf numFmtId="38" fontId="3" fillId="0" borderId="10" xfId="48" applyFont="1" applyFill="1" applyBorder="1" applyAlignment="1">
      <alignment horizontal="distributed" vertical="distributed" wrapText="1"/>
    </xf>
    <xf numFmtId="177" fontId="3" fillId="0" borderId="12" xfId="65" applyNumberFormat="1" applyFont="1" applyBorder="1">
      <alignment vertical="center"/>
      <protection/>
    </xf>
    <xf numFmtId="3" fontId="3" fillId="0" borderId="0" xfId="0" applyNumberFormat="1" applyFont="1" applyAlignment="1">
      <alignment/>
    </xf>
    <xf numFmtId="177" fontId="3" fillId="0" borderId="14" xfId="65" applyNumberFormat="1" applyFont="1" applyBorder="1">
      <alignment vertical="center"/>
      <protection/>
    </xf>
    <xf numFmtId="3" fontId="3" fillId="0" borderId="0" xfId="0" applyNumberFormat="1" applyFont="1" applyFill="1" applyAlignment="1">
      <alignment/>
    </xf>
    <xf numFmtId="177" fontId="3" fillId="0" borderId="12" xfId="60" applyNumberFormat="1" applyFont="1" applyBorder="1">
      <alignment vertical="center"/>
      <protection/>
    </xf>
    <xf numFmtId="177" fontId="3" fillId="0" borderId="14" xfId="60" applyNumberFormat="1" applyFont="1" applyBorder="1">
      <alignment vertical="center"/>
      <protection/>
    </xf>
    <xf numFmtId="177" fontId="3" fillId="0" borderId="12" xfId="64" applyNumberFormat="1" applyFont="1" applyBorder="1">
      <alignment vertical="center"/>
      <protection/>
    </xf>
    <xf numFmtId="177" fontId="3" fillId="0" borderId="14" xfId="64" applyNumberFormat="1" applyFont="1" applyBorder="1">
      <alignment vertical="center"/>
      <protection/>
    </xf>
    <xf numFmtId="177" fontId="3" fillId="0" borderId="12" xfId="61" applyNumberFormat="1" applyFont="1" applyBorder="1">
      <alignment vertical="center"/>
      <protection/>
    </xf>
    <xf numFmtId="177" fontId="3" fillId="0" borderId="14" xfId="61" applyNumberFormat="1" applyFont="1" applyBorder="1">
      <alignment vertical="center"/>
      <protection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 horizontal="distributed"/>
    </xf>
    <xf numFmtId="177" fontId="3" fillId="0" borderId="17" xfId="62" applyNumberFormat="1" applyFont="1" applyFill="1" applyBorder="1">
      <alignment vertical="center"/>
      <protection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 horizontal="distributed"/>
    </xf>
    <xf numFmtId="177" fontId="3" fillId="0" borderId="17" xfId="60" applyNumberFormat="1" applyFont="1" applyBorder="1">
      <alignment vertical="center"/>
      <protection/>
    </xf>
    <xf numFmtId="177" fontId="3" fillId="0" borderId="17" xfId="64" applyNumberFormat="1" applyFont="1" applyBorder="1">
      <alignment vertical="center"/>
      <protection/>
    </xf>
    <xf numFmtId="177" fontId="3" fillId="0" borderId="17" xfId="61" applyNumberFormat="1" applyFont="1" applyBorder="1">
      <alignment vertical="center"/>
      <protection/>
    </xf>
    <xf numFmtId="177" fontId="3" fillId="0" borderId="16" xfId="62" applyNumberFormat="1" applyFont="1" applyFill="1" applyBorder="1">
      <alignment vertical="center"/>
      <protection/>
    </xf>
    <xf numFmtId="177" fontId="3" fillId="0" borderId="16" xfId="60" applyNumberFormat="1" applyFont="1" applyBorder="1">
      <alignment vertical="center"/>
      <protection/>
    </xf>
    <xf numFmtId="177" fontId="3" fillId="0" borderId="16" xfId="64" applyNumberFormat="1" applyFont="1" applyBorder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7" xfId="65" applyNumberFormat="1" applyFont="1" applyBorder="1">
      <alignment vertical="center"/>
      <protection/>
    </xf>
    <xf numFmtId="38" fontId="3" fillId="0" borderId="17" xfId="48" applyFont="1" applyBorder="1" applyAlignment="1">
      <alignment/>
    </xf>
    <xf numFmtId="177" fontId="3" fillId="0" borderId="16" xfId="65" applyNumberFormat="1" applyFont="1" applyBorder="1">
      <alignment vertical="center"/>
      <protection/>
    </xf>
    <xf numFmtId="38" fontId="3" fillId="0" borderId="16" xfId="48" applyFont="1" applyBorder="1" applyAlignment="1">
      <alignment/>
    </xf>
    <xf numFmtId="38" fontId="3" fillId="0" borderId="0" xfId="48" applyFont="1" applyAlignment="1">
      <alignment/>
    </xf>
    <xf numFmtId="0" fontId="3" fillId="0" borderId="0" xfId="0" applyFont="1" applyAlignment="1">
      <alignment shrinkToFit="1"/>
    </xf>
    <xf numFmtId="0" fontId="10" fillId="0" borderId="12" xfId="0" applyFont="1" applyBorder="1" applyAlignment="1">
      <alignment horizontal="distributed" shrinkToFit="1"/>
    </xf>
    <xf numFmtId="0" fontId="10" fillId="0" borderId="14" xfId="0" applyFont="1" applyBorder="1" applyAlignment="1">
      <alignment horizontal="distributed" shrinkToFit="1"/>
    </xf>
    <xf numFmtId="0" fontId="10" fillId="0" borderId="19" xfId="0" applyFont="1" applyBorder="1" applyAlignment="1">
      <alignment horizontal="distributed" shrinkToFit="1"/>
    </xf>
    <xf numFmtId="0" fontId="10" fillId="0" borderId="16" xfId="0" applyFont="1" applyBorder="1" applyAlignment="1">
      <alignment horizontal="distributed" shrinkToFit="1"/>
    </xf>
    <xf numFmtId="38" fontId="0" fillId="0" borderId="0" xfId="48" applyFont="1" applyFill="1" applyBorder="1" applyAlignment="1">
      <alignment/>
    </xf>
    <xf numFmtId="38" fontId="3" fillId="0" borderId="20" xfId="48" applyFont="1" applyFill="1" applyBorder="1" applyAlignment="1">
      <alignment horizontal="distributed" vertical="center"/>
    </xf>
    <xf numFmtId="177" fontId="3" fillId="0" borderId="20" xfId="62" applyNumberFormat="1" applyFont="1" applyFill="1" applyBorder="1">
      <alignment vertical="center"/>
      <protection/>
    </xf>
    <xf numFmtId="38" fontId="3" fillId="0" borderId="20" xfId="48" applyFont="1" applyFill="1" applyBorder="1" applyAlignment="1">
      <alignment/>
    </xf>
    <xf numFmtId="0" fontId="3" fillId="21" borderId="21" xfId="0" applyFont="1" applyFill="1" applyBorder="1" applyAlignment="1">
      <alignment/>
    </xf>
    <xf numFmtId="0" fontId="3" fillId="21" borderId="22" xfId="0" applyFont="1" applyFill="1" applyBorder="1" applyAlignment="1">
      <alignment horizontal="distributed"/>
    </xf>
    <xf numFmtId="38" fontId="3" fillId="21" borderId="10" xfId="48" applyFont="1" applyFill="1" applyBorder="1" applyAlignment="1">
      <alignment/>
    </xf>
    <xf numFmtId="0" fontId="3" fillId="21" borderId="10" xfId="0" applyFont="1" applyFill="1" applyBorder="1" applyAlignment="1">
      <alignment horizontal="distributed"/>
    </xf>
    <xf numFmtId="38" fontId="3" fillId="21" borderId="23" xfId="48" applyFont="1" applyFill="1" applyBorder="1" applyAlignment="1">
      <alignment/>
    </xf>
    <xf numFmtId="0" fontId="3" fillId="21" borderId="24" xfId="0" applyFont="1" applyFill="1" applyBorder="1" applyAlignment="1">
      <alignment horizontal="distributed"/>
    </xf>
    <xf numFmtId="0" fontId="3" fillId="21" borderId="25" xfId="0" applyFont="1" applyFill="1" applyBorder="1" applyAlignment="1">
      <alignment/>
    </xf>
    <xf numFmtId="38" fontId="3" fillId="21" borderId="12" xfId="48" applyFont="1" applyFill="1" applyBorder="1" applyAlignment="1">
      <alignment/>
    </xf>
    <xf numFmtId="38" fontId="3" fillId="21" borderId="14" xfId="48" applyFont="1" applyFill="1" applyBorder="1" applyAlignment="1">
      <alignment/>
    </xf>
    <xf numFmtId="38" fontId="3" fillId="21" borderId="17" xfId="48" applyFont="1" applyFill="1" applyBorder="1" applyAlignment="1">
      <alignment/>
    </xf>
    <xf numFmtId="38" fontId="3" fillId="21" borderId="16" xfId="48" applyFont="1" applyFill="1" applyBorder="1" applyAlignment="1">
      <alignment/>
    </xf>
    <xf numFmtId="38" fontId="3" fillId="21" borderId="10" xfId="48" applyFont="1" applyFill="1" applyBorder="1" applyAlignment="1">
      <alignment horizontal="distributed" vertical="center"/>
    </xf>
    <xf numFmtId="0" fontId="10" fillId="21" borderId="22" xfId="0" applyFont="1" applyFill="1" applyBorder="1" applyAlignment="1">
      <alignment horizontal="distributed" shrinkToFit="1"/>
    </xf>
    <xf numFmtId="0" fontId="3" fillId="0" borderId="17" xfId="0" applyFont="1" applyBorder="1" applyAlignment="1">
      <alignment/>
    </xf>
    <xf numFmtId="0" fontId="10" fillId="0" borderId="17" xfId="0" applyFont="1" applyBorder="1" applyAlignment="1">
      <alignment horizontal="distributed" shrinkToFit="1"/>
    </xf>
    <xf numFmtId="0" fontId="3" fillId="0" borderId="0" xfId="0" applyFont="1" applyFill="1" applyBorder="1" applyAlignment="1">
      <alignment/>
    </xf>
    <xf numFmtId="0" fontId="10" fillId="21" borderId="24" xfId="0" applyFont="1" applyFill="1" applyBorder="1" applyAlignment="1">
      <alignment horizontal="distributed" shrinkToFit="1"/>
    </xf>
    <xf numFmtId="38" fontId="3" fillId="24" borderId="10" xfId="48" applyFont="1" applyFill="1" applyBorder="1" applyAlignment="1">
      <alignment horizontal="distributed" vertical="center" wrapText="1"/>
    </xf>
    <xf numFmtId="0" fontId="0" fillId="24" borderId="26" xfId="0" applyFill="1" applyBorder="1" applyAlignment="1">
      <alignment horizontal="distributed" vertical="center"/>
    </xf>
    <xf numFmtId="38" fontId="3" fillId="0" borderId="12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2" xfId="48" applyFont="1" applyBorder="1" applyAlignment="1">
      <alignment horizontal="right"/>
    </xf>
    <xf numFmtId="38" fontId="3" fillId="0" borderId="12" xfId="48" applyFont="1" applyBorder="1" applyAlignment="1">
      <alignment horizontal="right" vertical="center"/>
    </xf>
    <xf numFmtId="38" fontId="3" fillId="0" borderId="14" xfId="48" applyFont="1" applyBorder="1" applyAlignment="1">
      <alignment horizontal="right"/>
    </xf>
    <xf numFmtId="38" fontId="3" fillId="0" borderId="14" xfId="48" applyFont="1" applyBorder="1" applyAlignment="1">
      <alignment horizontal="right" vertical="center"/>
    </xf>
    <xf numFmtId="38" fontId="3" fillId="0" borderId="17" xfId="48" applyFont="1" applyBorder="1" applyAlignment="1">
      <alignment horizontal="right"/>
    </xf>
    <xf numFmtId="38" fontId="3" fillId="0" borderId="17" xfId="48" applyFont="1" applyBorder="1" applyAlignment="1">
      <alignment horizontal="right" vertical="center"/>
    </xf>
    <xf numFmtId="38" fontId="3" fillId="0" borderId="16" xfId="48" applyFont="1" applyBorder="1" applyAlignment="1">
      <alignment horizontal="right"/>
    </xf>
    <xf numFmtId="38" fontId="3" fillId="0" borderId="16" xfId="48" applyFont="1" applyBorder="1" applyAlignment="1">
      <alignment horizontal="right" vertical="center"/>
    </xf>
    <xf numFmtId="38" fontId="3" fillId="21" borderId="22" xfId="48" applyFont="1" applyFill="1" applyBorder="1" applyAlignment="1">
      <alignment horizontal="distributed" vertical="center"/>
    </xf>
    <xf numFmtId="38" fontId="3" fillId="0" borderId="27" xfId="48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8" applyFont="1" applyAlignment="1">
      <alignment horizontal="center"/>
    </xf>
    <xf numFmtId="38" fontId="0" fillId="0" borderId="0" xfId="48" applyFont="1" applyFill="1" applyAlignment="1">
      <alignment horizontal="center"/>
    </xf>
    <xf numFmtId="38" fontId="0" fillId="0" borderId="0" xfId="48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horizontal="right"/>
    </xf>
    <xf numFmtId="38" fontId="3" fillId="21" borderId="27" xfId="48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distributed" shrinkToFit="1"/>
    </xf>
    <xf numFmtId="177" fontId="3" fillId="0" borderId="14" xfId="63" applyNumberFormat="1" applyFont="1" applyFill="1" applyBorder="1">
      <alignment vertical="center"/>
      <protection/>
    </xf>
    <xf numFmtId="177" fontId="3" fillId="0" borderId="14" xfId="65" applyNumberFormat="1" applyFont="1" applyFill="1" applyBorder="1">
      <alignment vertical="center"/>
      <protection/>
    </xf>
    <xf numFmtId="38" fontId="3" fillId="0" borderId="14" xfId="48" applyFont="1" applyFill="1" applyBorder="1" applyAlignment="1">
      <alignment/>
    </xf>
    <xf numFmtId="38" fontId="3" fillId="0" borderId="14" xfId="48" applyFont="1" applyFill="1" applyBorder="1" applyAlignment="1">
      <alignment vertical="center"/>
    </xf>
    <xf numFmtId="38" fontId="3" fillId="0" borderId="14" xfId="48" applyFont="1" applyFill="1" applyBorder="1" applyAlignment="1">
      <alignment horizontal="right"/>
    </xf>
    <xf numFmtId="38" fontId="3" fillId="0" borderId="14" xfId="48" applyFont="1" applyFill="1" applyBorder="1" applyAlignment="1">
      <alignment horizontal="right" vertical="center"/>
    </xf>
    <xf numFmtId="38" fontId="3" fillId="0" borderId="0" xfId="48" applyFont="1" applyFill="1" applyAlignment="1">
      <alignment/>
    </xf>
    <xf numFmtId="177" fontId="3" fillId="0" borderId="14" xfId="60" applyNumberFormat="1" applyFont="1" applyFill="1" applyBorder="1">
      <alignment vertical="center"/>
      <protection/>
    </xf>
    <xf numFmtId="177" fontId="3" fillId="0" borderId="14" xfId="64" applyNumberFormat="1" applyFont="1" applyFill="1" applyBorder="1">
      <alignment vertical="center"/>
      <protection/>
    </xf>
    <xf numFmtId="177" fontId="3" fillId="0" borderId="14" xfId="61" applyNumberFormat="1" applyFont="1" applyFill="1" applyBorder="1">
      <alignment vertical="center"/>
      <protection/>
    </xf>
    <xf numFmtId="38" fontId="0" fillId="0" borderId="0" xfId="48" applyFont="1" applyAlignment="1">
      <alignment horizontal="center" vertical="center"/>
    </xf>
    <xf numFmtId="38" fontId="0" fillId="0" borderId="0" xfId="48" applyFont="1" applyAlignment="1">
      <alignment horizontal="right" vertical="center"/>
    </xf>
    <xf numFmtId="38" fontId="3" fillId="21" borderId="10" xfId="48" applyFont="1" applyFill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3" fillId="21" borderId="10" xfId="48" applyFont="1" applyFill="1" applyBorder="1" applyAlignment="1">
      <alignment/>
    </xf>
    <xf numFmtId="38" fontId="3" fillId="21" borderId="23" xfId="48" applyFont="1" applyFill="1" applyBorder="1" applyAlignment="1">
      <alignment/>
    </xf>
    <xf numFmtId="0" fontId="10" fillId="0" borderId="28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distributed" textRotation="255"/>
    </xf>
    <xf numFmtId="0" fontId="10" fillId="0" borderId="29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/>
    </xf>
    <xf numFmtId="0" fontId="7" fillId="0" borderId="30" xfId="0" applyFont="1" applyFill="1" applyBorder="1" applyAlignment="1">
      <alignment vertical="center"/>
    </xf>
    <xf numFmtId="0" fontId="0" fillId="0" borderId="30" xfId="0" applyBorder="1" applyAlignment="1">
      <alignment/>
    </xf>
    <xf numFmtId="0" fontId="10" fillId="0" borderId="28" xfId="0" applyFont="1" applyFill="1" applyBorder="1" applyAlignment="1">
      <alignment horizontal="left" vertical="distributed" wrapText="1"/>
    </xf>
    <xf numFmtId="0" fontId="10" fillId="0" borderId="28" xfId="0" applyFont="1" applyFill="1" applyBorder="1" applyAlignment="1">
      <alignment horizontal="left" vertical="distributed"/>
    </xf>
    <xf numFmtId="0" fontId="8" fillId="0" borderId="31" xfId="0" applyFont="1" applyFill="1" applyBorder="1" applyAlignment="1">
      <alignment horizontal="center" vertical="distributed" textRotation="255" wrapText="1"/>
    </xf>
    <xf numFmtId="0" fontId="8" fillId="0" borderId="25" xfId="0" applyFont="1" applyFill="1" applyBorder="1" applyAlignment="1">
      <alignment horizontal="center" vertical="distributed" textRotation="255" wrapText="1"/>
    </xf>
    <xf numFmtId="38" fontId="3" fillId="0" borderId="10" xfId="48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left" vertical="distributed" wrapText="1"/>
    </xf>
    <xf numFmtId="0" fontId="10" fillId="0" borderId="29" xfId="0" applyFont="1" applyFill="1" applyBorder="1" applyAlignment="1">
      <alignment horizontal="left" vertical="distributed"/>
    </xf>
    <xf numFmtId="38" fontId="3" fillId="0" borderId="10" xfId="48" applyFont="1" applyFill="1" applyBorder="1" applyAlignment="1">
      <alignment horizontal="distributed" vertical="center" wrapText="1"/>
    </xf>
    <xf numFmtId="38" fontId="9" fillId="0" borderId="32" xfId="48" applyFont="1" applyFill="1" applyBorder="1" applyAlignment="1">
      <alignment horizontal="center" vertical="center" wrapText="1"/>
    </xf>
    <xf numFmtId="38" fontId="9" fillId="0" borderId="23" xfId="48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distributed" textRotation="255" wrapText="1"/>
    </xf>
    <xf numFmtId="0" fontId="8" fillId="0" borderId="25" xfId="0" applyFont="1" applyBorder="1" applyAlignment="1">
      <alignment horizontal="center" vertical="distributed" textRotation="255" wrapText="1"/>
    </xf>
    <xf numFmtId="38" fontId="3" fillId="0" borderId="10" xfId="48" applyFont="1" applyBorder="1" applyAlignment="1">
      <alignment horizontal="distributed" vertical="center"/>
    </xf>
    <xf numFmtId="0" fontId="10" fillId="0" borderId="29" xfId="0" applyFont="1" applyBorder="1" applyAlignment="1">
      <alignment horizontal="left" vertical="distributed" wrapText="1"/>
    </xf>
    <xf numFmtId="0" fontId="10" fillId="0" borderId="29" xfId="0" applyFont="1" applyBorder="1" applyAlignment="1">
      <alignment horizontal="left" vertical="distributed"/>
    </xf>
    <xf numFmtId="0" fontId="7" fillId="0" borderId="30" xfId="0" applyFont="1" applyBorder="1" applyAlignment="1">
      <alignment vertical="center"/>
    </xf>
    <xf numFmtId="38" fontId="3" fillId="24" borderId="21" xfId="48" applyFont="1" applyFill="1" applyBorder="1" applyAlignment="1">
      <alignment horizontal="distributed" vertical="center"/>
    </xf>
    <xf numFmtId="0" fontId="0" fillId="24" borderId="26" xfId="0" applyFill="1" applyBorder="1" applyAlignment="1">
      <alignment horizontal="distributed" vertical="center"/>
    </xf>
    <xf numFmtId="38" fontId="3" fillId="0" borderId="10" xfId="48" applyFont="1" applyBorder="1" applyAlignment="1">
      <alignment horizontal="distributed" vertical="center" wrapText="1"/>
    </xf>
    <xf numFmtId="38" fontId="3" fillId="0" borderId="32" xfId="48" applyFont="1" applyFill="1" applyBorder="1" applyAlignment="1">
      <alignment horizontal="center" vertical="center" wrapText="1"/>
    </xf>
    <xf numFmtId="38" fontId="3" fillId="0" borderId="23" xfId="48" applyFont="1" applyFill="1" applyBorder="1" applyAlignment="1">
      <alignment horizontal="center" vertical="center" wrapText="1"/>
    </xf>
    <xf numFmtId="38" fontId="3" fillId="24" borderId="10" xfId="48" applyFont="1" applyFill="1" applyBorder="1" applyAlignment="1">
      <alignment horizontal="distributed" vertical="center"/>
    </xf>
    <xf numFmtId="38" fontId="3" fillId="24" borderId="26" xfId="48" applyFont="1" applyFill="1" applyBorder="1" applyAlignment="1">
      <alignment horizontal="center" vertical="center"/>
    </xf>
    <xf numFmtId="38" fontId="3" fillId="24" borderId="22" xfId="48" applyFont="1" applyFill="1" applyBorder="1" applyAlignment="1">
      <alignment horizontal="center" vertical="center"/>
    </xf>
    <xf numFmtId="38" fontId="10" fillId="0" borderId="10" xfId="48" applyFont="1" applyBorder="1" applyAlignment="1">
      <alignment horizontal="distributed" vertical="center"/>
    </xf>
    <xf numFmtId="38" fontId="10" fillId="0" borderId="10" xfId="48" applyFont="1" applyBorder="1" applyAlignment="1">
      <alignment horizontal="distributed" vertical="center" wrapText="1"/>
    </xf>
    <xf numFmtId="0" fontId="10" fillId="0" borderId="10" xfId="0" applyFont="1" applyBorder="1" applyAlignment="1">
      <alignment horizontal="distributed" vertical="center"/>
    </xf>
    <xf numFmtId="38" fontId="10" fillId="0" borderId="21" xfId="48" applyFont="1" applyBorder="1" applyAlignment="1">
      <alignment horizontal="center" vertical="center"/>
    </xf>
    <xf numFmtId="38" fontId="10" fillId="0" borderId="26" xfId="48" applyFont="1" applyBorder="1" applyAlignment="1">
      <alignment horizontal="center" vertical="center"/>
    </xf>
    <xf numFmtId="38" fontId="10" fillId="0" borderId="22" xfId="48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その他" xfId="60"/>
    <cellStyle name="標準_営業等" xfId="61"/>
    <cellStyle name="標準_給与" xfId="62"/>
    <cellStyle name="標準_納税義務者" xfId="63"/>
    <cellStyle name="標準_農業" xfId="64"/>
    <cellStyle name="標準_分離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view="pageBreakPreview" zoomScale="75" zoomScaleNormal="75" zoomScaleSheetLayoutView="75" zoomScalePageLayoutView="0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47" sqref="G47"/>
    </sheetView>
  </sheetViews>
  <sheetFormatPr defaultColWidth="14.625" defaultRowHeight="13.5"/>
  <cols>
    <col min="1" max="1" width="3.375" style="19" customWidth="1"/>
    <col min="2" max="2" width="17.625" style="19" customWidth="1"/>
    <col min="3" max="5" width="16.125" style="10" customWidth="1"/>
    <col min="6" max="9" width="17.625" style="10" customWidth="1"/>
    <col min="10" max="10" width="7.625" style="10" customWidth="1"/>
    <col min="11" max="17" width="17.625" style="10" customWidth="1"/>
    <col min="18" max="18" width="17.625" style="19" customWidth="1"/>
    <col min="19" max="16384" width="14.625" style="19" customWidth="1"/>
  </cols>
  <sheetData>
    <row r="1" spans="1:18" ht="23.25" customHeight="1">
      <c r="A1" s="23" t="s">
        <v>113</v>
      </c>
      <c r="B1" s="18"/>
      <c r="D1" s="11"/>
      <c r="H1" s="11"/>
      <c r="K1" s="11"/>
      <c r="Q1" s="19"/>
      <c r="R1" s="18"/>
    </row>
    <row r="2" spans="1:18" ht="4.5" customHeight="1">
      <c r="A2" s="17"/>
      <c r="B2" s="18"/>
      <c r="D2" s="11"/>
      <c r="H2" s="11"/>
      <c r="K2" s="11"/>
      <c r="Q2" s="19"/>
      <c r="R2" s="18"/>
    </row>
    <row r="3" spans="1:18" ht="23.25" customHeight="1">
      <c r="A3" s="20"/>
      <c r="B3" s="162" t="s">
        <v>6</v>
      </c>
      <c r="C3" s="163"/>
      <c r="J3" s="94"/>
      <c r="Q3" s="21" t="s">
        <v>4</v>
      </c>
      <c r="R3" s="22"/>
    </row>
    <row r="4" spans="1:18" s="30" customFormat="1" ht="22.5" customHeight="1">
      <c r="A4" s="166" t="s">
        <v>74</v>
      </c>
      <c r="B4" s="169" t="s">
        <v>75</v>
      </c>
      <c r="C4" s="168" t="s">
        <v>76</v>
      </c>
      <c r="D4" s="168"/>
      <c r="E4" s="168"/>
      <c r="F4" s="168" t="s">
        <v>45</v>
      </c>
      <c r="G4" s="168" t="s">
        <v>11</v>
      </c>
      <c r="H4" s="168" t="s">
        <v>77</v>
      </c>
      <c r="I4" s="168" t="s">
        <v>78</v>
      </c>
      <c r="J4" s="95"/>
      <c r="K4" s="168" t="s">
        <v>12</v>
      </c>
      <c r="L4" s="168" t="s">
        <v>79</v>
      </c>
      <c r="M4" s="171" t="s">
        <v>63</v>
      </c>
      <c r="N4" s="172" t="s">
        <v>64</v>
      </c>
      <c r="O4" s="168" t="s">
        <v>80</v>
      </c>
      <c r="P4" s="168"/>
      <c r="Q4" s="168"/>
      <c r="R4" s="164" t="s">
        <v>97</v>
      </c>
    </row>
    <row r="5" spans="1:18" s="30" customFormat="1" ht="22.5" customHeight="1">
      <c r="A5" s="167"/>
      <c r="B5" s="170"/>
      <c r="C5" s="28" t="s">
        <v>81</v>
      </c>
      <c r="D5" s="28" t="s">
        <v>82</v>
      </c>
      <c r="E5" s="28" t="s">
        <v>83</v>
      </c>
      <c r="F5" s="168"/>
      <c r="G5" s="168"/>
      <c r="H5" s="168"/>
      <c r="I5" s="168"/>
      <c r="J5" s="95"/>
      <c r="K5" s="168"/>
      <c r="L5" s="168"/>
      <c r="M5" s="171"/>
      <c r="N5" s="173"/>
      <c r="O5" s="28" t="s">
        <v>81</v>
      </c>
      <c r="P5" s="28" t="s">
        <v>82</v>
      </c>
      <c r="Q5" s="28" t="s">
        <v>83</v>
      </c>
      <c r="R5" s="165"/>
    </row>
    <row r="6" spans="1:18" s="30" customFormat="1" ht="21.75" customHeight="1">
      <c r="A6" s="31">
        <v>1</v>
      </c>
      <c r="B6" s="32" t="s">
        <v>18</v>
      </c>
      <c r="C6" s="33">
        <v>84279</v>
      </c>
      <c r="D6" s="33">
        <v>7308</v>
      </c>
      <c r="E6" s="33">
        <v>91587</v>
      </c>
      <c r="F6" s="33">
        <v>310064289</v>
      </c>
      <c r="G6" s="33">
        <v>110681837</v>
      </c>
      <c r="H6" s="33">
        <v>199382452</v>
      </c>
      <c r="I6" s="33">
        <v>11959278</v>
      </c>
      <c r="J6" s="96"/>
      <c r="K6" s="33">
        <v>345866</v>
      </c>
      <c r="L6" s="33">
        <v>110</v>
      </c>
      <c r="M6" s="33">
        <v>1366</v>
      </c>
      <c r="N6" s="33">
        <v>650</v>
      </c>
      <c r="O6" s="33">
        <v>11296462</v>
      </c>
      <c r="P6" s="33">
        <v>314824</v>
      </c>
      <c r="Q6" s="33">
        <v>11611286</v>
      </c>
      <c r="R6" s="32" t="s">
        <v>18</v>
      </c>
    </row>
    <row r="7" spans="1:18" s="30" customFormat="1" ht="21.75" customHeight="1">
      <c r="A7" s="34">
        <v>2</v>
      </c>
      <c r="B7" s="35" t="s">
        <v>1</v>
      </c>
      <c r="C7" s="36">
        <v>61992</v>
      </c>
      <c r="D7" s="36">
        <v>1925</v>
      </c>
      <c r="E7" s="36">
        <v>63917</v>
      </c>
      <c r="F7" s="36">
        <v>220231917</v>
      </c>
      <c r="G7" s="36">
        <v>78933560</v>
      </c>
      <c r="H7" s="36">
        <v>141298357</v>
      </c>
      <c r="I7" s="36">
        <v>8475342</v>
      </c>
      <c r="J7" s="96"/>
      <c r="K7" s="36">
        <v>251211</v>
      </c>
      <c r="L7" s="36">
        <v>58</v>
      </c>
      <c r="M7" s="36">
        <v>610</v>
      </c>
      <c r="N7" s="36">
        <v>488</v>
      </c>
      <c r="O7" s="36">
        <v>8218157</v>
      </c>
      <c r="P7" s="36">
        <v>4818</v>
      </c>
      <c r="Q7" s="36">
        <v>8222975</v>
      </c>
      <c r="R7" s="35" t="s">
        <v>1</v>
      </c>
    </row>
    <row r="8" spans="1:18" s="30" customFormat="1" ht="21.75" customHeight="1">
      <c r="A8" s="34">
        <v>3</v>
      </c>
      <c r="B8" s="35" t="s">
        <v>19</v>
      </c>
      <c r="C8" s="36">
        <v>48768</v>
      </c>
      <c r="D8" s="36">
        <v>1813</v>
      </c>
      <c r="E8" s="36">
        <v>50581</v>
      </c>
      <c r="F8" s="36">
        <v>166359118</v>
      </c>
      <c r="G8" s="36">
        <v>59935165</v>
      </c>
      <c r="H8" s="36">
        <v>106423953</v>
      </c>
      <c r="I8" s="36">
        <v>6383405</v>
      </c>
      <c r="J8" s="96"/>
      <c r="K8" s="36">
        <v>191601</v>
      </c>
      <c r="L8" s="36">
        <v>66</v>
      </c>
      <c r="M8" s="36">
        <v>902</v>
      </c>
      <c r="N8" s="36">
        <v>327</v>
      </c>
      <c r="O8" s="36">
        <v>6185963</v>
      </c>
      <c r="P8" s="36">
        <v>4546</v>
      </c>
      <c r="Q8" s="36">
        <v>6190509</v>
      </c>
      <c r="R8" s="35" t="s">
        <v>19</v>
      </c>
    </row>
    <row r="9" spans="1:18" s="30" customFormat="1" ht="21.75" customHeight="1">
      <c r="A9" s="34">
        <v>4</v>
      </c>
      <c r="B9" s="35" t="s">
        <v>20</v>
      </c>
      <c r="C9" s="36">
        <v>49845</v>
      </c>
      <c r="D9" s="36">
        <v>2044</v>
      </c>
      <c r="E9" s="36">
        <v>51889</v>
      </c>
      <c r="F9" s="36">
        <v>153121153</v>
      </c>
      <c r="G9" s="36">
        <v>59358542</v>
      </c>
      <c r="H9" s="36">
        <v>93762611</v>
      </c>
      <c r="I9" s="36">
        <v>5623682</v>
      </c>
      <c r="J9" s="96"/>
      <c r="K9" s="36">
        <v>208716</v>
      </c>
      <c r="L9" s="36">
        <v>48</v>
      </c>
      <c r="M9" s="36">
        <v>510</v>
      </c>
      <c r="N9" s="36">
        <v>493</v>
      </c>
      <c r="O9" s="36">
        <v>5408217</v>
      </c>
      <c r="P9" s="36">
        <v>5698</v>
      </c>
      <c r="Q9" s="36">
        <v>5413915</v>
      </c>
      <c r="R9" s="35" t="s">
        <v>20</v>
      </c>
    </row>
    <row r="10" spans="1:18" s="30" customFormat="1" ht="21.75" customHeight="1">
      <c r="A10" s="34">
        <v>5</v>
      </c>
      <c r="B10" s="35" t="s">
        <v>21</v>
      </c>
      <c r="C10" s="36">
        <v>24794</v>
      </c>
      <c r="D10" s="36">
        <v>1199</v>
      </c>
      <c r="E10" s="36">
        <v>25993</v>
      </c>
      <c r="F10" s="36">
        <v>77149605</v>
      </c>
      <c r="G10" s="36">
        <v>31081923</v>
      </c>
      <c r="H10" s="36">
        <v>46067682</v>
      </c>
      <c r="I10" s="36">
        <v>2763025</v>
      </c>
      <c r="J10" s="96"/>
      <c r="K10" s="36">
        <v>97446</v>
      </c>
      <c r="L10" s="36">
        <v>31</v>
      </c>
      <c r="M10" s="36">
        <v>248</v>
      </c>
      <c r="N10" s="36">
        <v>122</v>
      </c>
      <c r="O10" s="36">
        <v>2661400</v>
      </c>
      <c r="P10" s="36">
        <v>3778</v>
      </c>
      <c r="Q10" s="36">
        <v>2665178</v>
      </c>
      <c r="R10" s="35" t="s">
        <v>21</v>
      </c>
    </row>
    <row r="11" spans="1:18" s="30" customFormat="1" ht="21.75" customHeight="1">
      <c r="A11" s="34">
        <v>6</v>
      </c>
      <c r="B11" s="35" t="s">
        <v>22</v>
      </c>
      <c r="C11" s="36">
        <v>17784</v>
      </c>
      <c r="D11" s="36">
        <v>817</v>
      </c>
      <c r="E11" s="36">
        <v>18601</v>
      </c>
      <c r="F11" s="36">
        <v>52189769</v>
      </c>
      <c r="G11" s="36">
        <v>20893278</v>
      </c>
      <c r="H11" s="36">
        <v>31296491</v>
      </c>
      <c r="I11" s="36">
        <v>1877043</v>
      </c>
      <c r="J11" s="96"/>
      <c r="K11" s="36">
        <v>72356</v>
      </c>
      <c r="L11" s="36">
        <v>84</v>
      </c>
      <c r="M11" s="36">
        <v>234</v>
      </c>
      <c r="N11" s="36">
        <v>138</v>
      </c>
      <c r="O11" s="36">
        <v>1801767</v>
      </c>
      <c r="P11" s="36">
        <v>2464</v>
      </c>
      <c r="Q11" s="36">
        <v>1804231</v>
      </c>
      <c r="R11" s="35" t="s">
        <v>22</v>
      </c>
    </row>
    <row r="12" spans="1:18" s="30" customFormat="1" ht="21.75" customHeight="1">
      <c r="A12" s="34">
        <v>7</v>
      </c>
      <c r="B12" s="35" t="s">
        <v>2</v>
      </c>
      <c r="C12" s="36">
        <v>24623</v>
      </c>
      <c r="D12" s="36">
        <v>2966</v>
      </c>
      <c r="E12" s="36">
        <v>27589</v>
      </c>
      <c r="F12" s="36">
        <v>92846214</v>
      </c>
      <c r="G12" s="36">
        <v>34694851</v>
      </c>
      <c r="H12" s="36">
        <v>58151363</v>
      </c>
      <c r="I12" s="36">
        <v>3487966</v>
      </c>
      <c r="J12" s="96"/>
      <c r="K12" s="36">
        <v>116276</v>
      </c>
      <c r="L12" s="36">
        <v>30</v>
      </c>
      <c r="M12" s="36">
        <v>181</v>
      </c>
      <c r="N12" s="36">
        <v>27</v>
      </c>
      <c r="O12" s="36">
        <v>3230522</v>
      </c>
      <c r="P12" s="36">
        <v>140904</v>
      </c>
      <c r="Q12" s="36">
        <v>3371426</v>
      </c>
      <c r="R12" s="35" t="s">
        <v>2</v>
      </c>
    </row>
    <row r="13" spans="1:18" s="30" customFormat="1" ht="21.75" customHeight="1">
      <c r="A13" s="34">
        <v>8</v>
      </c>
      <c r="B13" s="35" t="s">
        <v>23</v>
      </c>
      <c r="C13" s="36">
        <v>14419</v>
      </c>
      <c r="D13" s="36">
        <v>1530</v>
      </c>
      <c r="E13" s="36">
        <v>15949</v>
      </c>
      <c r="F13" s="36">
        <v>43473404</v>
      </c>
      <c r="G13" s="36">
        <v>18326393</v>
      </c>
      <c r="H13" s="36">
        <v>25147011</v>
      </c>
      <c r="I13" s="36">
        <v>1508182</v>
      </c>
      <c r="J13" s="96"/>
      <c r="K13" s="36">
        <v>60324</v>
      </c>
      <c r="L13" s="36">
        <v>27</v>
      </c>
      <c r="M13" s="36">
        <v>69</v>
      </c>
      <c r="N13" s="36">
        <v>5</v>
      </c>
      <c r="O13" s="36">
        <v>1398761</v>
      </c>
      <c r="P13" s="36">
        <v>48996</v>
      </c>
      <c r="Q13" s="36">
        <v>1447757</v>
      </c>
      <c r="R13" s="35" t="s">
        <v>23</v>
      </c>
    </row>
    <row r="14" spans="1:18" s="30" customFormat="1" ht="21.75" customHeight="1">
      <c r="A14" s="34">
        <v>9</v>
      </c>
      <c r="B14" s="35" t="s">
        <v>49</v>
      </c>
      <c r="C14" s="36">
        <v>22418</v>
      </c>
      <c r="D14" s="36">
        <v>1021</v>
      </c>
      <c r="E14" s="36">
        <v>23439</v>
      </c>
      <c r="F14" s="36">
        <v>64394050</v>
      </c>
      <c r="G14" s="36">
        <v>26666010</v>
      </c>
      <c r="H14" s="36">
        <v>37728040</v>
      </c>
      <c r="I14" s="36">
        <v>2262746</v>
      </c>
      <c r="J14" s="96"/>
      <c r="K14" s="36">
        <v>92525</v>
      </c>
      <c r="L14" s="36">
        <v>39</v>
      </c>
      <c r="M14" s="36">
        <v>279</v>
      </c>
      <c r="N14" s="36">
        <v>208</v>
      </c>
      <c r="O14" s="36">
        <v>2166187</v>
      </c>
      <c r="P14" s="36">
        <v>3508</v>
      </c>
      <c r="Q14" s="36">
        <v>2169695</v>
      </c>
      <c r="R14" s="35" t="s">
        <v>49</v>
      </c>
    </row>
    <row r="15" spans="1:18" s="30" customFormat="1" ht="21.75" customHeight="1">
      <c r="A15" s="34">
        <v>10</v>
      </c>
      <c r="B15" s="35" t="s">
        <v>24</v>
      </c>
      <c r="C15" s="36">
        <v>17206</v>
      </c>
      <c r="D15" s="36">
        <v>839</v>
      </c>
      <c r="E15" s="36">
        <v>18045</v>
      </c>
      <c r="F15" s="36">
        <v>56431258</v>
      </c>
      <c r="G15" s="36">
        <v>22350561</v>
      </c>
      <c r="H15" s="36">
        <v>34080697</v>
      </c>
      <c r="I15" s="36">
        <v>2044115</v>
      </c>
      <c r="J15" s="96"/>
      <c r="K15" s="36">
        <v>61504</v>
      </c>
      <c r="L15" s="36">
        <v>22</v>
      </c>
      <c r="M15" s="36">
        <v>105</v>
      </c>
      <c r="N15" s="36">
        <v>42</v>
      </c>
      <c r="O15" s="36">
        <v>1980182</v>
      </c>
      <c r="P15" s="36">
        <v>2260</v>
      </c>
      <c r="Q15" s="36">
        <v>1982442</v>
      </c>
      <c r="R15" s="35" t="s">
        <v>24</v>
      </c>
    </row>
    <row r="16" spans="1:18" s="30" customFormat="1" ht="21.75" customHeight="1">
      <c r="A16" s="34">
        <v>11</v>
      </c>
      <c r="B16" s="35" t="s">
        <v>25</v>
      </c>
      <c r="C16" s="36">
        <v>9785</v>
      </c>
      <c r="D16" s="36">
        <v>446</v>
      </c>
      <c r="E16" s="36">
        <v>10231</v>
      </c>
      <c r="F16" s="36">
        <v>30071949</v>
      </c>
      <c r="G16" s="36">
        <v>11855214</v>
      </c>
      <c r="H16" s="36">
        <v>18216735</v>
      </c>
      <c r="I16" s="36">
        <v>1092592</v>
      </c>
      <c r="J16" s="96"/>
      <c r="K16" s="36">
        <v>36315</v>
      </c>
      <c r="L16" s="36">
        <v>14</v>
      </c>
      <c r="M16" s="36">
        <v>47</v>
      </c>
      <c r="N16" s="36">
        <v>7</v>
      </c>
      <c r="O16" s="36">
        <v>1055029</v>
      </c>
      <c r="P16" s="36">
        <v>1180</v>
      </c>
      <c r="Q16" s="36">
        <v>1056209</v>
      </c>
      <c r="R16" s="35" t="s">
        <v>25</v>
      </c>
    </row>
    <row r="17" spans="1:18" s="30" customFormat="1" ht="21.75" customHeight="1">
      <c r="A17" s="34">
        <v>12</v>
      </c>
      <c r="B17" s="35" t="s">
        <v>26</v>
      </c>
      <c r="C17" s="36">
        <v>14661</v>
      </c>
      <c r="D17" s="36">
        <v>673</v>
      </c>
      <c r="E17" s="36">
        <v>15334</v>
      </c>
      <c r="F17" s="36">
        <v>44263929</v>
      </c>
      <c r="G17" s="36">
        <v>17979014</v>
      </c>
      <c r="H17" s="36">
        <v>26284915</v>
      </c>
      <c r="I17" s="36">
        <v>1576479</v>
      </c>
      <c r="J17" s="96"/>
      <c r="K17" s="36">
        <v>60281</v>
      </c>
      <c r="L17" s="36">
        <v>55</v>
      </c>
      <c r="M17" s="36">
        <v>44</v>
      </c>
      <c r="N17" s="36">
        <v>84</v>
      </c>
      <c r="O17" s="36">
        <v>1514208</v>
      </c>
      <c r="P17" s="36">
        <v>1807</v>
      </c>
      <c r="Q17" s="36">
        <v>1516015</v>
      </c>
      <c r="R17" s="35" t="s">
        <v>26</v>
      </c>
    </row>
    <row r="18" spans="1:18" s="30" customFormat="1" ht="21.75" customHeight="1">
      <c r="A18" s="34">
        <v>13</v>
      </c>
      <c r="B18" s="35" t="s">
        <v>27</v>
      </c>
      <c r="C18" s="36">
        <v>24730</v>
      </c>
      <c r="D18" s="36">
        <v>1264</v>
      </c>
      <c r="E18" s="36">
        <v>25994</v>
      </c>
      <c r="F18" s="36">
        <v>75348158</v>
      </c>
      <c r="G18" s="36">
        <v>30657038</v>
      </c>
      <c r="H18" s="36">
        <v>44691120</v>
      </c>
      <c r="I18" s="36">
        <v>2680439</v>
      </c>
      <c r="J18" s="96"/>
      <c r="K18" s="36">
        <v>94902</v>
      </c>
      <c r="L18" s="36">
        <v>54</v>
      </c>
      <c r="M18" s="36">
        <v>240</v>
      </c>
      <c r="N18" s="36">
        <v>110</v>
      </c>
      <c r="O18" s="36">
        <v>2581487</v>
      </c>
      <c r="P18" s="36">
        <v>3632</v>
      </c>
      <c r="Q18" s="36">
        <v>2585119</v>
      </c>
      <c r="R18" s="35" t="s">
        <v>27</v>
      </c>
    </row>
    <row r="19" spans="1:18" s="30" customFormat="1" ht="21.75" customHeight="1">
      <c r="A19" s="34">
        <v>14</v>
      </c>
      <c r="B19" s="35" t="s">
        <v>28</v>
      </c>
      <c r="C19" s="36">
        <v>36120</v>
      </c>
      <c r="D19" s="36">
        <v>1272</v>
      </c>
      <c r="E19" s="36">
        <v>37392</v>
      </c>
      <c r="F19" s="36">
        <v>126865599</v>
      </c>
      <c r="G19" s="36">
        <v>46124235</v>
      </c>
      <c r="H19" s="36">
        <v>80741364</v>
      </c>
      <c r="I19" s="36">
        <v>4842979</v>
      </c>
      <c r="J19" s="96"/>
      <c r="K19" s="36">
        <v>143897</v>
      </c>
      <c r="L19" s="36">
        <v>34</v>
      </c>
      <c r="M19" s="36">
        <v>770</v>
      </c>
      <c r="N19" s="36">
        <v>441</v>
      </c>
      <c r="O19" s="36">
        <v>4694219</v>
      </c>
      <c r="P19" s="36">
        <v>3618</v>
      </c>
      <c r="Q19" s="36">
        <v>4697837</v>
      </c>
      <c r="R19" s="35" t="s">
        <v>28</v>
      </c>
    </row>
    <row r="20" spans="1:18" s="30" customFormat="1" ht="21.75" customHeight="1">
      <c r="A20" s="34">
        <v>15</v>
      </c>
      <c r="B20" s="35" t="s">
        <v>29</v>
      </c>
      <c r="C20" s="36">
        <v>26051</v>
      </c>
      <c r="D20" s="36">
        <v>3000</v>
      </c>
      <c r="E20" s="36">
        <v>29051</v>
      </c>
      <c r="F20" s="36">
        <v>104278967</v>
      </c>
      <c r="G20" s="36">
        <v>36878394</v>
      </c>
      <c r="H20" s="36">
        <v>67400573</v>
      </c>
      <c r="I20" s="36">
        <v>4042919</v>
      </c>
      <c r="J20" s="96"/>
      <c r="K20" s="36">
        <v>113332</v>
      </c>
      <c r="L20" s="36">
        <v>8</v>
      </c>
      <c r="M20" s="36">
        <v>467</v>
      </c>
      <c r="N20" s="36">
        <v>225</v>
      </c>
      <c r="O20" s="36">
        <v>3758862</v>
      </c>
      <c r="P20" s="36">
        <v>170025</v>
      </c>
      <c r="Q20" s="36">
        <v>3928887</v>
      </c>
      <c r="R20" s="35" t="s">
        <v>29</v>
      </c>
    </row>
    <row r="21" spans="1:18" s="30" customFormat="1" ht="21.75" customHeight="1">
      <c r="A21" s="34">
        <v>16</v>
      </c>
      <c r="B21" s="35" t="s">
        <v>30</v>
      </c>
      <c r="C21" s="36">
        <v>75129</v>
      </c>
      <c r="D21" s="36">
        <v>2393</v>
      </c>
      <c r="E21" s="36">
        <v>77522</v>
      </c>
      <c r="F21" s="36">
        <v>297285059</v>
      </c>
      <c r="G21" s="36">
        <v>100148273</v>
      </c>
      <c r="H21" s="36">
        <v>197136786</v>
      </c>
      <c r="I21" s="36">
        <v>11825103</v>
      </c>
      <c r="J21" s="96"/>
      <c r="K21" s="36">
        <v>288234</v>
      </c>
      <c r="L21" s="36">
        <v>64</v>
      </c>
      <c r="M21" s="36">
        <v>1574</v>
      </c>
      <c r="N21" s="36">
        <v>869</v>
      </c>
      <c r="O21" s="36">
        <v>11527982</v>
      </c>
      <c r="P21" s="36">
        <v>6380</v>
      </c>
      <c r="Q21" s="36">
        <v>11534362</v>
      </c>
      <c r="R21" s="35" t="s">
        <v>30</v>
      </c>
    </row>
    <row r="22" spans="1:18" s="30" customFormat="1" ht="21.75" customHeight="1">
      <c r="A22" s="34">
        <v>17</v>
      </c>
      <c r="B22" s="35" t="s">
        <v>0</v>
      </c>
      <c r="C22" s="36">
        <v>52765</v>
      </c>
      <c r="D22" s="36">
        <v>1945</v>
      </c>
      <c r="E22" s="36">
        <v>54710</v>
      </c>
      <c r="F22" s="36">
        <v>185120508</v>
      </c>
      <c r="G22" s="36">
        <v>67993103</v>
      </c>
      <c r="H22" s="36">
        <v>117127405</v>
      </c>
      <c r="I22" s="36">
        <v>7025446</v>
      </c>
      <c r="J22" s="96"/>
      <c r="K22" s="36">
        <v>227727</v>
      </c>
      <c r="L22" s="36">
        <v>60</v>
      </c>
      <c r="M22" s="36">
        <v>566</v>
      </c>
      <c r="N22" s="36">
        <v>420</v>
      </c>
      <c r="O22" s="36">
        <v>6791926</v>
      </c>
      <c r="P22" s="36">
        <v>4747</v>
      </c>
      <c r="Q22" s="36">
        <v>6796673</v>
      </c>
      <c r="R22" s="35" t="s">
        <v>0</v>
      </c>
    </row>
    <row r="23" spans="1:18" s="30" customFormat="1" ht="21.75" customHeight="1">
      <c r="A23" s="34">
        <v>18</v>
      </c>
      <c r="B23" s="35" t="s">
        <v>31</v>
      </c>
      <c r="C23" s="36">
        <v>21445</v>
      </c>
      <c r="D23" s="36">
        <v>804</v>
      </c>
      <c r="E23" s="36">
        <v>22249</v>
      </c>
      <c r="F23" s="36">
        <v>72912116</v>
      </c>
      <c r="G23" s="36">
        <v>26800498</v>
      </c>
      <c r="H23" s="36">
        <v>46111618</v>
      </c>
      <c r="I23" s="36">
        <v>2765800</v>
      </c>
      <c r="J23" s="96"/>
      <c r="K23" s="36">
        <v>81652</v>
      </c>
      <c r="L23" s="36">
        <v>48</v>
      </c>
      <c r="M23" s="36">
        <v>532</v>
      </c>
      <c r="N23" s="36">
        <v>161</v>
      </c>
      <c r="O23" s="36">
        <v>2681232</v>
      </c>
      <c r="P23" s="36">
        <v>2175</v>
      </c>
      <c r="Q23" s="36">
        <v>2683407</v>
      </c>
      <c r="R23" s="35" t="s">
        <v>31</v>
      </c>
    </row>
    <row r="24" spans="1:18" s="30" customFormat="1" ht="21.75" customHeight="1">
      <c r="A24" s="34">
        <v>19</v>
      </c>
      <c r="B24" s="35" t="s">
        <v>3</v>
      </c>
      <c r="C24" s="36">
        <v>9049</v>
      </c>
      <c r="D24" s="36">
        <v>900</v>
      </c>
      <c r="E24" s="36">
        <v>9949</v>
      </c>
      <c r="F24" s="36">
        <v>28778298</v>
      </c>
      <c r="G24" s="36">
        <v>11630873</v>
      </c>
      <c r="H24" s="36">
        <v>17147425</v>
      </c>
      <c r="I24" s="36">
        <v>1028451</v>
      </c>
      <c r="J24" s="96"/>
      <c r="K24" s="36">
        <v>36895</v>
      </c>
      <c r="L24" s="36">
        <v>0</v>
      </c>
      <c r="M24" s="36">
        <v>300</v>
      </c>
      <c r="N24" s="36">
        <v>44</v>
      </c>
      <c r="O24" s="36">
        <v>962181</v>
      </c>
      <c r="P24" s="36">
        <v>29031</v>
      </c>
      <c r="Q24" s="36">
        <v>991212</v>
      </c>
      <c r="R24" s="35" t="s">
        <v>3</v>
      </c>
    </row>
    <row r="25" spans="1:18" s="30" customFormat="1" ht="21.75" customHeight="1">
      <c r="A25" s="34">
        <v>20</v>
      </c>
      <c r="B25" s="35" t="s">
        <v>32</v>
      </c>
      <c r="C25" s="36">
        <v>23249</v>
      </c>
      <c r="D25" s="36">
        <v>694</v>
      </c>
      <c r="E25" s="36">
        <v>23943</v>
      </c>
      <c r="F25" s="36">
        <v>92943072</v>
      </c>
      <c r="G25" s="36">
        <v>31760451</v>
      </c>
      <c r="H25" s="36">
        <v>61182621</v>
      </c>
      <c r="I25" s="36">
        <v>3670007</v>
      </c>
      <c r="J25" s="96"/>
      <c r="K25" s="36">
        <v>112384</v>
      </c>
      <c r="L25" s="36">
        <v>1</v>
      </c>
      <c r="M25" s="36">
        <v>639</v>
      </c>
      <c r="N25" s="36">
        <v>308</v>
      </c>
      <c r="O25" s="36">
        <v>3554975</v>
      </c>
      <c r="P25" s="36">
        <v>1700</v>
      </c>
      <c r="Q25" s="36">
        <v>3556675</v>
      </c>
      <c r="R25" s="35" t="s">
        <v>32</v>
      </c>
    </row>
    <row r="26" spans="1:18" s="30" customFormat="1" ht="21.75" customHeight="1">
      <c r="A26" s="34">
        <v>21</v>
      </c>
      <c r="B26" s="35" t="s">
        <v>50</v>
      </c>
      <c r="C26" s="36">
        <v>13092</v>
      </c>
      <c r="D26" s="36">
        <v>1347</v>
      </c>
      <c r="E26" s="36">
        <v>14439</v>
      </c>
      <c r="F26" s="36">
        <v>40737348</v>
      </c>
      <c r="G26" s="36">
        <v>17208499</v>
      </c>
      <c r="H26" s="36">
        <v>23528849</v>
      </c>
      <c r="I26" s="36">
        <v>1411469</v>
      </c>
      <c r="J26" s="96"/>
      <c r="K26" s="36">
        <v>52963</v>
      </c>
      <c r="L26" s="36">
        <v>24</v>
      </c>
      <c r="M26" s="36">
        <v>81</v>
      </c>
      <c r="N26" s="36">
        <v>0</v>
      </c>
      <c r="O26" s="36">
        <v>1317313</v>
      </c>
      <c r="P26" s="36">
        <v>41088</v>
      </c>
      <c r="Q26" s="36">
        <v>1358401</v>
      </c>
      <c r="R26" s="35" t="s">
        <v>50</v>
      </c>
    </row>
    <row r="27" spans="1:18" s="30" customFormat="1" ht="21.75" customHeight="1">
      <c r="A27" s="34">
        <v>22</v>
      </c>
      <c r="B27" s="35" t="s">
        <v>51</v>
      </c>
      <c r="C27" s="36">
        <v>16568</v>
      </c>
      <c r="D27" s="36">
        <v>1868</v>
      </c>
      <c r="E27" s="36">
        <v>18436</v>
      </c>
      <c r="F27" s="36">
        <v>56419468</v>
      </c>
      <c r="G27" s="36">
        <v>22226338</v>
      </c>
      <c r="H27" s="36">
        <v>34193130</v>
      </c>
      <c r="I27" s="36">
        <v>2050846</v>
      </c>
      <c r="J27" s="96"/>
      <c r="K27" s="36">
        <v>72011</v>
      </c>
      <c r="L27" s="36">
        <v>2</v>
      </c>
      <c r="M27" s="36">
        <v>83</v>
      </c>
      <c r="N27" s="36">
        <v>7</v>
      </c>
      <c r="O27" s="36">
        <v>1892518</v>
      </c>
      <c r="P27" s="36">
        <v>81683</v>
      </c>
      <c r="Q27" s="36">
        <v>1974201</v>
      </c>
      <c r="R27" s="35" t="s">
        <v>51</v>
      </c>
    </row>
    <row r="28" spans="1:18" s="30" customFormat="1" ht="21.75" customHeight="1">
      <c r="A28" s="34">
        <v>23</v>
      </c>
      <c r="B28" s="35" t="s">
        <v>52</v>
      </c>
      <c r="C28" s="36">
        <v>36939</v>
      </c>
      <c r="D28" s="36">
        <v>1355</v>
      </c>
      <c r="E28" s="36">
        <v>38294</v>
      </c>
      <c r="F28" s="36">
        <v>108423985</v>
      </c>
      <c r="G28" s="36">
        <v>43679165</v>
      </c>
      <c r="H28" s="36">
        <v>64744820</v>
      </c>
      <c r="I28" s="36">
        <v>3883160</v>
      </c>
      <c r="J28" s="96"/>
      <c r="K28" s="36">
        <v>141512</v>
      </c>
      <c r="L28" s="36">
        <v>100</v>
      </c>
      <c r="M28" s="36">
        <v>468</v>
      </c>
      <c r="N28" s="36">
        <v>427</v>
      </c>
      <c r="O28" s="36">
        <v>3737039</v>
      </c>
      <c r="P28" s="36">
        <v>3614</v>
      </c>
      <c r="Q28" s="36">
        <v>3740653</v>
      </c>
      <c r="R28" s="35" t="s">
        <v>52</v>
      </c>
    </row>
    <row r="29" spans="1:18" s="30" customFormat="1" ht="21.75" customHeight="1">
      <c r="A29" s="34">
        <v>24</v>
      </c>
      <c r="B29" s="35" t="s">
        <v>53</v>
      </c>
      <c r="C29" s="36">
        <v>19042</v>
      </c>
      <c r="D29" s="36">
        <v>928</v>
      </c>
      <c r="E29" s="36">
        <v>19970</v>
      </c>
      <c r="F29" s="36">
        <v>52872323</v>
      </c>
      <c r="G29" s="36">
        <v>21763989</v>
      </c>
      <c r="H29" s="36">
        <v>31108334</v>
      </c>
      <c r="I29" s="36">
        <v>1865703</v>
      </c>
      <c r="J29" s="96"/>
      <c r="K29" s="36">
        <v>71668</v>
      </c>
      <c r="L29" s="36">
        <v>80</v>
      </c>
      <c r="M29" s="36">
        <v>162</v>
      </c>
      <c r="N29" s="36">
        <v>43</v>
      </c>
      <c r="O29" s="36">
        <v>1790608</v>
      </c>
      <c r="P29" s="36">
        <v>3142</v>
      </c>
      <c r="Q29" s="36">
        <v>1793750</v>
      </c>
      <c r="R29" s="35" t="s">
        <v>53</v>
      </c>
    </row>
    <row r="30" spans="1:18" s="30" customFormat="1" ht="21.75" customHeight="1">
      <c r="A30" s="34">
        <v>25</v>
      </c>
      <c r="B30" s="35" t="s">
        <v>54</v>
      </c>
      <c r="C30" s="36">
        <v>14605</v>
      </c>
      <c r="D30" s="36">
        <v>693</v>
      </c>
      <c r="E30" s="36">
        <v>15298</v>
      </c>
      <c r="F30" s="36">
        <v>41983629</v>
      </c>
      <c r="G30" s="36">
        <v>17622558</v>
      </c>
      <c r="H30" s="36">
        <v>24361071</v>
      </c>
      <c r="I30" s="36">
        <v>1461053</v>
      </c>
      <c r="J30" s="96"/>
      <c r="K30" s="36">
        <v>50979</v>
      </c>
      <c r="L30" s="36">
        <v>22</v>
      </c>
      <c r="M30" s="36">
        <v>72</v>
      </c>
      <c r="N30" s="36">
        <v>52</v>
      </c>
      <c r="O30" s="36">
        <v>1407480</v>
      </c>
      <c r="P30" s="36">
        <v>2448</v>
      </c>
      <c r="Q30" s="36">
        <v>1409928</v>
      </c>
      <c r="R30" s="35" t="s">
        <v>54</v>
      </c>
    </row>
    <row r="31" spans="1:18" s="30" customFormat="1" ht="21.75" customHeight="1">
      <c r="A31" s="34">
        <v>26</v>
      </c>
      <c r="B31" s="35" t="s">
        <v>55</v>
      </c>
      <c r="C31" s="36">
        <v>14987</v>
      </c>
      <c r="D31" s="36">
        <v>591</v>
      </c>
      <c r="E31" s="36">
        <v>15578</v>
      </c>
      <c r="F31" s="36">
        <v>46709123</v>
      </c>
      <c r="G31" s="36">
        <v>18299731</v>
      </c>
      <c r="H31" s="36">
        <v>28409392</v>
      </c>
      <c r="I31" s="36">
        <v>1703940</v>
      </c>
      <c r="J31" s="96"/>
      <c r="K31" s="36">
        <v>56911</v>
      </c>
      <c r="L31" s="36">
        <v>3</v>
      </c>
      <c r="M31" s="36">
        <v>133</v>
      </c>
      <c r="N31" s="36">
        <v>184</v>
      </c>
      <c r="O31" s="36">
        <v>1645009</v>
      </c>
      <c r="P31" s="36">
        <v>1700</v>
      </c>
      <c r="Q31" s="36">
        <v>1646709</v>
      </c>
      <c r="R31" s="35" t="s">
        <v>55</v>
      </c>
    </row>
    <row r="32" spans="1:18" s="30" customFormat="1" ht="21.75" customHeight="1">
      <c r="A32" s="34">
        <v>27</v>
      </c>
      <c r="B32" s="35" t="s">
        <v>56</v>
      </c>
      <c r="C32" s="36">
        <v>14571</v>
      </c>
      <c r="D32" s="36">
        <v>819</v>
      </c>
      <c r="E32" s="36">
        <v>15390</v>
      </c>
      <c r="F32" s="36">
        <v>42121840</v>
      </c>
      <c r="G32" s="36">
        <v>18037367</v>
      </c>
      <c r="H32" s="36">
        <v>24084473</v>
      </c>
      <c r="I32" s="36">
        <v>1444452</v>
      </c>
      <c r="J32" s="96"/>
      <c r="K32" s="36">
        <v>55895</v>
      </c>
      <c r="L32" s="36">
        <v>18</v>
      </c>
      <c r="M32" s="36">
        <v>153</v>
      </c>
      <c r="N32" s="36">
        <v>64</v>
      </c>
      <c r="O32" s="36">
        <v>1385408</v>
      </c>
      <c r="P32" s="36">
        <v>2914</v>
      </c>
      <c r="Q32" s="36">
        <v>1388322</v>
      </c>
      <c r="R32" s="35" t="s">
        <v>56</v>
      </c>
    </row>
    <row r="33" spans="1:18" s="30" customFormat="1" ht="21.75" customHeight="1">
      <c r="A33" s="34">
        <v>28</v>
      </c>
      <c r="B33" s="35" t="s">
        <v>57</v>
      </c>
      <c r="C33" s="36">
        <v>32497</v>
      </c>
      <c r="D33" s="36">
        <v>1130</v>
      </c>
      <c r="E33" s="36">
        <v>33627</v>
      </c>
      <c r="F33" s="36">
        <v>109038849</v>
      </c>
      <c r="G33" s="36">
        <v>40516159</v>
      </c>
      <c r="H33" s="36">
        <v>68522690</v>
      </c>
      <c r="I33" s="36">
        <v>4110015</v>
      </c>
      <c r="J33" s="96"/>
      <c r="K33" s="36">
        <v>137447</v>
      </c>
      <c r="L33" s="36">
        <v>57</v>
      </c>
      <c r="M33" s="36">
        <v>678</v>
      </c>
      <c r="N33" s="36">
        <v>319</v>
      </c>
      <c r="O33" s="36">
        <v>3968607</v>
      </c>
      <c r="P33" s="36">
        <v>2907</v>
      </c>
      <c r="Q33" s="36">
        <v>3971514</v>
      </c>
      <c r="R33" s="35" t="s">
        <v>57</v>
      </c>
    </row>
    <row r="34" spans="1:18" s="30" customFormat="1" ht="21.75" customHeight="1">
      <c r="A34" s="34">
        <v>29</v>
      </c>
      <c r="B34" s="35" t="s">
        <v>58</v>
      </c>
      <c r="C34" s="36">
        <v>11124</v>
      </c>
      <c r="D34" s="36">
        <v>651</v>
      </c>
      <c r="E34" s="36">
        <v>11775</v>
      </c>
      <c r="F34" s="36">
        <v>31719105</v>
      </c>
      <c r="G34" s="36">
        <v>13397767</v>
      </c>
      <c r="H34" s="36">
        <v>18321338</v>
      </c>
      <c r="I34" s="36">
        <v>1098816</v>
      </c>
      <c r="J34" s="96"/>
      <c r="K34" s="36">
        <v>40815</v>
      </c>
      <c r="L34" s="36">
        <v>28</v>
      </c>
      <c r="M34" s="36">
        <v>58</v>
      </c>
      <c r="N34" s="36">
        <v>34</v>
      </c>
      <c r="O34" s="36">
        <v>1055718</v>
      </c>
      <c r="P34" s="36">
        <v>2163</v>
      </c>
      <c r="Q34" s="36">
        <v>1057881</v>
      </c>
      <c r="R34" s="35" t="s">
        <v>58</v>
      </c>
    </row>
    <row r="35" spans="1:18" s="30" customFormat="1" ht="21.75" customHeight="1">
      <c r="A35" s="34">
        <v>30</v>
      </c>
      <c r="B35" s="35" t="s">
        <v>59</v>
      </c>
      <c r="C35" s="36">
        <v>14099</v>
      </c>
      <c r="D35" s="36">
        <v>835</v>
      </c>
      <c r="E35" s="36">
        <v>14934</v>
      </c>
      <c r="F35" s="36">
        <v>38672298</v>
      </c>
      <c r="G35" s="36">
        <v>15846467</v>
      </c>
      <c r="H35" s="36">
        <v>22825831</v>
      </c>
      <c r="I35" s="36">
        <v>1368978</v>
      </c>
      <c r="J35" s="96"/>
      <c r="K35" s="36">
        <v>49579</v>
      </c>
      <c r="L35" s="36">
        <v>2</v>
      </c>
      <c r="M35" s="36">
        <v>166</v>
      </c>
      <c r="N35" s="36">
        <v>9</v>
      </c>
      <c r="O35" s="36">
        <v>1317153</v>
      </c>
      <c r="P35" s="36">
        <v>2069</v>
      </c>
      <c r="Q35" s="36">
        <v>1319222</v>
      </c>
      <c r="R35" s="35" t="s">
        <v>59</v>
      </c>
    </row>
    <row r="36" spans="1:18" s="30" customFormat="1" ht="21.75" customHeight="1">
      <c r="A36" s="34">
        <v>31</v>
      </c>
      <c r="B36" s="35" t="s">
        <v>60</v>
      </c>
      <c r="C36" s="36">
        <v>15607</v>
      </c>
      <c r="D36" s="36">
        <v>640</v>
      </c>
      <c r="E36" s="36">
        <v>16247</v>
      </c>
      <c r="F36" s="36">
        <v>51734247</v>
      </c>
      <c r="G36" s="36">
        <v>19774827</v>
      </c>
      <c r="H36" s="36">
        <v>31959420</v>
      </c>
      <c r="I36" s="36">
        <v>1916919</v>
      </c>
      <c r="J36" s="96"/>
      <c r="K36" s="36">
        <v>69876</v>
      </c>
      <c r="L36" s="36">
        <v>26</v>
      </c>
      <c r="M36" s="36">
        <v>258</v>
      </c>
      <c r="N36" s="36">
        <v>138</v>
      </c>
      <c r="O36" s="36">
        <v>1844745</v>
      </c>
      <c r="P36" s="36">
        <v>1876</v>
      </c>
      <c r="Q36" s="36">
        <v>1846621</v>
      </c>
      <c r="R36" s="35" t="s">
        <v>60</v>
      </c>
    </row>
    <row r="37" spans="1:18" s="30" customFormat="1" ht="21.75" customHeight="1">
      <c r="A37" s="72">
        <v>32</v>
      </c>
      <c r="B37" s="73" t="s">
        <v>61</v>
      </c>
      <c r="C37" s="74">
        <v>17455</v>
      </c>
      <c r="D37" s="74">
        <v>711</v>
      </c>
      <c r="E37" s="74">
        <v>18166</v>
      </c>
      <c r="F37" s="74">
        <v>50723419</v>
      </c>
      <c r="G37" s="74">
        <v>20833701</v>
      </c>
      <c r="H37" s="74">
        <v>29889718</v>
      </c>
      <c r="I37" s="74">
        <v>1792658</v>
      </c>
      <c r="J37" s="96"/>
      <c r="K37" s="74">
        <v>71880</v>
      </c>
      <c r="L37" s="74">
        <v>11</v>
      </c>
      <c r="M37" s="74">
        <v>86</v>
      </c>
      <c r="N37" s="74">
        <v>30</v>
      </c>
      <c r="O37" s="74">
        <v>1718589</v>
      </c>
      <c r="P37" s="74">
        <v>2037</v>
      </c>
      <c r="Q37" s="74">
        <v>1720626</v>
      </c>
      <c r="R37" s="73" t="s">
        <v>61</v>
      </c>
    </row>
    <row r="38" spans="1:18" s="30" customFormat="1" ht="21.75" customHeight="1">
      <c r="A38" s="98"/>
      <c r="B38" s="99" t="s">
        <v>84</v>
      </c>
      <c r="C38" s="100">
        <f>SUM(C6:C37)</f>
        <v>879698</v>
      </c>
      <c r="D38" s="100">
        <f aca="true" t="shared" si="0" ref="D38:I38">SUM(D6:D37)</f>
        <v>46421</v>
      </c>
      <c r="E38" s="100">
        <f t="shared" si="0"/>
        <v>926119</v>
      </c>
      <c r="F38" s="100">
        <f t="shared" si="0"/>
        <v>2965284066</v>
      </c>
      <c r="G38" s="100">
        <f t="shared" si="0"/>
        <v>1113955781</v>
      </c>
      <c r="H38" s="100">
        <f t="shared" si="0"/>
        <v>1851328285</v>
      </c>
      <c r="I38" s="100">
        <f t="shared" si="0"/>
        <v>111043008</v>
      </c>
      <c r="J38" s="97"/>
      <c r="K38" s="100">
        <f>SUM(K6:K37)</f>
        <v>3564980</v>
      </c>
      <c r="L38" s="100">
        <f aca="true" t="shared" si="1" ref="L38:Q38">SUM(L6:L37)</f>
        <v>1226</v>
      </c>
      <c r="M38" s="100">
        <f t="shared" si="1"/>
        <v>12081</v>
      </c>
      <c r="N38" s="100">
        <f t="shared" si="1"/>
        <v>6476</v>
      </c>
      <c r="O38" s="100">
        <f t="shared" si="1"/>
        <v>106549906</v>
      </c>
      <c r="P38" s="100">
        <f t="shared" si="1"/>
        <v>903732</v>
      </c>
      <c r="Q38" s="100">
        <f t="shared" si="1"/>
        <v>107453638</v>
      </c>
      <c r="R38" s="101" t="s">
        <v>84</v>
      </c>
    </row>
    <row r="39" spans="1:18" s="30" customFormat="1" ht="21.75" customHeight="1">
      <c r="A39" s="37">
        <v>33</v>
      </c>
      <c r="B39" s="38" t="s">
        <v>33</v>
      </c>
      <c r="C39" s="80">
        <v>10449</v>
      </c>
      <c r="D39" s="80">
        <v>534</v>
      </c>
      <c r="E39" s="80">
        <v>10983</v>
      </c>
      <c r="F39" s="80">
        <v>29451485</v>
      </c>
      <c r="G39" s="80">
        <v>12413693</v>
      </c>
      <c r="H39" s="80">
        <v>17037792</v>
      </c>
      <c r="I39" s="80">
        <v>1021825</v>
      </c>
      <c r="J39" s="96"/>
      <c r="K39" s="80">
        <v>40078</v>
      </c>
      <c r="L39" s="80">
        <v>8</v>
      </c>
      <c r="M39" s="80">
        <v>26</v>
      </c>
      <c r="N39" s="80">
        <v>27</v>
      </c>
      <c r="O39" s="80">
        <v>980026</v>
      </c>
      <c r="P39" s="80">
        <v>1660</v>
      </c>
      <c r="Q39" s="80">
        <v>981686</v>
      </c>
      <c r="R39" s="38" t="s">
        <v>33</v>
      </c>
    </row>
    <row r="40" spans="1:18" s="30" customFormat="1" ht="21.75" customHeight="1">
      <c r="A40" s="34">
        <v>34</v>
      </c>
      <c r="B40" s="35" t="s">
        <v>34</v>
      </c>
      <c r="C40" s="36">
        <v>5479</v>
      </c>
      <c r="D40" s="36">
        <v>513</v>
      </c>
      <c r="E40" s="36">
        <v>5992</v>
      </c>
      <c r="F40" s="36">
        <v>16325157</v>
      </c>
      <c r="G40" s="36">
        <v>6594182</v>
      </c>
      <c r="H40" s="36">
        <v>9730975</v>
      </c>
      <c r="I40" s="36">
        <v>583624</v>
      </c>
      <c r="J40" s="96"/>
      <c r="K40" s="36">
        <v>20257</v>
      </c>
      <c r="L40" s="36">
        <v>7</v>
      </c>
      <c r="M40" s="36">
        <v>30</v>
      </c>
      <c r="N40" s="36">
        <v>0</v>
      </c>
      <c r="O40" s="36">
        <v>548270</v>
      </c>
      <c r="P40" s="36">
        <v>15060</v>
      </c>
      <c r="Q40" s="36">
        <v>563330</v>
      </c>
      <c r="R40" s="35" t="s">
        <v>34</v>
      </c>
    </row>
    <row r="41" spans="1:18" s="30" customFormat="1" ht="21.75" customHeight="1">
      <c r="A41" s="34">
        <v>35</v>
      </c>
      <c r="B41" s="35" t="s">
        <v>62</v>
      </c>
      <c r="C41" s="36">
        <v>6788</v>
      </c>
      <c r="D41" s="36">
        <v>345</v>
      </c>
      <c r="E41" s="36">
        <v>7133</v>
      </c>
      <c r="F41" s="36">
        <v>19579411</v>
      </c>
      <c r="G41" s="36">
        <v>8522714</v>
      </c>
      <c r="H41" s="36">
        <v>11056697</v>
      </c>
      <c r="I41" s="36">
        <v>663114</v>
      </c>
      <c r="J41" s="96"/>
      <c r="K41" s="36">
        <v>27964</v>
      </c>
      <c r="L41" s="36">
        <v>11</v>
      </c>
      <c r="M41" s="36">
        <v>109</v>
      </c>
      <c r="N41" s="36">
        <v>32</v>
      </c>
      <c r="O41" s="36">
        <v>633820</v>
      </c>
      <c r="P41" s="36">
        <v>1178</v>
      </c>
      <c r="Q41" s="36">
        <v>634998</v>
      </c>
      <c r="R41" s="35" t="s">
        <v>62</v>
      </c>
    </row>
    <row r="42" spans="1:18" s="30" customFormat="1" ht="21.75" customHeight="1">
      <c r="A42" s="34">
        <v>36</v>
      </c>
      <c r="B42" s="35" t="s">
        <v>35</v>
      </c>
      <c r="C42" s="36">
        <v>12728</v>
      </c>
      <c r="D42" s="36">
        <v>362</v>
      </c>
      <c r="E42" s="36">
        <v>13090</v>
      </c>
      <c r="F42" s="36">
        <v>47049110</v>
      </c>
      <c r="G42" s="36">
        <v>17018093</v>
      </c>
      <c r="H42" s="36">
        <v>30031017</v>
      </c>
      <c r="I42" s="36">
        <v>1801338</v>
      </c>
      <c r="J42" s="96"/>
      <c r="K42" s="36">
        <v>52523</v>
      </c>
      <c r="L42" s="36">
        <v>24</v>
      </c>
      <c r="M42" s="36">
        <v>147</v>
      </c>
      <c r="N42" s="36">
        <v>68</v>
      </c>
      <c r="O42" s="36">
        <v>1747639</v>
      </c>
      <c r="P42" s="36">
        <v>937</v>
      </c>
      <c r="Q42" s="36">
        <v>1748576</v>
      </c>
      <c r="R42" s="35" t="s">
        <v>35</v>
      </c>
    </row>
    <row r="43" spans="1:18" s="30" customFormat="1" ht="21.75" customHeight="1">
      <c r="A43" s="34">
        <v>37</v>
      </c>
      <c r="B43" s="35" t="s">
        <v>36</v>
      </c>
      <c r="C43" s="36">
        <v>5159</v>
      </c>
      <c r="D43" s="36">
        <v>523</v>
      </c>
      <c r="E43" s="36">
        <v>5682</v>
      </c>
      <c r="F43" s="36">
        <v>14055116</v>
      </c>
      <c r="G43" s="36">
        <v>6432200</v>
      </c>
      <c r="H43" s="36">
        <v>7622916</v>
      </c>
      <c r="I43" s="36">
        <v>457145</v>
      </c>
      <c r="J43" s="96"/>
      <c r="K43" s="36">
        <v>19062</v>
      </c>
      <c r="L43" s="36">
        <v>5</v>
      </c>
      <c r="M43" s="36">
        <v>31</v>
      </c>
      <c r="N43" s="36">
        <v>0</v>
      </c>
      <c r="O43" s="36">
        <v>428598</v>
      </c>
      <c r="P43" s="36">
        <v>9449</v>
      </c>
      <c r="Q43" s="36">
        <v>438047</v>
      </c>
      <c r="R43" s="35" t="s">
        <v>36</v>
      </c>
    </row>
    <row r="44" spans="1:18" s="30" customFormat="1" ht="21.75" customHeight="1">
      <c r="A44" s="34">
        <v>38</v>
      </c>
      <c r="B44" s="35" t="s">
        <v>37</v>
      </c>
      <c r="C44" s="36">
        <v>5836</v>
      </c>
      <c r="D44" s="36">
        <v>402</v>
      </c>
      <c r="E44" s="36">
        <v>6238</v>
      </c>
      <c r="F44" s="36">
        <v>20829495</v>
      </c>
      <c r="G44" s="36">
        <v>7658760</v>
      </c>
      <c r="H44" s="36">
        <v>13170735</v>
      </c>
      <c r="I44" s="36">
        <v>789995</v>
      </c>
      <c r="J44" s="96"/>
      <c r="K44" s="36">
        <v>17905</v>
      </c>
      <c r="L44" s="36">
        <v>5</v>
      </c>
      <c r="M44" s="36">
        <v>7</v>
      </c>
      <c r="N44" s="36">
        <v>0</v>
      </c>
      <c r="O44" s="36">
        <v>760774</v>
      </c>
      <c r="P44" s="36">
        <v>11304</v>
      </c>
      <c r="Q44" s="36">
        <v>772078</v>
      </c>
      <c r="R44" s="35" t="s">
        <v>37</v>
      </c>
    </row>
    <row r="45" spans="1:18" s="30" customFormat="1" ht="21.75" customHeight="1">
      <c r="A45" s="34">
        <v>39</v>
      </c>
      <c r="B45" s="35" t="s">
        <v>38</v>
      </c>
      <c r="C45" s="36">
        <v>16094</v>
      </c>
      <c r="D45" s="36">
        <v>621</v>
      </c>
      <c r="E45" s="36">
        <v>16715</v>
      </c>
      <c r="F45" s="36">
        <v>53058829</v>
      </c>
      <c r="G45" s="36">
        <v>20150289</v>
      </c>
      <c r="H45" s="36">
        <v>32908540</v>
      </c>
      <c r="I45" s="36">
        <v>1973837</v>
      </c>
      <c r="J45" s="96"/>
      <c r="K45" s="36">
        <v>67506</v>
      </c>
      <c r="L45" s="36">
        <v>1</v>
      </c>
      <c r="M45" s="36">
        <v>229</v>
      </c>
      <c r="N45" s="36">
        <v>116</v>
      </c>
      <c r="O45" s="36">
        <v>1904342</v>
      </c>
      <c r="P45" s="36">
        <v>1643</v>
      </c>
      <c r="Q45" s="36">
        <v>1905985</v>
      </c>
      <c r="R45" s="35" t="s">
        <v>38</v>
      </c>
    </row>
    <row r="46" spans="1:18" s="30" customFormat="1" ht="21.75" customHeight="1">
      <c r="A46" s="34">
        <v>40</v>
      </c>
      <c r="B46" s="35" t="s">
        <v>39</v>
      </c>
      <c r="C46" s="36">
        <v>2994</v>
      </c>
      <c r="D46" s="36">
        <v>209</v>
      </c>
      <c r="E46" s="36">
        <v>3203</v>
      </c>
      <c r="F46" s="36">
        <v>8519975</v>
      </c>
      <c r="G46" s="36">
        <v>3744488</v>
      </c>
      <c r="H46" s="36">
        <v>4775487</v>
      </c>
      <c r="I46" s="36">
        <v>286402</v>
      </c>
      <c r="J46" s="96"/>
      <c r="K46" s="36">
        <v>11191</v>
      </c>
      <c r="L46" s="36">
        <v>0</v>
      </c>
      <c r="M46" s="36">
        <v>9</v>
      </c>
      <c r="N46" s="36">
        <v>73</v>
      </c>
      <c r="O46" s="36">
        <v>274283</v>
      </c>
      <c r="P46" s="36">
        <v>846</v>
      </c>
      <c r="Q46" s="36">
        <v>275129</v>
      </c>
      <c r="R46" s="35" t="s">
        <v>39</v>
      </c>
    </row>
    <row r="47" spans="1:18" s="30" customFormat="1" ht="21.75" customHeight="1">
      <c r="A47" s="34">
        <v>41</v>
      </c>
      <c r="B47" s="35" t="s">
        <v>40</v>
      </c>
      <c r="C47" s="36">
        <v>6941</v>
      </c>
      <c r="D47" s="36">
        <v>683</v>
      </c>
      <c r="E47" s="36">
        <v>7624</v>
      </c>
      <c r="F47" s="36">
        <v>19977074</v>
      </c>
      <c r="G47" s="36">
        <v>8573750</v>
      </c>
      <c r="H47" s="36">
        <v>11403324</v>
      </c>
      <c r="I47" s="36">
        <v>683897</v>
      </c>
      <c r="J47" s="96"/>
      <c r="K47" s="36">
        <v>26722</v>
      </c>
      <c r="L47" s="36">
        <v>19</v>
      </c>
      <c r="M47" s="36">
        <v>33</v>
      </c>
      <c r="N47" s="36">
        <v>4</v>
      </c>
      <c r="O47" s="36">
        <v>639228</v>
      </c>
      <c r="P47" s="36">
        <v>17891</v>
      </c>
      <c r="Q47" s="36">
        <v>657119</v>
      </c>
      <c r="R47" s="35" t="s">
        <v>40</v>
      </c>
    </row>
    <row r="48" spans="1:18" s="30" customFormat="1" ht="21.75" customHeight="1">
      <c r="A48" s="34">
        <v>42</v>
      </c>
      <c r="B48" s="35" t="s">
        <v>41</v>
      </c>
      <c r="C48" s="36">
        <v>3066</v>
      </c>
      <c r="D48" s="36">
        <v>297</v>
      </c>
      <c r="E48" s="36">
        <v>3363</v>
      </c>
      <c r="F48" s="36">
        <v>9811669</v>
      </c>
      <c r="G48" s="36">
        <v>3984635</v>
      </c>
      <c r="H48" s="36">
        <v>5827034</v>
      </c>
      <c r="I48" s="36">
        <v>349488</v>
      </c>
      <c r="J48" s="96"/>
      <c r="K48" s="36">
        <v>12807</v>
      </c>
      <c r="L48" s="36">
        <v>0</v>
      </c>
      <c r="M48" s="36">
        <v>39</v>
      </c>
      <c r="N48" s="36">
        <v>0</v>
      </c>
      <c r="O48" s="36">
        <v>327032</v>
      </c>
      <c r="P48" s="36">
        <v>9610</v>
      </c>
      <c r="Q48" s="36">
        <v>336642</v>
      </c>
      <c r="R48" s="35" t="s">
        <v>41</v>
      </c>
    </row>
    <row r="49" spans="1:18" s="30" customFormat="1" ht="21.75" customHeight="1">
      <c r="A49" s="34">
        <v>43</v>
      </c>
      <c r="B49" s="35" t="s">
        <v>42</v>
      </c>
      <c r="C49" s="36">
        <v>8573</v>
      </c>
      <c r="D49" s="36">
        <v>403</v>
      </c>
      <c r="E49" s="36">
        <v>8976</v>
      </c>
      <c r="F49" s="36">
        <v>24765745</v>
      </c>
      <c r="G49" s="36">
        <v>10170757</v>
      </c>
      <c r="H49" s="36">
        <v>14594988</v>
      </c>
      <c r="I49" s="36">
        <v>875346</v>
      </c>
      <c r="J49" s="96"/>
      <c r="K49" s="36">
        <v>34227</v>
      </c>
      <c r="L49" s="36">
        <v>6</v>
      </c>
      <c r="M49" s="36">
        <v>69</v>
      </c>
      <c r="N49" s="36">
        <v>55</v>
      </c>
      <c r="O49" s="36">
        <v>839712</v>
      </c>
      <c r="P49" s="36">
        <v>1277</v>
      </c>
      <c r="Q49" s="36">
        <v>840989</v>
      </c>
      <c r="R49" s="35" t="s">
        <v>42</v>
      </c>
    </row>
    <row r="50" spans="1:18" s="30" customFormat="1" ht="21.75" customHeight="1">
      <c r="A50" s="72">
        <v>44</v>
      </c>
      <c r="B50" s="73" t="s">
        <v>43</v>
      </c>
      <c r="C50" s="74">
        <v>5202</v>
      </c>
      <c r="D50" s="74">
        <v>219</v>
      </c>
      <c r="E50" s="74">
        <v>5421</v>
      </c>
      <c r="F50" s="74">
        <v>16605673</v>
      </c>
      <c r="G50" s="74">
        <v>6535884</v>
      </c>
      <c r="H50" s="74">
        <v>10069789</v>
      </c>
      <c r="I50" s="74">
        <v>603973</v>
      </c>
      <c r="J50" s="96"/>
      <c r="K50" s="74">
        <v>23483</v>
      </c>
      <c r="L50" s="74">
        <v>11</v>
      </c>
      <c r="M50" s="74">
        <v>39</v>
      </c>
      <c r="N50" s="74">
        <v>61</v>
      </c>
      <c r="O50" s="74">
        <v>579779</v>
      </c>
      <c r="P50" s="74">
        <v>600</v>
      </c>
      <c r="Q50" s="74">
        <v>580379</v>
      </c>
      <c r="R50" s="73" t="s">
        <v>43</v>
      </c>
    </row>
    <row r="51" spans="1:18" s="30" customFormat="1" ht="21.75" customHeight="1">
      <c r="A51" s="98"/>
      <c r="B51" s="99" t="s">
        <v>85</v>
      </c>
      <c r="C51" s="100">
        <f>SUM(C39:C50)</f>
        <v>89309</v>
      </c>
      <c r="D51" s="100">
        <f aca="true" t="shared" si="2" ref="D51:I51">SUM(D39:D50)</f>
        <v>5111</v>
      </c>
      <c r="E51" s="100">
        <f t="shared" si="2"/>
        <v>94420</v>
      </c>
      <c r="F51" s="100">
        <f t="shared" si="2"/>
        <v>280028739</v>
      </c>
      <c r="G51" s="100">
        <f t="shared" si="2"/>
        <v>111799445</v>
      </c>
      <c r="H51" s="100">
        <f t="shared" si="2"/>
        <v>168229294</v>
      </c>
      <c r="I51" s="100">
        <f t="shared" si="2"/>
        <v>10089984</v>
      </c>
      <c r="J51" s="97"/>
      <c r="K51" s="100">
        <f>SUM(K39:K50)</f>
        <v>353725</v>
      </c>
      <c r="L51" s="100">
        <f aca="true" t="shared" si="3" ref="L51:Q51">SUM(L39:L50)</f>
        <v>97</v>
      </c>
      <c r="M51" s="100">
        <f t="shared" si="3"/>
        <v>768</v>
      </c>
      <c r="N51" s="100">
        <f t="shared" si="3"/>
        <v>436</v>
      </c>
      <c r="O51" s="100">
        <f t="shared" si="3"/>
        <v>9663503</v>
      </c>
      <c r="P51" s="100">
        <f t="shared" si="3"/>
        <v>71455</v>
      </c>
      <c r="Q51" s="100">
        <f t="shared" si="3"/>
        <v>9734958</v>
      </c>
      <c r="R51" s="99" t="s">
        <v>85</v>
      </c>
    </row>
    <row r="52" spans="1:18" s="30" customFormat="1" ht="21.75" customHeight="1">
      <c r="A52" s="104"/>
      <c r="B52" s="103" t="s">
        <v>86</v>
      </c>
      <c r="C52" s="102">
        <f>C38+C51</f>
        <v>969007</v>
      </c>
      <c r="D52" s="102">
        <f aca="true" t="shared" si="4" ref="D52:I52">D38+D51</f>
        <v>51532</v>
      </c>
      <c r="E52" s="102">
        <f t="shared" si="4"/>
        <v>1020539</v>
      </c>
      <c r="F52" s="102">
        <f t="shared" si="4"/>
        <v>3245312805</v>
      </c>
      <c r="G52" s="102">
        <f t="shared" si="4"/>
        <v>1225755226</v>
      </c>
      <c r="H52" s="102">
        <f t="shared" si="4"/>
        <v>2019557579</v>
      </c>
      <c r="I52" s="102">
        <f t="shared" si="4"/>
        <v>121132992</v>
      </c>
      <c r="J52" s="97"/>
      <c r="K52" s="102">
        <f>K38+K51</f>
        <v>3918705</v>
      </c>
      <c r="L52" s="102">
        <f aca="true" t="shared" si="5" ref="L52:Q52">L38+L51</f>
        <v>1323</v>
      </c>
      <c r="M52" s="102">
        <f t="shared" si="5"/>
        <v>12849</v>
      </c>
      <c r="N52" s="102">
        <f t="shared" si="5"/>
        <v>6912</v>
      </c>
      <c r="O52" s="102">
        <f t="shared" si="5"/>
        <v>116213409</v>
      </c>
      <c r="P52" s="102">
        <f t="shared" si="5"/>
        <v>975187</v>
      </c>
      <c r="Q52" s="102">
        <f t="shared" si="5"/>
        <v>117188596</v>
      </c>
      <c r="R52" s="103" t="s">
        <v>86</v>
      </c>
    </row>
  </sheetData>
  <sheetProtection/>
  <mergeCells count="14">
    <mergeCell ref="F4:F5"/>
    <mergeCell ref="N4:N5"/>
    <mergeCell ref="G4:G5"/>
    <mergeCell ref="H4:H5"/>
    <mergeCell ref="B3:C3"/>
    <mergeCell ref="R4:R5"/>
    <mergeCell ref="A4:A5"/>
    <mergeCell ref="O4:Q4"/>
    <mergeCell ref="B4:B5"/>
    <mergeCell ref="I4:I5"/>
    <mergeCell ref="K4:K5"/>
    <mergeCell ref="L4:L5"/>
    <mergeCell ref="M4:M5"/>
    <mergeCell ref="C4:E4"/>
  </mergeCells>
  <printOptions horizontalCentered="1"/>
  <pageMargins left="0.1968503937007874" right="0.5905511811023623" top="0.7874015748031497" bottom="0.31496062992125984" header="0.2362204724409449" footer="0.1968503937007874"/>
  <pageSetup fitToWidth="2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75" zoomScaleNormal="75" zoomScaleSheetLayoutView="75" zoomScalePageLayoutView="0" workbookViewId="0" topLeftCell="A1">
      <pane xSplit="2" ySplit="5" topLeftCell="O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26" sqref="O26"/>
    </sheetView>
  </sheetViews>
  <sheetFormatPr defaultColWidth="14.625" defaultRowHeight="13.5"/>
  <cols>
    <col min="1" max="1" width="4.00390625" style="1" customWidth="1"/>
    <col min="2" max="2" width="17.625" style="1" customWidth="1"/>
    <col min="3" max="5" width="16.125" style="3" customWidth="1"/>
    <col min="6" max="9" width="17.625" style="3" customWidth="1"/>
    <col min="10" max="10" width="8.125" style="10" customWidth="1"/>
    <col min="11" max="17" width="17.625" style="3" customWidth="1"/>
    <col min="18" max="18" width="17.625" style="1" customWidth="1"/>
    <col min="19" max="16384" width="14.625" style="1" customWidth="1"/>
  </cols>
  <sheetData>
    <row r="1" spans="1:18" ht="23.25" customHeight="1">
      <c r="A1" s="25"/>
      <c r="B1" s="6"/>
      <c r="C1" s="2"/>
      <c r="E1" s="2"/>
      <c r="I1" s="2"/>
      <c r="L1" s="2"/>
      <c r="R1" s="6"/>
    </row>
    <row r="2" spans="1:18" ht="4.5" customHeight="1">
      <c r="A2" s="6"/>
      <c r="B2" s="6"/>
      <c r="C2" s="2"/>
      <c r="E2" s="2"/>
      <c r="I2" s="2"/>
      <c r="L2" s="2"/>
      <c r="R2" s="6"/>
    </row>
    <row r="3" spans="1:18" ht="23.25" customHeight="1">
      <c r="A3" s="6"/>
      <c r="B3" s="27" t="s">
        <v>7</v>
      </c>
      <c r="J3" s="94"/>
      <c r="Q3" s="4" t="s">
        <v>4</v>
      </c>
      <c r="R3" s="8"/>
    </row>
    <row r="4" spans="1:18" s="46" customFormat="1" ht="22.5" customHeight="1">
      <c r="A4" s="174" t="s">
        <v>74</v>
      </c>
      <c r="B4" s="177" t="s">
        <v>75</v>
      </c>
      <c r="C4" s="176" t="s">
        <v>76</v>
      </c>
      <c r="D4" s="176"/>
      <c r="E4" s="176"/>
      <c r="F4" s="176" t="s">
        <v>45</v>
      </c>
      <c r="G4" s="176" t="s">
        <v>11</v>
      </c>
      <c r="H4" s="176" t="s">
        <v>77</v>
      </c>
      <c r="I4" s="176" t="s">
        <v>78</v>
      </c>
      <c r="J4" s="95"/>
      <c r="K4" s="168" t="s">
        <v>12</v>
      </c>
      <c r="L4" s="168" t="s">
        <v>79</v>
      </c>
      <c r="M4" s="171" t="s">
        <v>63</v>
      </c>
      <c r="N4" s="172" t="s">
        <v>64</v>
      </c>
      <c r="O4" s="176" t="s">
        <v>80</v>
      </c>
      <c r="P4" s="176"/>
      <c r="Q4" s="176"/>
      <c r="R4" s="164" t="s">
        <v>97</v>
      </c>
    </row>
    <row r="5" spans="1:18" s="46" customFormat="1" ht="22.5" customHeight="1">
      <c r="A5" s="175"/>
      <c r="B5" s="178"/>
      <c r="C5" s="54" t="s">
        <v>81</v>
      </c>
      <c r="D5" s="54" t="s">
        <v>82</v>
      </c>
      <c r="E5" s="54" t="s">
        <v>83</v>
      </c>
      <c r="F5" s="176"/>
      <c r="G5" s="176"/>
      <c r="H5" s="176"/>
      <c r="I5" s="176"/>
      <c r="J5" s="95"/>
      <c r="K5" s="168"/>
      <c r="L5" s="168"/>
      <c r="M5" s="171"/>
      <c r="N5" s="173"/>
      <c r="O5" s="54" t="s">
        <v>81</v>
      </c>
      <c r="P5" s="54" t="s">
        <v>82</v>
      </c>
      <c r="Q5" s="54" t="s">
        <v>83</v>
      </c>
      <c r="R5" s="165"/>
    </row>
    <row r="6" spans="1:18" s="46" customFormat="1" ht="21.75" customHeight="1">
      <c r="A6" s="56">
        <v>1</v>
      </c>
      <c r="B6" s="44" t="s">
        <v>18</v>
      </c>
      <c r="C6" s="70">
        <v>3194</v>
      </c>
      <c r="D6" s="70">
        <v>499</v>
      </c>
      <c r="E6" s="70">
        <v>3693</v>
      </c>
      <c r="F6" s="70">
        <v>14479739</v>
      </c>
      <c r="G6" s="70">
        <v>4453263</v>
      </c>
      <c r="H6" s="70">
        <v>10026476</v>
      </c>
      <c r="I6" s="70">
        <v>601434</v>
      </c>
      <c r="J6" s="96"/>
      <c r="K6" s="70">
        <v>14968</v>
      </c>
      <c r="L6" s="70">
        <v>26</v>
      </c>
      <c r="M6" s="70">
        <v>90</v>
      </c>
      <c r="N6" s="70">
        <v>12</v>
      </c>
      <c r="O6" s="70">
        <v>576024</v>
      </c>
      <c r="P6" s="70">
        <v>10314</v>
      </c>
      <c r="Q6" s="70">
        <v>586338</v>
      </c>
      <c r="R6" s="44" t="s">
        <v>18</v>
      </c>
    </row>
    <row r="7" spans="1:18" s="46" customFormat="1" ht="21.75" customHeight="1">
      <c r="A7" s="58">
        <v>2</v>
      </c>
      <c r="B7" s="48" t="s">
        <v>1</v>
      </c>
      <c r="C7" s="71">
        <v>2065</v>
      </c>
      <c r="D7" s="71">
        <v>210</v>
      </c>
      <c r="E7" s="71">
        <v>2275</v>
      </c>
      <c r="F7" s="71">
        <v>6917406</v>
      </c>
      <c r="G7" s="71">
        <v>2600795</v>
      </c>
      <c r="H7" s="71">
        <v>4316611</v>
      </c>
      <c r="I7" s="71">
        <v>258903</v>
      </c>
      <c r="J7" s="96"/>
      <c r="K7" s="71">
        <v>8295</v>
      </c>
      <c r="L7" s="71">
        <v>14</v>
      </c>
      <c r="M7" s="71">
        <v>34</v>
      </c>
      <c r="N7" s="71">
        <v>84</v>
      </c>
      <c r="O7" s="71">
        <v>249961</v>
      </c>
      <c r="P7" s="71">
        <v>515</v>
      </c>
      <c r="Q7" s="71">
        <v>250476</v>
      </c>
      <c r="R7" s="48" t="s">
        <v>1</v>
      </c>
    </row>
    <row r="8" spans="1:18" s="46" customFormat="1" ht="21.75" customHeight="1">
      <c r="A8" s="58">
        <v>3</v>
      </c>
      <c r="B8" s="48" t="s">
        <v>19</v>
      </c>
      <c r="C8" s="71">
        <v>1807</v>
      </c>
      <c r="D8" s="71">
        <v>165</v>
      </c>
      <c r="E8" s="71">
        <v>1972</v>
      </c>
      <c r="F8" s="71">
        <v>6956785</v>
      </c>
      <c r="G8" s="71">
        <v>2411762</v>
      </c>
      <c r="H8" s="71">
        <v>4545023</v>
      </c>
      <c r="I8" s="71">
        <v>272621</v>
      </c>
      <c r="J8" s="96"/>
      <c r="K8" s="71">
        <v>6649</v>
      </c>
      <c r="L8" s="71">
        <v>6</v>
      </c>
      <c r="M8" s="71">
        <v>245</v>
      </c>
      <c r="N8" s="71">
        <v>4</v>
      </c>
      <c r="O8" s="71">
        <v>265156</v>
      </c>
      <c r="P8" s="71">
        <v>561</v>
      </c>
      <c r="Q8" s="71">
        <v>265717</v>
      </c>
      <c r="R8" s="48" t="s">
        <v>19</v>
      </c>
    </row>
    <row r="9" spans="1:18" s="46" customFormat="1" ht="21.75" customHeight="1">
      <c r="A9" s="58">
        <v>4</v>
      </c>
      <c r="B9" s="48" t="s">
        <v>20</v>
      </c>
      <c r="C9" s="71">
        <v>2190</v>
      </c>
      <c r="D9" s="71">
        <v>227</v>
      </c>
      <c r="E9" s="71">
        <v>2417</v>
      </c>
      <c r="F9" s="71">
        <v>6822719</v>
      </c>
      <c r="G9" s="71">
        <v>2871073</v>
      </c>
      <c r="H9" s="71">
        <v>3951646</v>
      </c>
      <c r="I9" s="71">
        <v>236999</v>
      </c>
      <c r="J9" s="96"/>
      <c r="K9" s="71">
        <v>10352</v>
      </c>
      <c r="L9" s="71">
        <v>8</v>
      </c>
      <c r="M9" s="71">
        <v>74</v>
      </c>
      <c r="N9" s="71">
        <v>10</v>
      </c>
      <c r="O9" s="71">
        <v>225753</v>
      </c>
      <c r="P9" s="71">
        <v>802</v>
      </c>
      <c r="Q9" s="71">
        <v>226555</v>
      </c>
      <c r="R9" s="48" t="s">
        <v>20</v>
      </c>
    </row>
    <row r="10" spans="1:18" s="46" customFormat="1" ht="21.75" customHeight="1">
      <c r="A10" s="58">
        <v>5</v>
      </c>
      <c r="B10" s="48" t="s">
        <v>21</v>
      </c>
      <c r="C10" s="71">
        <v>982</v>
      </c>
      <c r="D10" s="71">
        <v>127</v>
      </c>
      <c r="E10" s="71">
        <v>1109</v>
      </c>
      <c r="F10" s="71">
        <v>3146493</v>
      </c>
      <c r="G10" s="71">
        <v>1371405</v>
      </c>
      <c r="H10" s="71">
        <v>1775088</v>
      </c>
      <c r="I10" s="71">
        <v>106460</v>
      </c>
      <c r="J10" s="96"/>
      <c r="K10" s="71">
        <v>4222</v>
      </c>
      <c r="L10" s="71">
        <v>19</v>
      </c>
      <c r="M10" s="71">
        <v>7</v>
      </c>
      <c r="N10" s="71">
        <v>0</v>
      </c>
      <c r="O10" s="71">
        <v>101824</v>
      </c>
      <c r="P10" s="71">
        <v>388</v>
      </c>
      <c r="Q10" s="71">
        <v>102212</v>
      </c>
      <c r="R10" s="48" t="s">
        <v>21</v>
      </c>
    </row>
    <row r="11" spans="1:18" s="46" customFormat="1" ht="21.75" customHeight="1">
      <c r="A11" s="58">
        <v>6</v>
      </c>
      <c r="B11" s="48" t="s">
        <v>22</v>
      </c>
      <c r="C11" s="71">
        <v>651</v>
      </c>
      <c r="D11" s="71">
        <v>84</v>
      </c>
      <c r="E11" s="71">
        <v>735</v>
      </c>
      <c r="F11" s="71">
        <v>2256616</v>
      </c>
      <c r="G11" s="71">
        <v>909486</v>
      </c>
      <c r="H11" s="71">
        <v>1347130</v>
      </c>
      <c r="I11" s="71">
        <v>80801</v>
      </c>
      <c r="J11" s="96"/>
      <c r="K11" s="71">
        <v>3080</v>
      </c>
      <c r="L11" s="71">
        <v>0</v>
      </c>
      <c r="M11" s="71">
        <v>9</v>
      </c>
      <c r="N11" s="71">
        <v>12</v>
      </c>
      <c r="O11" s="71">
        <v>77454</v>
      </c>
      <c r="P11" s="71">
        <v>246</v>
      </c>
      <c r="Q11" s="71">
        <v>77700</v>
      </c>
      <c r="R11" s="48" t="s">
        <v>22</v>
      </c>
    </row>
    <row r="12" spans="1:18" s="46" customFormat="1" ht="21.75" customHeight="1">
      <c r="A12" s="58">
        <v>7</v>
      </c>
      <c r="B12" s="48" t="s">
        <v>2</v>
      </c>
      <c r="C12" s="71">
        <v>938</v>
      </c>
      <c r="D12" s="71">
        <v>180</v>
      </c>
      <c r="E12" s="71">
        <v>1118</v>
      </c>
      <c r="F12" s="71">
        <v>3640027</v>
      </c>
      <c r="G12" s="71">
        <v>1339323</v>
      </c>
      <c r="H12" s="71">
        <v>2300704</v>
      </c>
      <c r="I12" s="71">
        <v>137999</v>
      </c>
      <c r="J12" s="96"/>
      <c r="K12" s="71">
        <v>4780</v>
      </c>
      <c r="L12" s="71">
        <v>26</v>
      </c>
      <c r="M12" s="71">
        <v>36</v>
      </c>
      <c r="N12" s="71">
        <v>28</v>
      </c>
      <c r="O12" s="71">
        <v>127635</v>
      </c>
      <c r="P12" s="71">
        <v>5494</v>
      </c>
      <c r="Q12" s="71">
        <v>133129</v>
      </c>
      <c r="R12" s="48" t="s">
        <v>2</v>
      </c>
    </row>
    <row r="13" spans="1:18" s="46" customFormat="1" ht="21.75" customHeight="1">
      <c r="A13" s="58">
        <v>8</v>
      </c>
      <c r="B13" s="48" t="s">
        <v>23</v>
      </c>
      <c r="C13" s="71">
        <v>606</v>
      </c>
      <c r="D13" s="71">
        <v>126</v>
      </c>
      <c r="E13" s="71">
        <v>732</v>
      </c>
      <c r="F13" s="71">
        <v>2002720</v>
      </c>
      <c r="G13" s="71">
        <v>905806</v>
      </c>
      <c r="H13" s="71">
        <v>1096914</v>
      </c>
      <c r="I13" s="71">
        <v>65787</v>
      </c>
      <c r="J13" s="96"/>
      <c r="K13" s="71">
        <v>2918</v>
      </c>
      <c r="L13" s="71">
        <v>2</v>
      </c>
      <c r="M13" s="71">
        <v>0</v>
      </c>
      <c r="N13" s="71">
        <v>0</v>
      </c>
      <c r="O13" s="71">
        <v>60441</v>
      </c>
      <c r="P13" s="71">
        <v>2426</v>
      </c>
      <c r="Q13" s="71">
        <v>62867</v>
      </c>
      <c r="R13" s="48" t="s">
        <v>23</v>
      </c>
    </row>
    <row r="14" spans="1:18" s="30" customFormat="1" ht="21.75" customHeight="1">
      <c r="A14" s="34">
        <v>9</v>
      </c>
      <c r="B14" s="35" t="s">
        <v>49</v>
      </c>
      <c r="C14" s="149">
        <v>917</v>
      </c>
      <c r="D14" s="149">
        <v>127</v>
      </c>
      <c r="E14" s="149">
        <v>1044</v>
      </c>
      <c r="F14" s="149">
        <v>3068526</v>
      </c>
      <c r="G14" s="149">
        <v>1321408</v>
      </c>
      <c r="H14" s="149">
        <v>1747118</v>
      </c>
      <c r="I14" s="149">
        <v>104783</v>
      </c>
      <c r="J14" s="96"/>
      <c r="K14" s="149">
        <v>4324</v>
      </c>
      <c r="L14" s="149">
        <v>0</v>
      </c>
      <c r="M14" s="149">
        <v>162</v>
      </c>
      <c r="N14" s="149">
        <v>0</v>
      </c>
      <c r="O14" s="149">
        <v>99840</v>
      </c>
      <c r="P14" s="149">
        <v>457</v>
      </c>
      <c r="Q14" s="149">
        <v>100297</v>
      </c>
      <c r="R14" s="35" t="s">
        <v>49</v>
      </c>
    </row>
    <row r="15" spans="1:18" s="30" customFormat="1" ht="21.75" customHeight="1">
      <c r="A15" s="34">
        <v>10</v>
      </c>
      <c r="B15" s="35" t="s">
        <v>24</v>
      </c>
      <c r="C15" s="149">
        <v>620</v>
      </c>
      <c r="D15" s="149">
        <v>87</v>
      </c>
      <c r="E15" s="149">
        <v>707</v>
      </c>
      <c r="F15" s="149">
        <v>1982289</v>
      </c>
      <c r="G15" s="149">
        <v>877186</v>
      </c>
      <c r="H15" s="149">
        <v>1105103</v>
      </c>
      <c r="I15" s="149">
        <v>66277</v>
      </c>
      <c r="J15" s="96"/>
      <c r="K15" s="149">
        <v>2852</v>
      </c>
      <c r="L15" s="149">
        <v>0</v>
      </c>
      <c r="M15" s="149">
        <v>2</v>
      </c>
      <c r="N15" s="149">
        <v>4</v>
      </c>
      <c r="O15" s="149">
        <v>63152</v>
      </c>
      <c r="P15" s="149">
        <v>267</v>
      </c>
      <c r="Q15" s="149">
        <v>63419</v>
      </c>
      <c r="R15" s="35" t="s">
        <v>24</v>
      </c>
    </row>
    <row r="16" spans="1:18" s="30" customFormat="1" ht="21.75" customHeight="1">
      <c r="A16" s="34">
        <v>11</v>
      </c>
      <c r="B16" s="35" t="s">
        <v>25</v>
      </c>
      <c r="C16" s="149">
        <v>326</v>
      </c>
      <c r="D16" s="149">
        <v>46</v>
      </c>
      <c r="E16" s="149">
        <v>372</v>
      </c>
      <c r="F16" s="149">
        <v>1150184</v>
      </c>
      <c r="G16" s="149">
        <v>418442</v>
      </c>
      <c r="H16" s="149">
        <v>731742</v>
      </c>
      <c r="I16" s="149">
        <v>43890</v>
      </c>
      <c r="J16" s="96"/>
      <c r="K16" s="149">
        <v>1217</v>
      </c>
      <c r="L16" s="149">
        <v>0</v>
      </c>
      <c r="M16" s="149">
        <v>6</v>
      </c>
      <c r="N16" s="149">
        <v>0</v>
      </c>
      <c r="O16" s="149">
        <v>42538</v>
      </c>
      <c r="P16" s="149">
        <v>129</v>
      </c>
      <c r="Q16" s="149">
        <v>42667</v>
      </c>
      <c r="R16" s="35" t="s">
        <v>25</v>
      </c>
    </row>
    <row r="17" spans="1:18" s="46" customFormat="1" ht="21.75" customHeight="1">
      <c r="A17" s="58">
        <v>12</v>
      </c>
      <c r="B17" s="48" t="s">
        <v>26</v>
      </c>
      <c r="C17" s="71">
        <v>501</v>
      </c>
      <c r="D17" s="71">
        <v>69</v>
      </c>
      <c r="E17" s="71">
        <v>570</v>
      </c>
      <c r="F17" s="71">
        <v>1513020</v>
      </c>
      <c r="G17" s="71">
        <v>660735</v>
      </c>
      <c r="H17" s="71">
        <v>852285</v>
      </c>
      <c r="I17" s="71">
        <v>51118</v>
      </c>
      <c r="J17" s="96"/>
      <c r="K17" s="71">
        <v>1846</v>
      </c>
      <c r="L17" s="71">
        <v>0</v>
      </c>
      <c r="M17" s="71">
        <v>16</v>
      </c>
      <c r="N17" s="71">
        <v>3</v>
      </c>
      <c r="O17" s="71">
        <v>49035</v>
      </c>
      <c r="P17" s="71">
        <v>218</v>
      </c>
      <c r="Q17" s="71">
        <v>49253</v>
      </c>
      <c r="R17" s="48" t="s">
        <v>26</v>
      </c>
    </row>
    <row r="18" spans="1:18" s="46" customFormat="1" ht="21.75" customHeight="1">
      <c r="A18" s="58">
        <v>13</v>
      </c>
      <c r="B18" s="48" t="s">
        <v>27</v>
      </c>
      <c r="C18" s="71">
        <v>1083</v>
      </c>
      <c r="D18" s="71">
        <v>161</v>
      </c>
      <c r="E18" s="71">
        <v>1244</v>
      </c>
      <c r="F18" s="71">
        <v>3387592</v>
      </c>
      <c r="G18" s="71">
        <v>1484875</v>
      </c>
      <c r="H18" s="71">
        <v>1902717</v>
      </c>
      <c r="I18" s="71">
        <v>114116</v>
      </c>
      <c r="J18" s="96"/>
      <c r="K18" s="71">
        <v>4876</v>
      </c>
      <c r="L18" s="71">
        <v>0</v>
      </c>
      <c r="M18" s="71">
        <v>14</v>
      </c>
      <c r="N18" s="71">
        <v>2</v>
      </c>
      <c r="O18" s="71">
        <v>108664</v>
      </c>
      <c r="P18" s="71">
        <v>560</v>
      </c>
      <c r="Q18" s="71">
        <v>109224</v>
      </c>
      <c r="R18" s="48" t="s">
        <v>27</v>
      </c>
    </row>
    <row r="19" spans="1:18" s="46" customFormat="1" ht="21.75" customHeight="1">
      <c r="A19" s="58">
        <v>14</v>
      </c>
      <c r="B19" s="48" t="s">
        <v>28</v>
      </c>
      <c r="C19" s="71">
        <v>1351</v>
      </c>
      <c r="D19" s="71">
        <v>118</v>
      </c>
      <c r="E19" s="71">
        <v>1469</v>
      </c>
      <c r="F19" s="71">
        <v>4490541</v>
      </c>
      <c r="G19" s="71">
        <v>1704905</v>
      </c>
      <c r="H19" s="71">
        <v>2785636</v>
      </c>
      <c r="I19" s="71">
        <v>167082</v>
      </c>
      <c r="J19" s="96"/>
      <c r="K19" s="71">
        <v>5947</v>
      </c>
      <c r="L19" s="71">
        <v>2</v>
      </c>
      <c r="M19" s="71">
        <v>67</v>
      </c>
      <c r="N19" s="71">
        <v>18</v>
      </c>
      <c r="O19" s="71">
        <v>160689</v>
      </c>
      <c r="P19" s="71">
        <v>359</v>
      </c>
      <c r="Q19" s="71">
        <v>161048</v>
      </c>
      <c r="R19" s="48" t="s">
        <v>28</v>
      </c>
    </row>
    <row r="20" spans="1:18" s="46" customFormat="1" ht="21.75" customHeight="1">
      <c r="A20" s="58">
        <v>15</v>
      </c>
      <c r="B20" s="48" t="s">
        <v>29</v>
      </c>
      <c r="C20" s="71">
        <v>867</v>
      </c>
      <c r="D20" s="71">
        <v>125</v>
      </c>
      <c r="E20" s="71">
        <v>992</v>
      </c>
      <c r="F20" s="71">
        <v>3948107</v>
      </c>
      <c r="G20" s="71">
        <v>1194995</v>
      </c>
      <c r="H20" s="71">
        <v>2753112</v>
      </c>
      <c r="I20" s="71">
        <v>165147</v>
      </c>
      <c r="J20" s="96"/>
      <c r="K20" s="71">
        <v>4939</v>
      </c>
      <c r="L20" s="71">
        <v>18</v>
      </c>
      <c r="M20" s="71">
        <v>21</v>
      </c>
      <c r="N20" s="71">
        <v>3</v>
      </c>
      <c r="O20" s="71">
        <v>157059</v>
      </c>
      <c r="P20" s="71">
        <v>3107</v>
      </c>
      <c r="Q20" s="71">
        <v>160166</v>
      </c>
      <c r="R20" s="48" t="s">
        <v>29</v>
      </c>
    </row>
    <row r="21" spans="1:18" s="46" customFormat="1" ht="21.75" customHeight="1">
      <c r="A21" s="58">
        <v>16</v>
      </c>
      <c r="B21" s="48" t="s">
        <v>30</v>
      </c>
      <c r="C21" s="71">
        <v>2254</v>
      </c>
      <c r="D21" s="71">
        <v>209</v>
      </c>
      <c r="E21" s="71">
        <v>2463</v>
      </c>
      <c r="F21" s="71">
        <v>12709177</v>
      </c>
      <c r="G21" s="71">
        <v>3176909</v>
      </c>
      <c r="H21" s="71">
        <v>9532268</v>
      </c>
      <c r="I21" s="71">
        <v>571834</v>
      </c>
      <c r="J21" s="96"/>
      <c r="K21" s="71">
        <v>10009</v>
      </c>
      <c r="L21" s="71">
        <v>15</v>
      </c>
      <c r="M21" s="71">
        <v>49</v>
      </c>
      <c r="N21" s="71">
        <v>11</v>
      </c>
      <c r="O21" s="71">
        <v>561076</v>
      </c>
      <c r="P21" s="71">
        <v>674</v>
      </c>
      <c r="Q21" s="71">
        <v>561750</v>
      </c>
      <c r="R21" s="48" t="s">
        <v>30</v>
      </c>
    </row>
    <row r="22" spans="1:18" s="46" customFormat="1" ht="21.75" customHeight="1">
      <c r="A22" s="58">
        <v>17</v>
      </c>
      <c r="B22" s="48" t="s">
        <v>0</v>
      </c>
      <c r="C22" s="71">
        <v>1780</v>
      </c>
      <c r="D22" s="71">
        <v>193</v>
      </c>
      <c r="E22" s="71">
        <v>1973</v>
      </c>
      <c r="F22" s="71">
        <v>6222706</v>
      </c>
      <c r="G22" s="71">
        <v>2308548</v>
      </c>
      <c r="H22" s="71">
        <v>3914158</v>
      </c>
      <c r="I22" s="71">
        <v>234768</v>
      </c>
      <c r="J22" s="96"/>
      <c r="K22" s="71">
        <v>7667</v>
      </c>
      <c r="L22" s="71">
        <v>0</v>
      </c>
      <c r="M22" s="71">
        <v>30</v>
      </c>
      <c r="N22" s="71">
        <v>2</v>
      </c>
      <c r="O22" s="71">
        <v>226436</v>
      </c>
      <c r="P22" s="71">
        <v>633</v>
      </c>
      <c r="Q22" s="71">
        <v>227069</v>
      </c>
      <c r="R22" s="48" t="s">
        <v>0</v>
      </c>
    </row>
    <row r="23" spans="1:18" s="46" customFormat="1" ht="21.75" customHeight="1">
      <c r="A23" s="58">
        <v>18</v>
      </c>
      <c r="B23" s="48" t="s">
        <v>31</v>
      </c>
      <c r="C23" s="71">
        <v>825</v>
      </c>
      <c r="D23" s="71">
        <v>96</v>
      </c>
      <c r="E23" s="71">
        <v>921</v>
      </c>
      <c r="F23" s="71">
        <v>3706564</v>
      </c>
      <c r="G23" s="71">
        <v>1128768</v>
      </c>
      <c r="H23" s="71">
        <v>2577796</v>
      </c>
      <c r="I23" s="71">
        <v>154631</v>
      </c>
      <c r="J23" s="96"/>
      <c r="K23" s="71">
        <v>3668</v>
      </c>
      <c r="L23" s="71">
        <v>1</v>
      </c>
      <c r="M23" s="71">
        <v>2</v>
      </c>
      <c r="N23" s="71">
        <v>10</v>
      </c>
      <c r="O23" s="71">
        <v>150674</v>
      </c>
      <c r="P23" s="71">
        <v>276</v>
      </c>
      <c r="Q23" s="71">
        <v>150950</v>
      </c>
      <c r="R23" s="48" t="s">
        <v>31</v>
      </c>
    </row>
    <row r="24" spans="1:18" s="46" customFormat="1" ht="21.75" customHeight="1">
      <c r="A24" s="58">
        <v>19</v>
      </c>
      <c r="B24" s="48" t="s">
        <v>3</v>
      </c>
      <c r="C24" s="71">
        <v>455</v>
      </c>
      <c r="D24" s="71">
        <v>89</v>
      </c>
      <c r="E24" s="71">
        <v>544</v>
      </c>
      <c r="F24" s="71">
        <v>1559397</v>
      </c>
      <c r="G24" s="71">
        <v>676364</v>
      </c>
      <c r="H24" s="71">
        <v>883033</v>
      </c>
      <c r="I24" s="71">
        <v>52962</v>
      </c>
      <c r="J24" s="96"/>
      <c r="K24" s="71">
        <v>1938</v>
      </c>
      <c r="L24" s="71">
        <v>0</v>
      </c>
      <c r="M24" s="71">
        <v>0</v>
      </c>
      <c r="N24" s="71">
        <v>0</v>
      </c>
      <c r="O24" s="71">
        <v>49966</v>
      </c>
      <c r="P24" s="71">
        <v>1058</v>
      </c>
      <c r="Q24" s="71">
        <v>51024</v>
      </c>
      <c r="R24" s="48" t="s">
        <v>3</v>
      </c>
    </row>
    <row r="25" spans="1:18" s="46" customFormat="1" ht="21.75" customHeight="1">
      <c r="A25" s="58">
        <v>20</v>
      </c>
      <c r="B25" s="48" t="s">
        <v>32</v>
      </c>
      <c r="C25" s="71">
        <v>748</v>
      </c>
      <c r="D25" s="71">
        <v>48</v>
      </c>
      <c r="E25" s="71">
        <v>796</v>
      </c>
      <c r="F25" s="71">
        <v>2954959</v>
      </c>
      <c r="G25" s="71">
        <v>1047800</v>
      </c>
      <c r="H25" s="71">
        <v>1907159</v>
      </c>
      <c r="I25" s="71">
        <v>114398</v>
      </c>
      <c r="J25" s="96"/>
      <c r="K25" s="71">
        <v>3556</v>
      </c>
      <c r="L25" s="71">
        <v>0</v>
      </c>
      <c r="M25" s="71">
        <v>46</v>
      </c>
      <c r="N25" s="71">
        <v>0</v>
      </c>
      <c r="O25" s="71">
        <v>110622</v>
      </c>
      <c r="P25" s="71">
        <v>174</v>
      </c>
      <c r="Q25" s="71">
        <v>110796</v>
      </c>
      <c r="R25" s="48" t="s">
        <v>32</v>
      </c>
    </row>
    <row r="26" spans="1:18" s="46" customFormat="1" ht="21.75" customHeight="1">
      <c r="A26" s="58">
        <v>21</v>
      </c>
      <c r="B26" s="48" t="s">
        <v>50</v>
      </c>
      <c r="C26" s="71">
        <v>551</v>
      </c>
      <c r="D26" s="71">
        <v>102</v>
      </c>
      <c r="E26" s="71">
        <v>653</v>
      </c>
      <c r="F26" s="71">
        <v>1656893</v>
      </c>
      <c r="G26" s="71">
        <v>787298</v>
      </c>
      <c r="H26" s="71">
        <v>869595</v>
      </c>
      <c r="I26" s="71">
        <v>52176</v>
      </c>
      <c r="J26" s="96"/>
      <c r="K26" s="71">
        <v>2439</v>
      </c>
      <c r="L26" s="71">
        <v>0</v>
      </c>
      <c r="M26" s="71">
        <v>2</v>
      </c>
      <c r="N26" s="71">
        <v>0</v>
      </c>
      <c r="O26" s="71">
        <v>48607</v>
      </c>
      <c r="P26" s="71">
        <v>1128</v>
      </c>
      <c r="Q26" s="71">
        <v>49735</v>
      </c>
      <c r="R26" s="48" t="s">
        <v>50</v>
      </c>
    </row>
    <row r="27" spans="1:18" s="46" customFormat="1" ht="21.75" customHeight="1">
      <c r="A27" s="58">
        <v>22</v>
      </c>
      <c r="B27" s="48" t="s">
        <v>51</v>
      </c>
      <c r="C27" s="71">
        <v>668</v>
      </c>
      <c r="D27" s="71">
        <v>123</v>
      </c>
      <c r="E27" s="71">
        <v>791</v>
      </c>
      <c r="F27" s="71">
        <v>2280189</v>
      </c>
      <c r="G27" s="71">
        <v>955708</v>
      </c>
      <c r="H27" s="71">
        <v>1324481</v>
      </c>
      <c r="I27" s="71">
        <v>79437</v>
      </c>
      <c r="J27" s="96"/>
      <c r="K27" s="71">
        <v>3319</v>
      </c>
      <c r="L27" s="71">
        <v>0</v>
      </c>
      <c r="M27" s="71">
        <v>1</v>
      </c>
      <c r="N27" s="71">
        <v>3</v>
      </c>
      <c r="O27" s="71">
        <v>73133</v>
      </c>
      <c r="P27" s="71">
        <v>2945</v>
      </c>
      <c r="Q27" s="71">
        <v>76078</v>
      </c>
      <c r="R27" s="48" t="s">
        <v>51</v>
      </c>
    </row>
    <row r="28" spans="1:18" s="46" customFormat="1" ht="21.75" customHeight="1">
      <c r="A28" s="58">
        <v>23</v>
      </c>
      <c r="B28" s="48" t="s">
        <v>52</v>
      </c>
      <c r="C28" s="71">
        <v>1321</v>
      </c>
      <c r="D28" s="71">
        <v>165</v>
      </c>
      <c r="E28" s="71">
        <v>1486</v>
      </c>
      <c r="F28" s="71">
        <v>4489355</v>
      </c>
      <c r="G28" s="71">
        <v>1841326</v>
      </c>
      <c r="H28" s="71">
        <v>2648029</v>
      </c>
      <c r="I28" s="71">
        <v>158823</v>
      </c>
      <c r="J28" s="96"/>
      <c r="K28" s="71">
        <v>6113</v>
      </c>
      <c r="L28" s="71">
        <v>17</v>
      </c>
      <c r="M28" s="71">
        <v>35</v>
      </c>
      <c r="N28" s="71">
        <v>8</v>
      </c>
      <c r="O28" s="71">
        <v>151969</v>
      </c>
      <c r="P28" s="71">
        <v>681</v>
      </c>
      <c r="Q28" s="71">
        <v>152650</v>
      </c>
      <c r="R28" s="48" t="s">
        <v>52</v>
      </c>
    </row>
    <row r="29" spans="1:18" s="46" customFormat="1" ht="21.75" customHeight="1">
      <c r="A29" s="58">
        <v>24</v>
      </c>
      <c r="B29" s="48" t="s">
        <v>53</v>
      </c>
      <c r="C29" s="71">
        <v>1051</v>
      </c>
      <c r="D29" s="71">
        <v>134</v>
      </c>
      <c r="E29" s="71">
        <v>1185</v>
      </c>
      <c r="F29" s="71">
        <v>3225425</v>
      </c>
      <c r="G29" s="71">
        <v>1499164</v>
      </c>
      <c r="H29" s="71">
        <v>1726261</v>
      </c>
      <c r="I29" s="71">
        <v>103528</v>
      </c>
      <c r="J29" s="96"/>
      <c r="K29" s="71">
        <v>4646</v>
      </c>
      <c r="L29" s="71">
        <v>8</v>
      </c>
      <c r="M29" s="71">
        <v>12</v>
      </c>
      <c r="N29" s="71">
        <v>0</v>
      </c>
      <c r="O29" s="71">
        <v>98319</v>
      </c>
      <c r="P29" s="71">
        <v>543</v>
      </c>
      <c r="Q29" s="71">
        <v>98862</v>
      </c>
      <c r="R29" s="48" t="s">
        <v>53</v>
      </c>
    </row>
    <row r="30" spans="1:18" s="46" customFormat="1" ht="21.75" customHeight="1">
      <c r="A30" s="58">
        <v>25</v>
      </c>
      <c r="B30" s="48" t="s">
        <v>54</v>
      </c>
      <c r="C30" s="71">
        <v>669</v>
      </c>
      <c r="D30" s="71">
        <v>78</v>
      </c>
      <c r="E30" s="71">
        <v>747</v>
      </c>
      <c r="F30" s="71">
        <v>2019350</v>
      </c>
      <c r="G30" s="71">
        <v>936642</v>
      </c>
      <c r="H30" s="71">
        <v>1082708</v>
      </c>
      <c r="I30" s="71">
        <v>64932</v>
      </c>
      <c r="J30" s="96"/>
      <c r="K30" s="71">
        <v>2811</v>
      </c>
      <c r="L30" s="71">
        <v>0</v>
      </c>
      <c r="M30" s="71">
        <v>11</v>
      </c>
      <c r="N30" s="71">
        <v>0</v>
      </c>
      <c r="O30" s="71">
        <v>61820</v>
      </c>
      <c r="P30" s="71">
        <v>290</v>
      </c>
      <c r="Q30" s="71">
        <v>62110</v>
      </c>
      <c r="R30" s="48" t="s">
        <v>54</v>
      </c>
    </row>
    <row r="31" spans="1:18" s="46" customFormat="1" ht="21.75" customHeight="1">
      <c r="A31" s="58">
        <v>26</v>
      </c>
      <c r="B31" s="48" t="s">
        <v>55</v>
      </c>
      <c r="C31" s="71">
        <v>499</v>
      </c>
      <c r="D31" s="71">
        <v>54</v>
      </c>
      <c r="E31" s="71">
        <v>553</v>
      </c>
      <c r="F31" s="71">
        <v>1737764</v>
      </c>
      <c r="G31" s="71">
        <v>677875</v>
      </c>
      <c r="H31" s="71">
        <v>1059889</v>
      </c>
      <c r="I31" s="71">
        <v>63571</v>
      </c>
      <c r="J31" s="96"/>
      <c r="K31" s="71">
        <v>2146</v>
      </c>
      <c r="L31" s="71">
        <v>0</v>
      </c>
      <c r="M31" s="71">
        <v>5</v>
      </c>
      <c r="N31" s="71">
        <v>3</v>
      </c>
      <c r="O31" s="71">
        <v>61239</v>
      </c>
      <c r="P31" s="71">
        <v>178</v>
      </c>
      <c r="Q31" s="71">
        <v>61417</v>
      </c>
      <c r="R31" s="48" t="s">
        <v>55</v>
      </c>
    </row>
    <row r="32" spans="1:18" s="46" customFormat="1" ht="21.75" customHeight="1">
      <c r="A32" s="58">
        <v>27</v>
      </c>
      <c r="B32" s="48" t="s">
        <v>56</v>
      </c>
      <c r="C32" s="71">
        <v>623</v>
      </c>
      <c r="D32" s="71">
        <v>124</v>
      </c>
      <c r="E32" s="71">
        <v>747</v>
      </c>
      <c r="F32" s="71">
        <v>2083003</v>
      </c>
      <c r="G32" s="71">
        <v>979160</v>
      </c>
      <c r="H32" s="71">
        <v>1103843</v>
      </c>
      <c r="I32" s="71">
        <v>66202</v>
      </c>
      <c r="J32" s="96"/>
      <c r="K32" s="71">
        <v>3402</v>
      </c>
      <c r="L32" s="71">
        <v>0</v>
      </c>
      <c r="M32" s="71">
        <v>0</v>
      </c>
      <c r="N32" s="71">
        <v>0</v>
      </c>
      <c r="O32" s="71">
        <v>62289</v>
      </c>
      <c r="P32" s="71">
        <v>511</v>
      </c>
      <c r="Q32" s="71">
        <v>62800</v>
      </c>
      <c r="R32" s="48" t="s">
        <v>56</v>
      </c>
    </row>
    <row r="33" spans="1:18" s="46" customFormat="1" ht="21.75" customHeight="1">
      <c r="A33" s="58">
        <v>28</v>
      </c>
      <c r="B33" s="48" t="s">
        <v>57</v>
      </c>
      <c r="C33" s="71">
        <v>1213</v>
      </c>
      <c r="D33" s="71">
        <v>151</v>
      </c>
      <c r="E33" s="71">
        <v>1364</v>
      </c>
      <c r="F33" s="71">
        <v>4237144</v>
      </c>
      <c r="G33" s="71">
        <v>1628681</v>
      </c>
      <c r="H33" s="71">
        <v>2608463</v>
      </c>
      <c r="I33" s="71">
        <v>156453</v>
      </c>
      <c r="J33" s="96"/>
      <c r="K33" s="71">
        <v>5665</v>
      </c>
      <c r="L33" s="71">
        <v>13</v>
      </c>
      <c r="M33" s="71">
        <v>1</v>
      </c>
      <c r="N33" s="71">
        <v>8</v>
      </c>
      <c r="O33" s="71">
        <v>150226</v>
      </c>
      <c r="P33" s="71">
        <v>540</v>
      </c>
      <c r="Q33" s="71">
        <v>150766</v>
      </c>
      <c r="R33" s="48" t="s">
        <v>57</v>
      </c>
    </row>
    <row r="34" spans="1:18" s="46" customFormat="1" ht="21.75" customHeight="1">
      <c r="A34" s="58">
        <v>29</v>
      </c>
      <c r="B34" s="48" t="s">
        <v>58</v>
      </c>
      <c r="C34" s="71">
        <v>495</v>
      </c>
      <c r="D34" s="71">
        <v>115</v>
      </c>
      <c r="E34" s="71">
        <v>610</v>
      </c>
      <c r="F34" s="71">
        <v>1742107</v>
      </c>
      <c r="G34" s="71">
        <v>809298</v>
      </c>
      <c r="H34" s="71">
        <v>932809</v>
      </c>
      <c r="I34" s="71">
        <v>55946</v>
      </c>
      <c r="J34" s="96"/>
      <c r="K34" s="71">
        <v>2696</v>
      </c>
      <c r="L34" s="71">
        <v>17</v>
      </c>
      <c r="M34" s="71">
        <v>0</v>
      </c>
      <c r="N34" s="71">
        <v>0</v>
      </c>
      <c r="O34" s="71">
        <v>52776</v>
      </c>
      <c r="P34" s="71">
        <v>457</v>
      </c>
      <c r="Q34" s="71">
        <v>53233</v>
      </c>
      <c r="R34" s="48" t="s">
        <v>58</v>
      </c>
    </row>
    <row r="35" spans="1:18" s="46" customFormat="1" ht="21.75" customHeight="1">
      <c r="A35" s="58">
        <v>30</v>
      </c>
      <c r="B35" s="48" t="s">
        <v>59</v>
      </c>
      <c r="C35" s="71">
        <v>588</v>
      </c>
      <c r="D35" s="71">
        <v>100</v>
      </c>
      <c r="E35" s="71">
        <v>688</v>
      </c>
      <c r="F35" s="71">
        <v>2022323</v>
      </c>
      <c r="G35" s="71">
        <v>874456</v>
      </c>
      <c r="H35" s="71">
        <v>1147867</v>
      </c>
      <c r="I35" s="71">
        <v>68847</v>
      </c>
      <c r="J35" s="96"/>
      <c r="K35" s="71">
        <v>2643</v>
      </c>
      <c r="L35" s="71">
        <v>0</v>
      </c>
      <c r="M35" s="71">
        <v>11</v>
      </c>
      <c r="N35" s="71">
        <v>0</v>
      </c>
      <c r="O35" s="71">
        <v>65849</v>
      </c>
      <c r="P35" s="71">
        <v>344</v>
      </c>
      <c r="Q35" s="71">
        <v>66193</v>
      </c>
      <c r="R35" s="48" t="s">
        <v>59</v>
      </c>
    </row>
    <row r="36" spans="1:18" s="46" customFormat="1" ht="21.75" customHeight="1">
      <c r="A36" s="58">
        <v>31</v>
      </c>
      <c r="B36" s="48" t="s">
        <v>60</v>
      </c>
      <c r="C36" s="71">
        <v>625</v>
      </c>
      <c r="D36" s="71">
        <v>77</v>
      </c>
      <c r="E36" s="71">
        <v>702</v>
      </c>
      <c r="F36" s="71">
        <v>2066767</v>
      </c>
      <c r="G36" s="71">
        <v>873419</v>
      </c>
      <c r="H36" s="71">
        <v>1193348</v>
      </c>
      <c r="I36" s="71">
        <v>71574</v>
      </c>
      <c r="J36" s="96"/>
      <c r="K36" s="71">
        <v>2931</v>
      </c>
      <c r="L36" s="71">
        <v>13</v>
      </c>
      <c r="M36" s="71">
        <v>0</v>
      </c>
      <c r="N36" s="71">
        <v>14</v>
      </c>
      <c r="O36" s="71">
        <v>68374</v>
      </c>
      <c r="P36" s="71">
        <v>242</v>
      </c>
      <c r="Q36" s="71">
        <v>68616</v>
      </c>
      <c r="R36" s="48" t="s">
        <v>60</v>
      </c>
    </row>
    <row r="37" spans="1:18" s="46" customFormat="1" ht="21.75" customHeight="1">
      <c r="A37" s="75">
        <v>32</v>
      </c>
      <c r="B37" s="76" t="s">
        <v>61</v>
      </c>
      <c r="C37" s="79">
        <v>608</v>
      </c>
      <c r="D37" s="79">
        <v>94</v>
      </c>
      <c r="E37" s="79">
        <v>702</v>
      </c>
      <c r="F37" s="79">
        <v>1767853</v>
      </c>
      <c r="G37" s="79">
        <v>846691</v>
      </c>
      <c r="H37" s="79">
        <v>921162</v>
      </c>
      <c r="I37" s="79">
        <v>55243</v>
      </c>
      <c r="J37" s="96"/>
      <c r="K37" s="79">
        <v>2945</v>
      </c>
      <c r="L37" s="79">
        <v>0</v>
      </c>
      <c r="M37" s="79">
        <v>4</v>
      </c>
      <c r="N37" s="79">
        <v>17</v>
      </c>
      <c r="O37" s="79">
        <v>51930</v>
      </c>
      <c r="P37" s="79">
        <v>347</v>
      </c>
      <c r="Q37" s="79">
        <v>52277</v>
      </c>
      <c r="R37" s="76" t="s">
        <v>61</v>
      </c>
    </row>
    <row r="38" spans="1:18" s="30" customFormat="1" ht="21.75" customHeight="1">
      <c r="A38" s="98"/>
      <c r="B38" s="99" t="s">
        <v>84</v>
      </c>
      <c r="C38" s="100">
        <f>SUM(C6:C37)</f>
        <v>33071</v>
      </c>
      <c r="D38" s="100">
        <f aca="true" t="shared" si="0" ref="D38:I38">SUM(D6:D37)</f>
        <v>4303</v>
      </c>
      <c r="E38" s="100">
        <f t="shared" si="0"/>
        <v>37374</v>
      </c>
      <c r="F38" s="100">
        <f t="shared" si="0"/>
        <v>122243740</v>
      </c>
      <c r="G38" s="100">
        <f t="shared" si="0"/>
        <v>45573566</v>
      </c>
      <c r="H38" s="100">
        <f t="shared" si="0"/>
        <v>76670174</v>
      </c>
      <c r="I38" s="100">
        <f t="shared" si="0"/>
        <v>4598742</v>
      </c>
      <c r="J38" s="97"/>
      <c r="K38" s="100">
        <f>SUM(K6:K37)</f>
        <v>149859</v>
      </c>
      <c r="L38" s="100">
        <f aca="true" t="shared" si="1" ref="L38:Q38">SUM(L6:L37)</f>
        <v>205</v>
      </c>
      <c r="M38" s="100">
        <f t="shared" si="1"/>
        <v>992</v>
      </c>
      <c r="N38" s="100">
        <f t="shared" si="1"/>
        <v>256</v>
      </c>
      <c r="O38" s="100">
        <f t="shared" si="1"/>
        <v>4410530</v>
      </c>
      <c r="P38" s="100">
        <f t="shared" si="1"/>
        <v>36864</v>
      </c>
      <c r="Q38" s="100">
        <f t="shared" si="1"/>
        <v>4447394</v>
      </c>
      <c r="R38" s="101" t="s">
        <v>84</v>
      </c>
    </row>
    <row r="39" spans="1:18" s="46" customFormat="1" ht="21.75" customHeight="1">
      <c r="A39" s="60">
        <v>33</v>
      </c>
      <c r="B39" s="52" t="s">
        <v>33</v>
      </c>
      <c r="C39" s="83">
        <v>466</v>
      </c>
      <c r="D39" s="83">
        <v>52</v>
      </c>
      <c r="E39" s="83">
        <v>518</v>
      </c>
      <c r="F39" s="83">
        <v>1319172</v>
      </c>
      <c r="G39" s="83">
        <v>648301</v>
      </c>
      <c r="H39" s="83">
        <v>670871</v>
      </c>
      <c r="I39" s="83">
        <v>40233</v>
      </c>
      <c r="J39" s="96"/>
      <c r="K39" s="83">
        <v>2220</v>
      </c>
      <c r="L39" s="83">
        <v>0</v>
      </c>
      <c r="M39" s="83">
        <v>0</v>
      </c>
      <c r="N39" s="83">
        <v>2</v>
      </c>
      <c r="O39" s="83">
        <v>37809</v>
      </c>
      <c r="P39" s="83">
        <v>202</v>
      </c>
      <c r="Q39" s="83">
        <v>38011</v>
      </c>
      <c r="R39" s="52" t="s">
        <v>33</v>
      </c>
    </row>
    <row r="40" spans="1:18" s="46" customFormat="1" ht="21.75" customHeight="1">
      <c r="A40" s="58">
        <v>34</v>
      </c>
      <c r="B40" s="48" t="s">
        <v>34</v>
      </c>
      <c r="C40" s="71">
        <v>288</v>
      </c>
      <c r="D40" s="71">
        <v>62</v>
      </c>
      <c r="E40" s="71">
        <v>350</v>
      </c>
      <c r="F40" s="71">
        <v>915818</v>
      </c>
      <c r="G40" s="71">
        <v>409979</v>
      </c>
      <c r="H40" s="71">
        <v>505839</v>
      </c>
      <c r="I40" s="71">
        <v>30338</v>
      </c>
      <c r="J40" s="96"/>
      <c r="K40" s="71">
        <v>1429</v>
      </c>
      <c r="L40" s="71">
        <v>0</v>
      </c>
      <c r="M40" s="71">
        <v>0</v>
      </c>
      <c r="N40" s="71">
        <v>0</v>
      </c>
      <c r="O40" s="71">
        <v>27992</v>
      </c>
      <c r="P40" s="71">
        <v>917</v>
      </c>
      <c r="Q40" s="71">
        <v>28909</v>
      </c>
      <c r="R40" s="48" t="s">
        <v>34</v>
      </c>
    </row>
    <row r="41" spans="1:18" s="46" customFormat="1" ht="21.75" customHeight="1">
      <c r="A41" s="58">
        <v>35</v>
      </c>
      <c r="B41" s="48" t="s">
        <v>62</v>
      </c>
      <c r="C41" s="71">
        <v>328</v>
      </c>
      <c r="D41" s="71">
        <v>55</v>
      </c>
      <c r="E41" s="71">
        <v>383</v>
      </c>
      <c r="F41" s="71">
        <v>960773</v>
      </c>
      <c r="G41" s="71">
        <v>462044</v>
      </c>
      <c r="H41" s="71">
        <v>498729</v>
      </c>
      <c r="I41" s="71">
        <v>29912</v>
      </c>
      <c r="J41" s="96"/>
      <c r="K41" s="71">
        <v>1551</v>
      </c>
      <c r="L41" s="71">
        <v>1</v>
      </c>
      <c r="M41" s="71">
        <v>3</v>
      </c>
      <c r="N41" s="71">
        <v>0</v>
      </c>
      <c r="O41" s="71">
        <v>28149</v>
      </c>
      <c r="P41" s="71">
        <v>208</v>
      </c>
      <c r="Q41" s="71">
        <v>28357</v>
      </c>
      <c r="R41" s="48" t="s">
        <v>62</v>
      </c>
    </row>
    <row r="42" spans="1:18" s="46" customFormat="1" ht="21.75" customHeight="1">
      <c r="A42" s="58">
        <v>36</v>
      </c>
      <c r="B42" s="48" t="s">
        <v>35</v>
      </c>
      <c r="C42" s="71">
        <v>334</v>
      </c>
      <c r="D42" s="71">
        <v>21</v>
      </c>
      <c r="E42" s="71">
        <v>355</v>
      </c>
      <c r="F42" s="71">
        <v>1059659</v>
      </c>
      <c r="G42" s="71">
        <v>371187</v>
      </c>
      <c r="H42" s="71">
        <v>688472</v>
      </c>
      <c r="I42" s="71">
        <v>41296</v>
      </c>
      <c r="J42" s="96"/>
      <c r="K42" s="71">
        <v>1268</v>
      </c>
      <c r="L42" s="71">
        <v>0</v>
      </c>
      <c r="M42" s="71">
        <v>0</v>
      </c>
      <c r="N42" s="71">
        <v>0</v>
      </c>
      <c r="O42" s="71">
        <v>39958</v>
      </c>
      <c r="P42" s="71">
        <v>70</v>
      </c>
      <c r="Q42" s="71">
        <v>40028</v>
      </c>
      <c r="R42" s="48" t="s">
        <v>35</v>
      </c>
    </row>
    <row r="43" spans="1:18" s="46" customFormat="1" ht="21.75" customHeight="1">
      <c r="A43" s="58">
        <v>37</v>
      </c>
      <c r="B43" s="48" t="s">
        <v>36</v>
      </c>
      <c r="C43" s="71">
        <v>271</v>
      </c>
      <c r="D43" s="71">
        <v>56</v>
      </c>
      <c r="E43" s="71">
        <v>327</v>
      </c>
      <c r="F43" s="71">
        <v>859258</v>
      </c>
      <c r="G43" s="71">
        <v>425386</v>
      </c>
      <c r="H43" s="71">
        <v>433872</v>
      </c>
      <c r="I43" s="71">
        <v>26020</v>
      </c>
      <c r="J43" s="96"/>
      <c r="K43" s="71">
        <v>1319</v>
      </c>
      <c r="L43" s="71">
        <v>0</v>
      </c>
      <c r="M43" s="71">
        <v>0</v>
      </c>
      <c r="N43" s="71">
        <v>0</v>
      </c>
      <c r="O43" s="71">
        <v>24326</v>
      </c>
      <c r="P43" s="71">
        <v>375</v>
      </c>
      <c r="Q43" s="71">
        <v>24701</v>
      </c>
      <c r="R43" s="48" t="s">
        <v>36</v>
      </c>
    </row>
    <row r="44" spans="1:18" s="46" customFormat="1" ht="21.75" customHeight="1">
      <c r="A44" s="58">
        <v>38</v>
      </c>
      <c r="B44" s="48" t="s">
        <v>37</v>
      </c>
      <c r="C44" s="71">
        <v>279</v>
      </c>
      <c r="D44" s="71">
        <v>29</v>
      </c>
      <c r="E44" s="71">
        <v>308</v>
      </c>
      <c r="F44" s="71">
        <v>2141734</v>
      </c>
      <c r="G44" s="71">
        <v>397081</v>
      </c>
      <c r="H44" s="71">
        <v>1744653</v>
      </c>
      <c r="I44" s="71">
        <v>104667</v>
      </c>
      <c r="J44" s="96"/>
      <c r="K44" s="71">
        <v>946</v>
      </c>
      <c r="L44" s="71">
        <v>0</v>
      </c>
      <c r="M44" s="71">
        <v>19</v>
      </c>
      <c r="N44" s="71">
        <v>0</v>
      </c>
      <c r="O44" s="71">
        <v>103329</v>
      </c>
      <c r="P44" s="71">
        <v>373</v>
      </c>
      <c r="Q44" s="71">
        <v>103702</v>
      </c>
      <c r="R44" s="48" t="s">
        <v>37</v>
      </c>
    </row>
    <row r="45" spans="1:18" s="46" customFormat="1" ht="21.75" customHeight="1">
      <c r="A45" s="58">
        <v>39</v>
      </c>
      <c r="B45" s="48" t="s">
        <v>38</v>
      </c>
      <c r="C45" s="71">
        <v>609</v>
      </c>
      <c r="D45" s="71">
        <v>57</v>
      </c>
      <c r="E45" s="71">
        <v>666</v>
      </c>
      <c r="F45" s="71">
        <v>2375698</v>
      </c>
      <c r="G45" s="71">
        <v>774519</v>
      </c>
      <c r="H45" s="71">
        <v>1601179</v>
      </c>
      <c r="I45" s="71">
        <v>96042</v>
      </c>
      <c r="J45" s="96"/>
      <c r="K45" s="71">
        <v>3019</v>
      </c>
      <c r="L45" s="71">
        <v>0</v>
      </c>
      <c r="M45" s="71">
        <v>4</v>
      </c>
      <c r="N45" s="71">
        <v>1</v>
      </c>
      <c r="O45" s="71">
        <v>92814</v>
      </c>
      <c r="P45" s="71">
        <v>204</v>
      </c>
      <c r="Q45" s="71">
        <v>93018</v>
      </c>
      <c r="R45" s="48" t="s">
        <v>38</v>
      </c>
    </row>
    <row r="46" spans="1:18" s="46" customFormat="1" ht="21.75" customHeight="1">
      <c r="A46" s="58">
        <v>40</v>
      </c>
      <c r="B46" s="48" t="s">
        <v>39</v>
      </c>
      <c r="C46" s="71">
        <v>168</v>
      </c>
      <c r="D46" s="71">
        <v>25</v>
      </c>
      <c r="E46" s="71">
        <v>193</v>
      </c>
      <c r="F46" s="71">
        <v>534876</v>
      </c>
      <c r="G46" s="71">
        <v>250529</v>
      </c>
      <c r="H46" s="71">
        <v>284347</v>
      </c>
      <c r="I46" s="71">
        <v>17055</v>
      </c>
      <c r="J46" s="96"/>
      <c r="K46" s="71">
        <v>740</v>
      </c>
      <c r="L46" s="71">
        <v>0</v>
      </c>
      <c r="M46" s="71">
        <v>0</v>
      </c>
      <c r="N46" s="71">
        <v>0</v>
      </c>
      <c r="O46" s="71">
        <v>16225</v>
      </c>
      <c r="P46" s="71">
        <v>90</v>
      </c>
      <c r="Q46" s="71">
        <v>16315</v>
      </c>
      <c r="R46" s="48" t="s">
        <v>39</v>
      </c>
    </row>
    <row r="47" spans="1:18" s="46" customFormat="1" ht="21.75" customHeight="1">
      <c r="A47" s="58">
        <v>41</v>
      </c>
      <c r="B47" s="48" t="s">
        <v>40</v>
      </c>
      <c r="C47" s="71">
        <v>309</v>
      </c>
      <c r="D47" s="71">
        <v>74</v>
      </c>
      <c r="E47" s="71">
        <v>383</v>
      </c>
      <c r="F47" s="71">
        <v>1034116</v>
      </c>
      <c r="G47" s="71">
        <v>520513</v>
      </c>
      <c r="H47" s="71">
        <v>513603</v>
      </c>
      <c r="I47" s="71">
        <v>30801</v>
      </c>
      <c r="J47" s="96"/>
      <c r="K47" s="71">
        <v>1749</v>
      </c>
      <c r="L47" s="71">
        <v>0</v>
      </c>
      <c r="M47" s="71">
        <v>19</v>
      </c>
      <c r="N47" s="71">
        <v>0</v>
      </c>
      <c r="O47" s="71">
        <v>27742</v>
      </c>
      <c r="P47" s="71">
        <v>1291</v>
      </c>
      <c r="Q47" s="71">
        <v>29033</v>
      </c>
      <c r="R47" s="48" t="s">
        <v>40</v>
      </c>
    </row>
    <row r="48" spans="1:18" s="46" customFormat="1" ht="21.75" customHeight="1">
      <c r="A48" s="58">
        <v>42</v>
      </c>
      <c r="B48" s="48" t="s">
        <v>41</v>
      </c>
      <c r="C48" s="71">
        <v>144</v>
      </c>
      <c r="D48" s="71">
        <v>23</v>
      </c>
      <c r="E48" s="71">
        <v>167</v>
      </c>
      <c r="F48" s="71">
        <v>516741</v>
      </c>
      <c r="G48" s="71">
        <v>215270</v>
      </c>
      <c r="H48" s="71">
        <v>301471</v>
      </c>
      <c r="I48" s="71">
        <v>18082</v>
      </c>
      <c r="J48" s="96"/>
      <c r="K48" s="71">
        <v>593</v>
      </c>
      <c r="L48" s="71">
        <v>0</v>
      </c>
      <c r="M48" s="71">
        <v>0</v>
      </c>
      <c r="N48" s="71">
        <v>0</v>
      </c>
      <c r="O48" s="71">
        <v>17329</v>
      </c>
      <c r="P48" s="71">
        <v>160</v>
      </c>
      <c r="Q48" s="71">
        <v>17489</v>
      </c>
      <c r="R48" s="48" t="s">
        <v>41</v>
      </c>
    </row>
    <row r="49" spans="1:18" s="46" customFormat="1" ht="21.75" customHeight="1">
      <c r="A49" s="58">
        <v>43</v>
      </c>
      <c r="B49" s="48" t="s">
        <v>42</v>
      </c>
      <c r="C49" s="71">
        <v>452</v>
      </c>
      <c r="D49" s="71">
        <v>59</v>
      </c>
      <c r="E49" s="71">
        <v>511</v>
      </c>
      <c r="F49" s="71">
        <v>1424108</v>
      </c>
      <c r="G49" s="71">
        <v>663523</v>
      </c>
      <c r="H49" s="71">
        <v>760585</v>
      </c>
      <c r="I49" s="71">
        <v>45615</v>
      </c>
      <c r="J49" s="96"/>
      <c r="K49" s="71">
        <v>2356</v>
      </c>
      <c r="L49" s="71">
        <v>0</v>
      </c>
      <c r="M49" s="71">
        <v>77</v>
      </c>
      <c r="N49" s="71">
        <v>0</v>
      </c>
      <c r="O49" s="71">
        <v>42945</v>
      </c>
      <c r="P49" s="71">
        <v>237</v>
      </c>
      <c r="Q49" s="71">
        <v>43182</v>
      </c>
      <c r="R49" s="48" t="s">
        <v>42</v>
      </c>
    </row>
    <row r="50" spans="1:18" s="46" customFormat="1" ht="21.75" customHeight="1">
      <c r="A50" s="75">
        <v>44</v>
      </c>
      <c r="B50" s="76" t="s">
        <v>43</v>
      </c>
      <c r="C50" s="79">
        <v>244</v>
      </c>
      <c r="D50" s="79">
        <v>25</v>
      </c>
      <c r="E50" s="79">
        <v>269</v>
      </c>
      <c r="F50" s="79">
        <v>769376</v>
      </c>
      <c r="G50" s="79">
        <v>327452</v>
      </c>
      <c r="H50" s="79">
        <v>441924</v>
      </c>
      <c r="I50" s="79">
        <v>26505</v>
      </c>
      <c r="J50" s="96"/>
      <c r="K50" s="79">
        <v>1284</v>
      </c>
      <c r="L50" s="79">
        <v>1</v>
      </c>
      <c r="M50" s="79">
        <v>0</v>
      </c>
      <c r="N50" s="79">
        <v>0</v>
      </c>
      <c r="O50" s="79">
        <v>25117</v>
      </c>
      <c r="P50" s="79">
        <v>103</v>
      </c>
      <c r="Q50" s="79">
        <v>25220</v>
      </c>
      <c r="R50" s="76" t="s">
        <v>43</v>
      </c>
    </row>
    <row r="51" spans="1:18" s="30" customFormat="1" ht="21.75" customHeight="1">
      <c r="A51" s="98"/>
      <c r="B51" s="99" t="s">
        <v>85</v>
      </c>
      <c r="C51" s="100">
        <f>SUM(C39:C50)</f>
        <v>3892</v>
      </c>
      <c r="D51" s="100">
        <f aca="true" t="shared" si="2" ref="D51:I51">SUM(D39:D50)</f>
        <v>538</v>
      </c>
      <c r="E51" s="100">
        <f t="shared" si="2"/>
        <v>4430</v>
      </c>
      <c r="F51" s="100">
        <f t="shared" si="2"/>
        <v>13911329</v>
      </c>
      <c r="G51" s="100">
        <f t="shared" si="2"/>
        <v>5465784</v>
      </c>
      <c r="H51" s="100">
        <f t="shared" si="2"/>
        <v>8445545</v>
      </c>
      <c r="I51" s="100">
        <f t="shared" si="2"/>
        <v>506566</v>
      </c>
      <c r="J51" s="97"/>
      <c r="K51" s="100">
        <f>SUM(K39:K50)</f>
        <v>18474</v>
      </c>
      <c r="L51" s="100">
        <f aca="true" t="shared" si="3" ref="L51:Q51">SUM(L39:L50)</f>
        <v>2</v>
      </c>
      <c r="M51" s="100">
        <f t="shared" si="3"/>
        <v>122</v>
      </c>
      <c r="N51" s="100">
        <f t="shared" si="3"/>
        <v>3</v>
      </c>
      <c r="O51" s="100">
        <f t="shared" si="3"/>
        <v>483735</v>
      </c>
      <c r="P51" s="100">
        <f t="shared" si="3"/>
        <v>4230</v>
      </c>
      <c r="Q51" s="100">
        <f t="shared" si="3"/>
        <v>487965</v>
      </c>
      <c r="R51" s="99" t="s">
        <v>85</v>
      </c>
    </row>
    <row r="52" spans="1:18" s="30" customFormat="1" ht="21.75" customHeight="1">
      <c r="A52" s="104"/>
      <c r="B52" s="103" t="s">
        <v>86</v>
      </c>
      <c r="C52" s="102">
        <f>C38+C51</f>
        <v>36963</v>
      </c>
      <c r="D52" s="102">
        <f aca="true" t="shared" si="4" ref="D52:I52">D38+D51</f>
        <v>4841</v>
      </c>
      <c r="E52" s="102">
        <f t="shared" si="4"/>
        <v>41804</v>
      </c>
      <c r="F52" s="102">
        <f t="shared" si="4"/>
        <v>136155069</v>
      </c>
      <c r="G52" s="102">
        <f t="shared" si="4"/>
        <v>51039350</v>
      </c>
      <c r="H52" s="102">
        <f t="shared" si="4"/>
        <v>85115719</v>
      </c>
      <c r="I52" s="102">
        <f t="shared" si="4"/>
        <v>5105308</v>
      </c>
      <c r="J52" s="97"/>
      <c r="K52" s="102">
        <f>K38+K51</f>
        <v>168333</v>
      </c>
      <c r="L52" s="102">
        <f aca="true" t="shared" si="5" ref="L52:Q52">L38+L51</f>
        <v>207</v>
      </c>
      <c r="M52" s="102">
        <f t="shared" si="5"/>
        <v>1114</v>
      </c>
      <c r="N52" s="102">
        <f t="shared" si="5"/>
        <v>259</v>
      </c>
      <c r="O52" s="102">
        <f t="shared" si="5"/>
        <v>4894265</v>
      </c>
      <c r="P52" s="102">
        <f t="shared" si="5"/>
        <v>41094</v>
      </c>
      <c r="Q52" s="102">
        <f t="shared" si="5"/>
        <v>4935359</v>
      </c>
      <c r="R52" s="103" t="s">
        <v>86</v>
      </c>
    </row>
  </sheetData>
  <sheetProtection/>
  <mergeCells count="13">
    <mergeCell ref="I4:I5"/>
    <mergeCell ref="K4:K5"/>
    <mergeCell ref="L4:L5"/>
    <mergeCell ref="N4:N5"/>
    <mergeCell ref="M4:M5"/>
    <mergeCell ref="R4:R5"/>
    <mergeCell ref="A4:A5"/>
    <mergeCell ref="O4:Q4"/>
    <mergeCell ref="B4:B5"/>
    <mergeCell ref="C4:E4"/>
    <mergeCell ref="F4:F5"/>
    <mergeCell ref="G4:G5"/>
    <mergeCell ref="H4:H5"/>
  </mergeCells>
  <printOptions horizontalCentered="1"/>
  <pageMargins left="0.1968503937007874" right="0.5905511811023623" top="0.7874015748031497" bottom="0.4724409448818898" header="0.5118110236220472" footer="0.5118110236220472"/>
  <pageSetup fitToWidth="2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75" zoomScaleNormal="75" zoomScaleSheetLayoutView="75" zoomScalePageLayoutView="0" workbookViewId="0" topLeftCell="A1">
      <pane xSplit="2" ySplit="5" topLeftCell="O6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O16" sqref="O16"/>
    </sheetView>
  </sheetViews>
  <sheetFormatPr defaultColWidth="14.625" defaultRowHeight="13.5"/>
  <cols>
    <col min="1" max="1" width="4.00390625" style="1" customWidth="1"/>
    <col min="2" max="2" width="17.625" style="1" customWidth="1"/>
    <col min="3" max="5" width="16.125" style="3" customWidth="1"/>
    <col min="6" max="9" width="17.625" style="3" customWidth="1"/>
    <col min="10" max="10" width="8.125" style="10" customWidth="1"/>
    <col min="11" max="17" width="17.625" style="3" customWidth="1"/>
    <col min="18" max="18" width="17.625" style="1" customWidth="1"/>
    <col min="19" max="16384" width="14.625" style="1" customWidth="1"/>
  </cols>
  <sheetData>
    <row r="1" spans="1:18" ht="23.25" customHeight="1">
      <c r="A1" s="26"/>
      <c r="B1" s="14"/>
      <c r="C1" s="15"/>
      <c r="D1" s="12"/>
      <c r="E1" s="15"/>
      <c r="F1" s="12"/>
      <c r="G1" s="12"/>
      <c r="H1" s="12"/>
      <c r="I1" s="15"/>
      <c r="K1" s="12"/>
      <c r="L1" s="15"/>
      <c r="M1" s="12"/>
      <c r="N1" s="12"/>
      <c r="O1" s="12"/>
      <c r="P1" s="12"/>
      <c r="Q1" s="12"/>
      <c r="R1" s="14"/>
    </row>
    <row r="2" spans="1:18" ht="4.5" customHeight="1">
      <c r="A2" s="14"/>
      <c r="B2" s="14"/>
      <c r="C2" s="15"/>
      <c r="D2" s="12"/>
      <c r="E2" s="15"/>
      <c r="F2" s="12"/>
      <c r="G2" s="12"/>
      <c r="H2" s="12"/>
      <c r="I2" s="15"/>
      <c r="K2" s="12"/>
      <c r="L2" s="15"/>
      <c r="M2" s="12"/>
      <c r="N2" s="12"/>
      <c r="O2" s="12"/>
      <c r="P2" s="12"/>
      <c r="Q2" s="12"/>
      <c r="R2" s="14"/>
    </row>
    <row r="3" spans="1:18" ht="23.25" customHeight="1">
      <c r="A3" s="14"/>
      <c r="B3" s="179" t="s">
        <v>8</v>
      </c>
      <c r="C3" s="163"/>
      <c r="D3" s="12"/>
      <c r="E3" s="12"/>
      <c r="F3" s="12"/>
      <c r="G3" s="12"/>
      <c r="H3" s="12"/>
      <c r="I3" s="12"/>
      <c r="J3" s="94"/>
      <c r="K3" s="12"/>
      <c r="L3" s="12"/>
      <c r="M3" s="12"/>
      <c r="N3" s="12"/>
      <c r="O3" s="12"/>
      <c r="P3" s="12"/>
      <c r="Q3" s="13" t="s">
        <v>4</v>
      </c>
      <c r="R3" s="16"/>
    </row>
    <row r="4" spans="1:18" s="46" customFormat="1" ht="22.5" customHeight="1">
      <c r="A4" s="174" t="s">
        <v>74</v>
      </c>
      <c r="B4" s="177" t="s">
        <v>75</v>
      </c>
      <c r="C4" s="176" t="s">
        <v>76</v>
      </c>
      <c r="D4" s="176"/>
      <c r="E4" s="176"/>
      <c r="F4" s="176" t="s">
        <v>45</v>
      </c>
      <c r="G4" s="176" t="s">
        <v>11</v>
      </c>
      <c r="H4" s="176" t="s">
        <v>77</v>
      </c>
      <c r="I4" s="176" t="s">
        <v>78</v>
      </c>
      <c r="J4" s="95"/>
      <c r="K4" s="168" t="s">
        <v>12</v>
      </c>
      <c r="L4" s="168" t="s">
        <v>79</v>
      </c>
      <c r="M4" s="171" t="s">
        <v>63</v>
      </c>
      <c r="N4" s="172" t="s">
        <v>64</v>
      </c>
      <c r="O4" s="176" t="s">
        <v>80</v>
      </c>
      <c r="P4" s="176"/>
      <c r="Q4" s="176"/>
      <c r="R4" s="164" t="s">
        <v>97</v>
      </c>
    </row>
    <row r="5" spans="1:18" s="46" customFormat="1" ht="22.5" customHeight="1">
      <c r="A5" s="175"/>
      <c r="B5" s="178"/>
      <c r="C5" s="54" t="s">
        <v>81</v>
      </c>
      <c r="D5" s="54" t="s">
        <v>82</v>
      </c>
      <c r="E5" s="54" t="s">
        <v>83</v>
      </c>
      <c r="F5" s="176"/>
      <c r="G5" s="176"/>
      <c r="H5" s="176"/>
      <c r="I5" s="176"/>
      <c r="J5" s="95"/>
      <c r="K5" s="168"/>
      <c r="L5" s="168"/>
      <c r="M5" s="171"/>
      <c r="N5" s="173"/>
      <c r="O5" s="54" t="s">
        <v>81</v>
      </c>
      <c r="P5" s="54" t="s">
        <v>82</v>
      </c>
      <c r="Q5" s="54" t="s">
        <v>83</v>
      </c>
      <c r="R5" s="165"/>
    </row>
    <row r="6" spans="1:18" s="46" customFormat="1" ht="21.75" customHeight="1">
      <c r="A6" s="56">
        <v>1</v>
      </c>
      <c r="B6" s="44" t="s">
        <v>18</v>
      </c>
      <c r="C6" s="68">
        <v>110</v>
      </c>
      <c r="D6" s="68">
        <v>31</v>
      </c>
      <c r="E6" s="68">
        <v>141</v>
      </c>
      <c r="F6" s="68">
        <v>309965</v>
      </c>
      <c r="G6" s="68">
        <v>167389</v>
      </c>
      <c r="H6" s="68">
        <v>142576</v>
      </c>
      <c r="I6" s="68">
        <v>8549</v>
      </c>
      <c r="J6" s="96"/>
      <c r="K6" s="68">
        <v>533</v>
      </c>
      <c r="L6" s="68">
        <v>0</v>
      </c>
      <c r="M6" s="68">
        <v>0</v>
      </c>
      <c r="N6" s="68">
        <v>0</v>
      </c>
      <c r="O6" s="68">
        <v>7667</v>
      </c>
      <c r="P6" s="68">
        <v>349</v>
      </c>
      <c r="Q6" s="68">
        <v>8016</v>
      </c>
      <c r="R6" s="44" t="s">
        <v>18</v>
      </c>
    </row>
    <row r="7" spans="1:18" s="46" customFormat="1" ht="21.75" customHeight="1">
      <c r="A7" s="58">
        <v>2</v>
      </c>
      <c r="B7" s="48" t="s">
        <v>1</v>
      </c>
      <c r="C7" s="69">
        <v>18</v>
      </c>
      <c r="D7" s="69">
        <v>1</v>
      </c>
      <c r="E7" s="69">
        <v>19</v>
      </c>
      <c r="F7" s="69">
        <v>34039</v>
      </c>
      <c r="G7" s="69">
        <v>18515</v>
      </c>
      <c r="H7" s="69">
        <v>15524</v>
      </c>
      <c r="I7" s="69">
        <v>931</v>
      </c>
      <c r="J7" s="96"/>
      <c r="K7" s="69">
        <v>67</v>
      </c>
      <c r="L7" s="69">
        <v>0</v>
      </c>
      <c r="M7" s="69">
        <v>0</v>
      </c>
      <c r="N7" s="69">
        <v>0</v>
      </c>
      <c r="O7" s="69">
        <v>862</v>
      </c>
      <c r="P7" s="69">
        <v>2</v>
      </c>
      <c r="Q7" s="69">
        <v>864</v>
      </c>
      <c r="R7" s="48" t="s">
        <v>1</v>
      </c>
    </row>
    <row r="8" spans="1:18" s="46" customFormat="1" ht="21.75" customHeight="1">
      <c r="A8" s="58">
        <v>3</v>
      </c>
      <c r="B8" s="48" t="s">
        <v>19</v>
      </c>
      <c r="C8" s="69">
        <v>281</v>
      </c>
      <c r="D8" s="69">
        <v>20</v>
      </c>
      <c r="E8" s="69">
        <v>301</v>
      </c>
      <c r="F8" s="69">
        <v>1433577</v>
      </c>
      <c r="G8" s="69">
        <v>454592</v>
      </c>
      <c r="H8" s="69">
        <v>978985</v>
      </c>
      <c r="I8" s="69">
        <v>58729</v>
      </c>
      <c r="J8" s="96"/>
      <c r="K8" s="69">
        <v>963</v>
      </c>
      <c r="L8" s="69">
        <v>0</v>
      </c>
      <c r="M8" s="69">
        <v>29</v>
      </c>
      <c r="N8" s="69">
        <v>0</v>
      </c>
      <c r="O8" s="69">
        <v>57630</v>
      </c>
      <c r="P8" s="69">
        <v>107</v>
      </c>
      <c r="Q8" s="69">
        <v>57737</v>
      </c>
      <c r="R8" s="48" t="s">
        <v>19</v>
      </c>
    </row>
    <row r="9" spans="1:18" s="46" customFormat="1" ht="21.75" customHeight="1">
      <c r="A9" s="58">
        <v>4</v>
      </c>
      <c r="B9" s="48" t="s">
        <v>20</v>
      </c>
      <c r="C9" s="69">
        <v>421</v>
      </c>
      <c r="D9" s="69">
        <v>30</v>
      </c>
      <c r="E9" s="69">
        <v>451</v>
      </c>
      <c r="F9" s="69">
        <v>1838422</v>
      </c>
      <c r="G9" s="69">
        <v>617553</v>
      </c>
      <c r="H9" s="69">
        <v>1220869</v>
      </c>
      <c r="I9" s="69">
        <v>73235</v>
      </c>
      <c r="J9" s="96"/>
      <c r="K9" s="69">
        <v>1322</v>
      </c>
      <c r="L9" s="69">
        <v>0</v>
      </c>
      <c r="M9" s="69">
        <v>27</v>
      </c>
      <c r="N9" s="69">
        <v>14</v>
      </c>
      <c r="O9" s="69">
        <v>71737</v>
      </c>
      <c r="P9" s="69">
        <v>135</v>
      </c>
      <c r="Q9" s="69">
        <v>71872</v>
      </c>
      <c r="R9" s="48" t="s">
        <v>20</v>
      </c>
    </row>
    <row r="10" spans="1:18" s="46" customFormat="1" ht="21.75" customHeight="1">
      <c r="A10" s="58">
        <v>5</v>
      </c>
      <c r="B10" s="48" t="s">
        <v>21</v>
      </c>
      <c r="C10" s="69">
        <v>196</v>
      </c>
      <c r="D10" s="69">
        <v>46</v>
      </c>
      <c r="E10" s="69">
        <v>242</v>
      </c>
      <c r="F10" s="69">
        <v>613018</v>
      </c>
      <c r="G10" s="69">
        <v>319289</v>
      </c>
      <c r="H10" s="69">
        <v>293729</v>
      </c>
      <c r="I10" s="69">
        <v>17616</v>
      </c>
      <c r="J10" s="96"/>
      <c r="K10" s="69">
        <v>981</v>
      </c>
      <c r="L10" s="69">
        <v>0</v>
      </c>
      <c r="M10" s="69">
        <v>2</v>
      </c>
      <c r="N10" s="69">
        <v>0</v>
      </c>
      <c r="O10" s="69">
        <v>16448</v>
      </c>
      <c r="P10" s="69">
        <v>185</v>
      </c>
      <c r="Q10" s="69">
        <v>16633</v>
      </c>
      <c r="R10" s="48" t="s">
        <v>21</v>
      </c>
    </row>
    <row r="11" spans="1:18" s="46" customFormat="1" ht="21.75" customHeight="1">
      <c r="A11" s="58">
        <v>6</v>
      </c>
      <c r="B11" s="48" t="s">
        <v>22</v>
      </c>
      <c r="C11" s="69">
        <v>216</v>
      </c>
      <c r="D11" s="69">
        <v>25</v>
      </c>
      <c r="E11" s="69">
        <v>241</v>
      </c>
      <c r="F11" s="69">
        <v>933990</v>
      </c>
      <c r="G11" s="69">
        <v>403154</v>
      </c>
      <c r="H11" s="69">
        <v>530836</v>
      </c>
      <c r="I11" s="69">
        <v>31842</v>
      </c>
      <c r="J11" s="96"/>
      <c r="K11" s="69">
        <v>1024</v>
      </c>
      <c r="L11" s="69">
        <v>0</v>
      </c>
      <c r="M11" s="69">
        <v>1</v>
      </c>
      <c r="N11" s="69">
        <v>0</v>
      </c>
      <c r="O11" s="69">
        <v>30721</v>
      </c>
      <c r="P11" s="69">
        <v>96</v>
      </c>
      <c r="Q11" s="69">
        <v>30817</v>
      </c>
      <c r="R11" s="48" t="s">
        <v>22</v>
      </c>
    </row>
    <row r="12" spans="1:18" s="46" customFormat="1" ht="21.75" customHeight="1">
      <c r="A12" s="58">
        <v>7</v>
      </c>
      <c r="B12" s="48" t="s">
        <v>2</v>
      </c>
      <c r="C12" s="69">
        <v>55</v>
      </c>
      <c r="D12" s="69">
        <v>19</v>
      </c>
      <c r="E12" s="69">
        <v>74</v>
      </c>
      <c r="F12" s="69">
        <v>160999</v>
      </c>
      <c r="G12" s="69">
        <v>82813</v>
      </c>
      <c r="H12" s="69">
        <v>78186</v>
      </c>
      <c r="I12" s="69">
        <v>4690</v>
      </c>
      <c r="J12" s="96"/>
      <c r="K12" s="69">
        <v>249</v>
      </c>
      <c r="L12" s="69">
        <v>0</v>
      </c>
      <c r="M12" s="69">
        <v>0</v>
      </c>
      <c r="N12" s="69">
        <v>0</v>
      </c>
      <c r="O12" s="69">
        <v>4340</v>
      </c>
      <c r="P12" s="69">
        <v>101</v>
      </c>
      <c r="Q12" s="69">
        <v>4441</v>
      </c>
      <c r="R12" s="48" t="s">
        <v>2</v>
      </c>
    </row>
    <row r="13" spans="1:18" s="46" customFormat="1" ht="21.75" customHeight="1">
      <c r="A13" s="58">
        <v>8</v>
      </c>
      <c r="B13" s="48" t="s">
        <v>23</v>
      </c>
      <c r="C13" s="69">
        <v>151</v>
      </c>
      <c r="D13" s="69">
        <v>26</v>
      </c>
      <c r="E13" s="69">
        <v>177</v>
      </c>
      <c r="F13" s="69">
        <v>548698</v>
      </c>
      <c r="G13" s="69">
        <v>243676</v>
      </c>
      <c r="H13" s="69">
        <v>305022</v>
      </c>
      <c r="I13" s="69">
        <v>18295</v>
      </c>
      <c r="J13" s="96"/>
      <c r="K13" s="69">
        <v>699</v>
      </c>
      <c r="L13" s="69">
        <v>0</v>
      </c>
      <c r="M13" s="69">
        <v>0</v>
      </c>
      <c r="N13" s="69">
        <v>0</v>
      </c>
      <c r="O13" s="69">
        <v>17335</v>
      </c>
      <c r="P13" s="69">
        <v>261</v>
      </c>
      <c r="Q13" s="69">
        <v>17596</v>
      </c>
      <c r="R13" s="48" t="s">
        <v>23</v>
      </c>
    </row>
    <row r="14" spans="1:18" s="30" customFormat="1" ht="21.75" customHeight="1">
      <c r="A14" s="34">
        <v>9</v>
      </c>
      <c r="B14" s="35" t="s">
        <v>49</v>
      </c>
      <c r="C14" s="148">
        <v>140</v>
      </c>
      <c r="D14" s="148">
        <v>27</v>
      </c>
      <c r="E14" s="148">
        <v>167</v>
      </c>
      <c r="F14" s="148">
        <v>637941</v>
      </c>
      <c r="G14" s="148">
        <v>246082</v>
      </c>
      <c r="H14" s="148">
        <v>391859</v>
      </c>
      <c r="I14" s="148">
        <v>23506</v>
      </c>
      <c r="J14" s="96"/>
      <c r="K14" s="148">
        <v>558</v>
      </c>
      <c r="L14" s="148">
        <v>0</v>
      </c>
      <c r="M14" s="148">
        <v>0</v>
      </c>
      <c r="N14" s="148">
        <v>0</v>
      </c>
      <c r="O14" s="148">
        <v>22870</v>
      </c>
      <c r="P14" s="148">
        <v>78</v>
      </c>
      <c r="Q14" s="148">
        <v>22948</v>
      </c>
      <c r="R14" s="35" t="s">
        <v>49</v>
      </c>
    </row>
    <row r="15" spans="1:18" s="30" customFormat="1" ht="21.75" customHeight="1">
      <c r="A15" s="34">
        <v>10</v>
      </c>
      <c r="B15" s="35" t="s">
        <v>24</v>
      </c>
      <c r="C15" s="148">
        <v>47</v>
      </c>
      <c r="D15" s="148">
        <v>10</v>
      </c>
      <c r="E15" s="148">
        <v>57</v>
      </c>
      <c r="F15" s="148">
        <v>152898</v>
      </c>
      <c r="G15" s="148">
        <v>79032</v>
      </c>
      <c r="H15" s="148">
        <v>73866</v>
      </c>
      <c r="I15" s="148">
        <v>4451</v>
      </c>
      <c r="J15" s="96"/>
      <c r="K15" s="148">
        <v>219</v>
      </c>
      <c r="L15" s="148">
        <v>0</v>
      </c>
      <c r="M15" s="148">
        <v>0</v>
      </c>
      <c r="N15" s="148">
        <v>0</v>
      </c>
      <c r="O15" s="148">
        <v>4196</v>
      </c>
      <c r="P15" s="148">
        <v>36</v>
      </c>
      <c r="Q15" s="148">
        <v>4232</v>
      </c>
      <c r="R15" s="35" t="s">
        <v>24</v>
      </c>
    </row>
    <row r="16" spans="1:18" s="30" customFormat="1" ht="21.75" customHeight="1">
      <c r="A16" s="34">
        <v>11</v>
      </c>
      <c r="B16" s="35" t="s">
        <v>25</v>
      </c>
      <c r="C16" s="148">
        <v>10</v>
      </c>
      <c r="D16" s="148">
        <v>0</v>
      </c>
      <c r="E16" s="148">
        <v>10</v>
      </c>
      <c r="F16" s="148">
        <v>29559</v>
      </c>
      <c r="G16" s="148">
        <v>11729</v>
      </c>
      <c r="H16" s="148">
        <v>17830</v>
      </c>
      <c r="I16" s="148">
        <v>1070</v>
      </c>
      <c r="J16" s="96"/>
      <c r="K16" s="148">
        <v>29</v>
      </c>
      <c r="L16" s="148">
        <v>0</v>
      </c>
      <c r="M16" s="148">
        <v>0</v>
      </c>
      <c r="N16" s="148">
        <v>0</v>
      </c>
      <c r="O16" s="148">
        <v>1041</v>
      </c>
      <c r="P16" s="148">
        <v>0</v>
      </c>
      <c r="Q16" s="148">
        <v>1041</v>
      </c>
      <c r="R16" s="35" t="s">
        <v>25</v>
      </c>
    </row>
    <row r="17" spans="1:18" s="46" customFormat="1" ht="21.75" customHeight="1">
      <c r="A17" s="58">
        <v>12</v>
      </c>
      <c r="B17" s="48" t="s">
        <v>26</v>
      </c>
      <c r="C17" s="69">
        <v>14</v>
      </c>
      <c r="D17" s="69">
        <v>0</v>
      </c>
      <c r="E17" s="69">
        <v>14</v>
      </c>
      <c r="F17" s="69">
        <v>45846</v>
      </c>
      <c r="G17" s="69">
        <v>17290</v>
      </c>
      <c r="H17" s="69">
        <v>28556</v>
      </c>
      <c r="I17" s="69">
        <v>1714</v>
      </c>
      <c r="J17" s="96"/>
      <c r="K17" s="69">
        <v>42</v>
      </c>
      <c r="L17" s="69">
        <v>0</v>
      </c>
      <c r="M17" s="69">
        <v>0</v>
      </c>
      <c r="N17" s="69">
        <v>0</v>
      </c>
      <c r="O17" s="69">
        <v>1672</v>
      </c>
      <c r="P17" s="69">
        <v>0</v>
      </c>
      <c r="Q17" s="69">
        <v>1672</v>
      </c>
      <c r="R17" s="48" t="s">
        <v>26</v>
      </c>
    </row>
    <row r="18" spans="1:18" s="46" customFormat="1" ht="21.75" customHeight="1">
      <c r="A18" s="58">
        <v>13</v>
      </c>
      <c r="B18" s="48" t="s">
        <v>27</v>
      </c>
      <c r="C18" s="69">
        <v>81</v>
      </c>
      <c r="D18" s="69">
        <v>15</v>
      </c>
      <c r="E18" s="69">
        <v>96</v>
      </c>
      <c r="F18" s="69">
        <v>249395</v>
      </c>
      <c r="G18" s="69">
        <v>127547</v>
      </c>
      <c r="H18" s="69">
        <v>121848</v>
      </c>
      <c r="I18" s="69">
        <v>7640</v>
      </c>
      <c r="J18" s="96"/>
      <c r="K18" s="69">
        <v>376</v>
      </c>
      <c r="L18" s="69">
        <v>0</v>
      </c>
      <c r="M18" s="69">
        <v>12</v>
      </c>
      <c r="N18" s="69">
        <v>0</v>
      </c>
      <c r="O18" s="69">
        <v>7194</v>
      </c>
      <c r="P18" s="69">
        <v>58</v>
      </c>
      <c r="Q18" s="69">
        <v>7252</v>
      </c>
      <c r="R18" s="48" t="s">
        <v>27</v>
      </c>
    </row>
    <row r="19" spans="1:18" s="46" customFormat="1" ht="21.75" customHeight="1">
      <c r="A19" s="58">
        <v>14</v>
      </c>
      <c r="B19" s="48" t="s">
        <v>28</v>
      </c>
      <c r="C19" s="69">
        <v>27</v>
      </c>
      <c r="D19" s="69">
        <v>11</v>
      </c>
      <c r="E19" s="69">
        <v>38</v>
      </c>
      <c r="F19" s="69">
        <v>78278</v>
      </c>
      <c r="G19" s="69">
        <v>41299</v>
      </c>
      <c r="H19" s="69">
        <v>36979</v>
      </c>
      <c r="I19" s="69">
        <v>2217</v>
      </c>
      <c r="J19" s="96"/>
      <c r="K19" s="69">
        <v>95</v>
      </c>
      <c r="L19" s="69">
        <v>0</v>
      </c>
      <c r="M19" s="69">
        <v>0</v>
      </c>
      <c r="N19" s="69">
        <v>0</v>
      </c>
      <c r="O19" s="69">
        <v>2104</v>
      </c>
      <c r="P19" s="69">
        <v>18</v>
      </c>
      <c r="Q19" s="69">
        <v>2122</v>
      </c>
      <c r="R19" s="48" t="s">
        <v>28</v>
      </c>
    </row>
    <row r="20" spans="1:18" s="46" customFormat="1" ht="21.75" customHeight="1">
      <c r="A20" s="58">
        <v>15</v>
      </c>
      <c r="B20" s="48" t="s">
        <v>29</v>
      </c>
      <c r="C20" s="69">
        <v>64</v>
      </c>
      <c r="D20" s="69">
        <v>8</v>
      </c>
      <c r="E20" s="69">
        <v>72</v>
      </c>
      <c r="F20" s="69">
        <v>162693</v>
      </c>
      <c r="G20" s="69">
        <v>75071</v>
      </c>
      <c r="H20" s="69">
        <v>87622</v>
      </c>
      <c r="I20" s="69">
        <v>5254</v>
      </c>
      <c r="J20" s="96"/>
      <c r="K20" s="69">
        <v>278</v>
      </c>
      <c r="L20" s="69">
        <v>0</v>
      </c>
      <c r="M20" s="69">
        <v>0</v>
      </c>
      <c r="N20" s="69">
        <v>0</v>
      </c>
      <c r="O20" s="69">
        <v>4894</v>
      </c>
      <c r="P20" s="69">
        <v>82</v>
      </c>
      <c r="Q20" s="69">
        <v>4976</v>
      </c>
      <c r="R20" s="48" t="s">
        <v>29</v>
      </c>
    </row>
    <row r="21" spans="1:18" s="46" customFormat="1" ht="21.75" customHeight="1">
      <c r="A21" s="58">
        <v>16</v>
      </c>
      <c r="B21" s="48" t="s">
        <v>30</v>
      </c>
      <c r="C21" s="69">
        <v>172</v>
      </c>
      <c r="D21" s="69">
        <v>45</v>
      </c>
      <c r="E21" s="69">
        <v>217</v>
      </c>
      <c r="F21" s="69">
        <v>544144</v>
      </c>
      <c r="G21" s="69">
        <v>264633</v>
      </c>
      <c r="H21" s="69">
        <v>279511</v>
      </c>
      <c r="I21" s="69">
        <v>16763</v>
      </c>
      <c r="J21" s="96"/>
      <c r="K21" s="69">
        <v>734</v>
      </c>
      <c r="L21" s="69">
        <v>0</v>
      </c>
      <c r="M21" s="69">
        <v>3</v>
      </c>
      <c r="N21" s="69">
        <v>0</v>
      </c>
      <c r="O21" s="69">
        <v>15860</v>
      </c>
      <c r="P21" s="69">
        <v>166</v>
      </c>
      <c r="Q21" s="69">
        <v>16026</v>
      </c>
      <c r="R21" s="48" t="s">
        <v>30</v>
      </c>
    </row>
    <row r="22" spans="1:18" s="46" customFormat="1" ht="21.75" customHeight="1">
      <c r="A22" s="58">
        <v>17</v>
      </c>
      <c r="B22" s="48" t="s">
        <v>0</v>
      </c>
      <c r="C22" s="69">
        <v>34</v>
      </c>
      <c r="D22" s="69">
        <v>2</v>
      </c>
      <c r="E22" s="69">
        <v>36</v>
      </c>
      <c r="F22" s="69">
        <v>87323</v>
      </c>
      <c r="G22" s="69">
        <v>37622</v>
      </c>
      <c r="H22" s="69">
        <v>49701</v>
      </c>
      <c r="I22" s="69">
        <v>2981</v>
      </c>
      <c r="J22" s="96"/>
      <c r="K22" s="69">
        <v>127</v>
      </c>
      <c r="L22" s="69">
        <v>0</v>
      </c>
      <c r="M22" s="69">
        <v>0</v>
      </c>
      <c r="N22" s="69">
        <v>0</v>
      </c>
      <c r="O22" s="69">
        <v>2837</v>
      </c>
      <c r="P22" s="69">
        <v>17</v>
      </c>
      <c r="Q22" s="69">
        <v>2854</v>
      </c>
      <c r="R22" s="48" t="s">
        <v>0</v>
      </c>
    </row>
    <row r="23" spans="1:18" s="46" customFormat="1" ht="21.75" customHeight="1">
      <c r="A23" s="58">
        <v>18</v>
      </c>
      <c r="B23" s="48" t="s">
        <v>31</v>
      </c>
      <c r="C23" s="69">
        <v>67</v>
      </c>
      <c r="D23" s="69">
        <v>10</v>
      </c>
      <c r="E23" s="69">
        <v>77</v>
      </c>
      <c r="F23" s="69">
        <v>261852</v>
      </c>
      <c r="G23" s="69">
        <v>106766</v>
      </c>
      <c r="H23" s="69">
        <v>155086</v>
      </c>
      <c r="I23" s="69">
        <v>9302</v>
      </c>
      <c r="J23" s="96"/>
      <c r="K23" s="69">
        <v>409</v>
      </c>
      <c r="L23" s="69">
        <v>0</v>
      </c>
      <c r="M23" s="69">
        <v>0</v>
      </c>
      <c r="N23" s="69">
        <v>3</v>
      </c>
      <c r="O23" s="69">
        <v>8853</v>
      </c>
      <c r="P23" s="69">
        <v>37</v>
      </c>
      <c r="Q23" s="69">
        <v>8890</v>
      </c>
      <c r="R23" s="48" t="s">
        <v>31</v>
      </c>
    </row>
    <row r="24" spans="1:18" s="46" customFormat="1" ht="21.75" customHeight="1">
      <c r="A24" s="58">
        <v>19</v>
      </c>
      <c r="B24" s="48" t="s">
        <v>3</v>
      </c>
      <c r="C24" s="69">
        <v>18</v>
      </c>
      <c r="D24" s="69">
        <v>7</v>
      </c>
      <c r="E24" s="69">
        <v>25</v>
      </c>
      <c r="F24" s="69">
        <v>49984</v>
      </c>
      <c r="G24" s="69">
        <v>30921</v>
      </c>
      <c r="H24" s="69">
        <v>19063</v>
      </c>
      <c r="I24" s="69">
        <v>1143</v>
      </c>
      <c r="J24" s="96"/>
      <c r="K24" s="69">
        <v>92</v>
      </c>
      <c r="L24" s="69">
        <v>0</v>
      </c>
      <c r="M24" s="69">
        <v>0</v>
      </c>
      <c r="N24" s="69">
        <v>0</v>
      </c>
      <c r="O24" s="69">
        <v>1030</v>
      </c>
      <c r="P24" s="69">
        <v>21</v>
      </c>
      <c r="Q24" s="69">
        <v>1051</v>
      </c>
      <c r="R24" s="48" t="s">
        <v>3</v>
      </c>
    </row>
    <row r="25" spans="1:18" s="46" customFormat="1" ht="21.75" customHeight="1">
      <c r="A25" s="58">
        <v>20</v>
      </c>
      <c r="B25" s="48" t="s">
        <v>32</v>
      </c>
      <c r="C25" s="69">
        <v>19</v>
      </c>
      <c r="D25" s="69">
        <v>2</v>
      </c>
      <c r="E25" s="69">
        <v>21</v>
      </c>
      <c r="F25" s="69">
        <v>55263</v>
      </c>
      <c r="G25" s="69">
        <v>24550</v>
      </c>
      <c r="H25" s="69">
        <v>30713</v>
      </c>
      <c r="I25" s="69">
        <v>1843</v>
      </c>
      <c r="J25" s="96"/>
      <c r="K25" s="69">
        <v>77</v>
      </c>
      <c r="L25" s="69">
        <v>0</v>
      </c>
      <c r="M25" s="69">
        <v>0</v>
      </c>
      <c r="N25" s="69">
        <v>0</v>
      </c>
      <c r="O25" s="69">
        <v>1754</v>
      </c>
      <c r="P25" s="69">
        <v>12</v>
      </c>
      <c r="Q25" s="69">
        <v>1766</v>
      </c>
      <c r="R25" s="48" t="s">
        <v>32</v>
      </c>
    </row>
    <row r="26" spans="1:18" s="46" customFormat="1" ht="21.75" customHeight="1">
      <c r="A26" s="58">
        <v>21</v>
      </c>
      <c r="B26" s="48" t="s">
        <v>50</v>
      </c>
      <c r="C26" s="69">
        <v>40</v>
      </c>
      <c r="D26" s="69">
        <v>12</v>
      </c>
      <c r="E26" s="69">
        <v>52</v>
      </c>
      <c r="F26" s="69">
        <v>104904</v>
      </c>
      <c r="G26" s="69">
        <v>55337</v>
      </c>
      <c r="H26" s="69">
        <v>49567</v>
      </c>
      <c r="I26" s="69">
        <v>2974</v>
      </c>
      <c r="J26" s="96"/>
      <c r="K26" s="69">
        <v>205</v>
      </c>
      <c r="L26" s="69">
        <v>0</v>
      </c>
      <c r="M26" s="69">
        <v>1</v>
      </c>
      <c r="N26" s="69">
        <v>0</v>
      </c>
      <c r="O26" s="69">
        <v>2723</v>
      </c>
      <c r="P26" s="69">
        <v>45</v>
      </c>
      <c r="Q26" s="69">
        <v>2768</v>
      </c>
      <c r="R26" s="48" t="s">
        <v>50</v>
      </c>
    </row>
    <row r="27" spans="1:18" s="46" customFormat="1" ht="21.75" customHeight="1">
      <c r="A27" s="58">
        <v>22</v>
      </c>
      <c r="B27" s="48" t="s">
        <v>51</v>
      </c>
      <c r="C27" s="69">
        <v>31</v>
      </c>
      <c r="D27" s="69">
        <v>8</v>
      </c>
      <c r="E27" s="69">
        <v>39</v>
      </c>
      <c r="F27" s="69">
        <v>107655</v>
      </c>
      <c r="G27" s="69">
        <v>53035</v>
      </c>
      <c r="H27" s="69">
        <v>54620</v>
      </c>
      <c r="I27" s="69">
        <v>3276</v>
      </c>
      <c r="J27" s="96"/>
      <c r="K27" s="69">
        <v>236</v>
      </c>
      <c r="L27" s="69">
        <v>0</v>
      </c>
      <c r="M27" s="69">
        <v>0</v>
      </c>
      <c r="N27" s="69">
        <v>0</v>
      </c>
      <c r="O27" s="69">
        <v>2780</v>
      </c>
      <c r="P27" s="69">
        <v>259</v>
      </c>
      <c r="Q27" s="69">
        <v>3039</v>
      </c>
      <c r="R27" s="48" t="s">
        <v>51</v>
      </c>
    </row>
    <row r="28" spans="1:18" s="46" customFormat="1" ht="21.75" customHeight="1">
      <c r="A28" s="58">
        <v>23</v>
      </c>
      <c r="B28" s="48" t="s">
        <v>52</v>
      </c>
      <c r="C28" s="69">
        <v>496</v>
      </c>
      <c r="D28" s="69">
        <v>74</v>
      </c>
      <c r="E28" s="69">
        <v>570</v>
      </c>
      <c r="F28" s="69">
        <v>1657152</v>
      </c>
      <c r="G28" s="69">
        <v>765232</v>
      </c>
      <c r="H28" s="69">
        <v>891920</v>
      </c>
      <c r="I28" s="69">
        <v>53598</v>
      </c>
      <c r="J28" s="96"/>
      <c r="K28" s="69">
        <v>1958</v>
      </c>
      <c r="L28" s="69">
        <v>0</v>
      </c>
      <c r="M28" s="69">
        <v>0</v>
      </c>
      <c r="N28" s="69">
        <v>0</v>
      </c>
      <c r="O28" s="69">
        <v>51397</v>
      </c>
      <c r="P28" s="69">
        <v>243</v>
      </c>
      <c r="Q28" s="69">
        <v>51640</v>
      </c>
      <c r="R28" s="48" t="s">
        <v>52</v>
      </c>
    </row>
    <row r="29" spans="1:18" s="46" customFormat="1" ht="21.75" customHeight="1">
      <c r="A29" s="58">
        <v>24</v>
      </c>
      <c r="B29" s="48" t="s">
        <v>53</v>
      </c>
      <c r="C29" s="69">
        <v>649</v>
      </c>
      <c r="D29" s="69">
        <v>29</v>
      </c>
      <c r="E29" s="69">
        <v>678</v>
      </c>
      <c r="F29" s="69">
        <v>3076973</v>
      </c>
      <c r="G29" s="69">
        <v>949265</v>
      </c>
      <c r="H29" s="69">
        <v>2127708</v>
      </c>
      <c r="I29" s="69">
        <v>127641</v>
      </c>
      <c r="J29" s="96"/>
      <c r="K29" s="69">
        <v>1837</v>
      </c>
      <c r="L29" s="69">
        <v>0</v>
      </c>
      <c r="M29" s="69">
        <v>2</v>
      </c>
      <c r="N29" s="69">
        <v>2</v>
      </c>
      <c r="O29" s="69">
        <v>125405</v>
      </c>
      <c r="P29" s="69">
        <v>395</v>
      </c>
      <c r="Q29" s="69">
        <v>125800</v>
      </c>
      <c r="R29" s="48" t="s">
        <v>53</v>
      </c>
    </row>
    <row r="30" spans="1:18" s="46" customFormat="1" ht="21.75" customHeight="1">
      <c r="A30" s="58">
        <v>25</v>
      </c>
      <c r="B30" s="48" t="s">
        <v>54</v>
      </c>
      <c r="C30" s="69">
        <v>194</v>
      </c>
      <c r="D30" s="69">
        <v>31</v>
      </c>
      <c r="E30" s="69">
        <v>225</v>
      </c>
      <c r="F30" s="69">
        <v>727747</v>
      </c>
      <c r="G30" s="69">
        <v>338174</v>
      </c>
      <c r="H30" s="69">
        <v>389573</v>
      </c>
      <c r="I30" s="69">
        <v>23370</v>
      </c>
      <c r="J30" s="96"/>
      <c r="K30" s="69">
        <v>932</v>
      </c>
      <c r="L30" s="69">
        <v>0</v>
      </c>
      <c r="M30" s="69">
        <v>0</v>
      </c>
      <c r="N30" s="69">
        <v>0</v>
      </c>
      <c r="O30" s="69">
        <v>22322</v>
      </c>
      <c r="P30" s="69">
        <v>116</v>
      </c>
      <c r="Q30" s="69">
        <v>22438</v>
      </c>
      <c r="R30" s="48" t="s">
        <v>54</v>
      </c>
    </row>
    <row r="31" spans="1:18" s="46" customFormat="1" ht="21.75" customHeight="1">
      <c r="A31" s="58">
        <v>26</v>
      </c>
      <c r="B31" s="48" t="s">
        <v>55</v>
      </c>
      <c r="C31" s="69">
        <v>247</v>
      </c>
      <c r="D31" s="69">
        <v>31</v>
      </c>
      <c r="E31" s="69">
        <v>278</v>
      </c>
      <c r="F31" s="69">
        <v>999102</v>
      </c>
      <c r="G31" s="69">
        <v>414494</v>
      </c>
      <c r="H31" s="69">
        <v>584608</v>
      </c>
      <c r="I31" s="69">
        <v>35065</v>
      </c>
      <c r="J31" s="96"/>
      <c r="K31" s="69">
        <v>1060</v>
      </c>
      <c r="L31" s="69">
        <v>0</v>
      </c>
      <c r="M31" s="69">
        <v>1</v>
      </c>
      <c r="N31" s="69">
        <v>0</v>
      </c>
      <c r="O31" s="69">
        <v>33849</v>
      </c>
      <c r="P31" s="69">
        <v>155</v>
      </c>
      <c r="Q31" s="69">
        <v>34004</v>
      </c>
      <c r="R31" s="48" t="s">
        <v>55</v>
      </c>
    </row>
    <row r="32" spans="1:18" s="46" customFormat="1" ht="21.75" customHeight="1">
      <c r="A32" s="58">
        <v>27</v>
      </c>
      <c r="B32" s="48" t="s">
        <v>56</v>
      </c>
      <c r="C32" s="69">
        <v>143</v>
      </c>
      <c r="D32" s="69">
        <v>17</v>
      </c>
      <c r="E32" s="69">
        <v>160</v>
      </c>
      <c r="F32" s="69">
        <v>460556</v>
      </c>
      <c r="G32" s="69">
        <v>214480</v>
      </c>
      <c r="H32" s="69">
        <v>246076</v>
      </c>
      <c r="I32" s="69">
        <v>14759</v>
      </c>
      <c r="J32" s="96"/>
      <c r="K32" s="69">
        <v>601</v>
      </c>
      <c r="L32" s="69">
        <v>0</v>
      </c>
      <c r="M32" s="69">
        <v>3</v>
      </c>
      <c r="N32" s="69">
        <v>0</v>
      </c>
      <c r="O32" s="69">
        <v>14088</v>
      </c>
      <c r="P32" s="69">
        <v>67</v>
      </c>
      <c r="Q32" s="69">
        <v>14155</v>
      </c>
      <c r="R32" s="48" t="s">
        <v>56</v>
      </c>
    </row>
    <row r="33" spans="1:18" s="46" customFormat="1" ht="21.75" customHeight="1">
      <c r="A33" s="58">
        <v>28</v>
      </c>
      <c r="B33" s="48" t="s">
        <v>57</v>
      </c>
      <c r="C33" s="69">
        <v>339</v>
      </c>
      <c r="D33" s="69">
        <v>41</v>
      </c>
      <c r="E33" s="69">
        <v>380</v>
      </c>
      <c r="F33" s="69">
        <v>1552371</v>
      </c>
      <c r="G33" s="69">
        <v>610124</v>
      </c>
      <c r="H33" s="69">
        <v>942247</v>
      </c>
      <c r="I33" s="69">
        <v>56519</v>
      </c>
      <c r="J33" s="96"/>
      <c r="K33" s="69">
        <v>1503</v>
      </c>
      <c r="L33" s="69">
        <v>0</v>
      </c>
      <c r="M33" s="69">
        <v>0</v>
      </c>
      <c r="N33" s="69">
        <v>0</v>
      </c>
      <c r="O33" s="69">
        <v>54817</v>
      </c>
      <c r="P33" s="69">
        <v>199</v>
      </c>
      <c r="Q33" s="69">
        <v>55016</v>
      </c>
      <c r="R33" s="48" t="s">
        <v>57</v>
      </c>
    </row>
    <row r="34" spans="1:18" s="46" customFormat="1" ht="21.75" customHeight="1">
      <c r="A34" s="58">
        <v>29</v>
      </c>
      <c r="B34" s="48" t="s">
        <v>58</v>
      </c>
      <c r="C34" s="69">
        <v>496</v>
      </c>
      <c r="D34" s="69">
        <v>84</v>
      </c>
      <c r="E34" s="69">
        <v>580</v>
      </c>
      <c r="F34" s="69">
        <v>1865657</v>
      </c>
      <c r="G34" s="69">
        <v>866624</v>
      </c>
      <c r="H34" s="69">
        <v>999033</v>
      </c>
      <c r="I34" s="69">
        <v>60047</v>
      </c>
      <c r="J34" s="96"/>
      <c r="K34" s="69">
        <v>2369</v>
      </c>
      <c r="L34" s="69">
        <v>0</v>
      </c>
      <c r="M34" s="69">
        <v>0</v>
      </c>
      <c r="N34" s="69">
        <v>0</v>
      </c>
      <c r="O34" s="69">
        <v>57322</v>
      </c>
      <c r="P34" s="69">
        <v>356</v>
      </c>
      <c r="Q34" s="69">
        <v>57678</v>
      </c>
      <c r="R34" s="48" t="s">
        <v>58</v>
      </c>
    </row>
    <row r="35" spans="1:18" s="46" customFormat="1" ht="21.75" customHeight="1">
      <c r="A35" s="58">
        <v>30</v>
      </c>
      <c r="B35" s="48" t="s">
        <v>59</v>
      </c>
      <c r="C35" s="69">
        <v>909</v>
      </c>
      <c r="D35" s="69">
        <v>95</v>
      </c>
      <c r="E35" s="69">
        <v>1004</v>
      </c>
      <c r="F35" s="69">
        <v>4089043</v>
      </c>
      <c r="G35" s="69">
        <v>1709675</v>
      </c>
      <c r="H35" s="69">
        <v>2379368</v>
      </c>
      <c r="I35" s="69">
        <v>142721</v>
      </c>
      <c r="J35" s="96"/>
      <c r="K35" s="69">
        <v>4301</v>
      </c>
      <c r="L35" s="69">
        <v>0</v>
      </c>
      <c r="M35" s="69">
        <v>3</v>
      </c>
      <c r="N35" s="69">
        <v>0</v>
      </c>
      <c r="O35" s="69">
        <v>138048</v>
      </c>
      <c r="P35" s="69">
        <v>369</v>
      </c>
      <c r="Q35" s="69">
        <v>138417</v>
      </c>
      <c r="R35" s="48" t="s">
        <v>59</v>
      </c>
    </row>
    <row r="36" spans="1:18" s="46" customFormat="1" ht="21.75" customHeight="1">
      <c r="A36" s="58">
        <v>31</v>
      </c>
      <c r="B36" s="48" t="s">
        <v>60</v>
      </c>
      <c r="C36" s="69">
        <v>61</v>
      </c>
      <c r="D36" s="69">
        <v>16</v>
      </c>
      <c r="E36" s="69">
        <v>77</v>
      </c>
      <c r="F36" s="69">
        <v>202165</v>
      </c>
      <c r="G36" s="69">
        <v>109297</v>
      </c>
      <c r="H36" s="69">
        <v>92868</v>
      </c>
      <c r="I36" s="69">
        <v>5570</v>
      </c>
      <c r="J36" s="96"/>
      <c r="K36" s="69">
        <v>300</v>
      </c>
      <c r="L36" s="69">
        <v>0</v>
      </c>
      <c r="M36" s="69">
        <v>11</v>
      </c>
      <c r="N36" s="69">
        <v>6</v>
      </c>
      <c r="O36" s="69">
        <v>5154</v>
      </c>
      <c r="P36" s="69">
        <v>99</v>
      </c>
      <c r="Q36" s="69">
        <v>5253</v>
      </c>
      <c r="R36" s="48" t="s">
        <v>60</v>
      </c>
    </row>
    <row r="37" spans="1:18" s="46" customFormat="1" ht="21.75" customHeight="1">
      <c r="A37" s="75">
        <v>32</v>
      </c>
      <c r="B37" s="76" t="s">
        <v>61</v>
      </c>
      <c r="C37" s="78">
        <v>320</v>
      </c>
      <c r="D37" s="78">
        <v>36</v>
      </c>
      <c r="E37" s="78">
        <v>356</v>
      </c>
      <c r="F37" s="78">
        <v>1339996</v>
      </c>
      <c r="G37" s="78">
        <v>526371</v>
      </c>
      <c r="H37" s="78">
        <v>813625</v>
      </c>
      <c r="I37" s="78">
        <v>48805</v>
      </c>
      <c r="J37" s="96"/>
      <c r="K37" s="78">
        <v>1182</v>
      </c>
      <c r="L37" s="78">
        <v>0</v>
      </c>
      <c r="M37" s="78">
        <v>0</v>
      </c>
      <c r="N37" s="78">
        <v>0</v>
      </c>
      <c r="O37" s="78">
        <v>47489</v>
      </c>
      <c r="P37" s="78">
        <v>134</v>
      </c>
      <c r="Q37" s="78">
        <v>47623</v>
      </c>
      <c r="R37" s="76" t="s">
        <v>61</v>
      </c>
    </row>
    <row r="38" spans="1:18" s="30" customFormat="1" ht="21.75" customHeight="1">
      <c r="A38" s="98"/>
      <c r="B38" s="99" t="s">
        <v>84</v>
      </c>
      <c r="C38" s="100">
        <f>SUM(C6:C37)</f>
        <v>6066</v>
      </c>
      <c r="D38" s="100">
        <f aca="true" t="shared" si="0" ref="D38:I38">SUM(D6:D37)</f>
        <v>809</v>
      </c>
      <c r="E38" s="100">
        <f t="shared" si="0"/>
        <v>6875</v>
      </c>
      <c r="F38" s="100">
        <f t="shared" si="0"/>
        <v>24411205</v>
      </c>
      <c r="G38" s="100">
        <f t="shared" si="0"/>
        <v>9981631</v>
      </c>
      <c r="H38" s="100">
        <f t="shared" si="0"/>
        <v>14429574</v>
      </c>
      <c r="I38" s="100">
        <f t="shared" si="0"/>
        <v>866116</v>
      </c>
      <c r="J38" s="97"/>
      <c r="K38" s="100">
        <f aca="true" t="shared" si="1" ref="K38:Q38">SUM(K6:K37)</f>
        <v>25358</v>
      </c>
      <c r="L38" s="100">
        <f t="shared" si="1"/>
        <v>0</v>
      </c>
      <c r="M38" s="100">
        <f t="shared" si="1"/>
        <v>95</v>
      </c>
      <c r="N38" s="100">
        <f t="shared" si="1"/>
        <v>25</v>
      </c>
      <c r="O38" s="100">
        <f t="shared" si="1"/>
        <v>836439</v>
      </c>
      <c r="P38" s="100">
        <f t="shared" si="1"/>
        <v>4198</v>
      </c>
      <c r="Q38" s="100">
        <f t="shared" si="1"/>
        <v>840637</v>
      </c>
      <c r="R38" s="101" t="s">
        <v>84</v>
      </c>
    </row>
    <row r="39" spans="1:18" s="46" customFormat="1" ht="21.75" customHeight="1">
      <c r="A39" s="60">
        <v>33</v>
      </c>
      <c r="B39" s="52" t="s">
        <v>33</v>
      </c>
      <c r="C39" s="82">
        <v>185</v>
      </c>
      <c r="D39" s="82">
        <v>31</v>
      </c>
      <c r="E39" s="82">
        <v>216</v>
      </c>
      <c r="F39" s="82">
        <v>744778</v>
      </c>
      <c r="G39" s="82">
        <v>310426</v>
      </c>
      <c r="H39" s="82">
        <v>434352</v>
      </c>
      <c r="I39" s="82">
        <v>26054</v>
      </c>
      <c r="J39" s="96"/>
      <c r="K39" s="82">
        <v>746</v>
      </c>
      <c r="L39" s="82">
        <v>0</v>
      </c>
      <c r="M39" s="82">
        <v>0</v>
      </c>
      <c r="N39" s="82">
        <v>0</v>
      </c>
      <c r="O39" s="82">
        <v>25188</v>
      </c>
      <c r="P39" s="82">
        <v>120</v>
      </c>
      <c r="Q39" s="82">
        <v>25308</v>
      </c>
      <c r="R39" s="52" t="s">
        <v>33</v>
      </c>
    </row>
    <row r="40" spans="1:18" s="46" customFormat="1" ht="21.75" customHeight="1">
      <c r="A40" s="58">
        <v>34</v>
      </c>
      <c r="B40" s="48" t="s">
        <v>34</v>
      </c>
      <c r="C40" s="69">
        <v>31</v>
      </c>
      <c r="D40" s="69">
        <v>5</v>
      </c>
      <c r="E40" s="69">
        <v>36</v>
      </c>
      <c r="F40" s="69">
        <v>119603</v>
      </c>
      <c r="G40" s="69">
        <v>52024</v>
      </c>
      <c r="H40" s="69">
        <v>67579</v>
      </c>
      <c r="I40" s="69">
        <v>4055</v>
      </c>
      <c r="J40" s="96"/>
      <c r="K40" s="69">
        <v>169</v>
      </c>
      <c r="L40" s="69">
        <v>0</v>
      </c>
      <c r="M40" s="69">
        <v>0</v>
      </c>
      <c r="N40" s="69">
        <v>0</v>
      </c>
      <c r="O40" s="69">
        <v>3791</v>
      </c>
      <c r="P40" s="69">
        <v>95</v>
      </c>
      <c r="Q40" s="69">
        <v>3886</v>
      </c>
      <c r="R40" s="48" t="s">
        <v>34</v>
      </c>
    </row>
    <row r="41" spans="1:18" s="46" customFormat="1" ht="21.75" customHeight="1">
      <c r="A41" s="58">
        <v>35</v>
      </c>
      <c r="B41" s="48" t="s">
        <v>62</v>
      </c>
      <c r="C41" s="69">
        <v>26</v>
      </c>
      <c r="D41" s="69">
        <v>10</v>
      </c>
      <c r="E41" s="69">
        <v>36</v>
      </c>
      <c r="F41" s="69">
        <v>79292</v>
      </c>
      <c r="G41" s="69">
        <v>46175</v>
      </c>
      <c r="H41" s="69">
        <v>33117</v>
      </c>
      <c r="I41" s="69">
        <v>1987</v>
      </c>
      <c r="J41" s="96"/>
      <c r="K41" s="69">
        <v>141</v>
      </c>
      <c r="L41" s="69">
        <v>6</v>
      </c>
      <c r="M41" s="69">
        <v>0</v>
      </c>
      <c r="N41" s="69">
        <v>0</v>
      </c>
      <c r="O41" s="69">
        <v>1797</v>
      </c>
      <c r="P41" s="69">
        <v>43</v>
      </c>
      <c r="Q41" s="69">
        <v>1840</v>
      </c>
      <c r="R41" s="48" t="s">
        <v>62</v>
      </c>
    </row>
    <row r="42" spans="1:18" s="46" customFormat="1" ht="21.75" customHeight="1">
      <c r="A42" s="58">
        <v>36</v>
      </c>
      <c r="B42" s="48" t="s">
        <v>35</v>
      </c>
      <c r="C42" s="69">
        <v>6</v>
      </c>
      <c r="D42" s="69">
        <v>1</v>
      </c>
      <c r="E42" s="69">
        <v>7</v>
      </c>
      <c r="F42" s="69">
        <v>22564</v>
      </c>
      <c r="G42" s="69">
        <v>7529</v>
      </c>
      <c r="H42" s="69">
        <v>15035</v>
      </c>
      <c r="I42" s="69">
        <v>904</v>
      </c>
      <c r="J42" s="96"/>
      <c r="K42" s="69">
        <v>26</v>
      </c>
      <c r="L42" s="69">
        <v>0</v>
      </c>
      <c r="M42" s="69">
        <v>0</v>
      </c>
      <c r="N42" s="69">
        <v>0</v>
      </c>
      <c r="O42" s="69">
        <v>875</v>
      </c>
      <c r="P42" s="69">
        <v>3</v>
      </c>
      <c r="Q42" s="69">
        <v>878</v>
      </c>
      <c r="R42" s="48" t="s">
        <v>35</v>
      </c>
    </row>
    <row r="43" spans="1:18" s="46" customFormat="1" ht="21.75" customHeight="1">
      <c r="A43" s="58">
        <v>37</v>
      </c>
      <c r="B43" s="48" t="s">
        <v>36</v>
      </c>
      <c r="C43" s="69">
        <v>24</v>
      </c>
      <c r="D43" s="69">
        <v>15</v>
      </c>
      <c r="E43" s="69">
        <v>39</v>
      </c>
      <c r="F43" s="69">
        <v>103414</v>
      </c>
      <c r="G43" s="69">
        <v>60691</v>
      </c>
      <c r="H43" s="69">
        <v>42723</v>
      </c>
      <c r="I43" s="69">
        <v>2617</v>
      </c>
      <c r="J43" s="96"/>
      <c r="K43" s="69">
        <v>151</v>
      </c>
      <c r="L43" s="69">
        <v>0</v>
      </c>
      <c r="M43" s="69">
        <v>0</v>
      </c>
      <c r="N43" s="69">
        <v>0</v>
      </c>
      <c r="O43" s="69">
        <v>2318</v>
      </c>
      <c r="P43" s="69">
        <v>148</v>
      </c>
      <c r="Q43" s="69">
        <v>2466</v>
      </c>
      <c r="R43" s="48" t="s">
        <v>36</v>
      </c>
    </row>
    <row r="44" spans="1:18" s="46" customFormat="1" ht="21.75" customHeight="1">
      <c r="A44" s="58">
        <v>38</v>
      </c>
      <c r="B44" s="48" t="s">
        <v>37</v>
      </c>
      <c r="C44" s="69">
        <v>22</v>
      </c>
      <c r="D44" s="69">
        <v>3</v>
      </c>
      <c r="E44" s="69">
        <v>25</v>
      </c>
      <c r="F44" s="69">
        <v>51966</v>
      </c>
      <c r="G44" s="69">
        <v>26958</v>
      </c>
      <c r="H44" s="69">
        <v>25008</v>
      </c>
      <c r="I44" s="69">
        <v>1500</v>
      </c>
      <c r="J44" s="96"/>
      <c r="K44" s="69">
        <v>100</v>
      </c>
      <c r="L44" s="69">
        <v>0</v>
      </c>
      <c r="M44" s="69">
        <v>0</v>
      </c>
      <c r="N44" s="69">
        <v>0</v>
      </c>
      <c r="O44" s="69">
        <v>1355</v>
      </c>
      <c r="P44" s="69">
        <v>45</v>
      </c>
      <c r="Q44" s="69">
        <v>1400</v>
      </c>
      <c r="R44" s="48" t="s">
        <v>37</v>
      </c>
    </row>
    <row r="45" spans="1:18" s="46" customFormat="1" ht="21.75" customHeight="1">
      <c r="A45" s="58">
        <v>39</v>
      </c>
      <c r="B45" s="48" t="s">
        <v>38</v>
      </c>
      <c r="C45" s="69">
        <v>68</v>
      </c>
      <c r="D45" s="69">
        <v>11</v>
      </c>
      <c r="E45" s="69">
        <v>79</v>
      </c>
      <c r="F45" s="69">
        <v>233407</v>
      </c>
      <c r="G45" s="69">
        <v>106831</v>
      </c>
      <c r="H45" s="69">
        <v>126576</v>
      </c>
      <c r="I45" s="69">
        <v>7593</v>
      </c>
      <c r="J45" s="96"/>
      <c r="K45" s="69">
        <v>272</v>
      </c>
      <c r="L45" s="69">
        <v>0</v>
      </c>
      <c r="M45" s="69">
        <v>0</v>
      </c>
      <c r="N45" s="69">
        <v>0</v>
      </c>
      <c r="O45" s="69">
        <v>7293</v>
      </c>
      <c r="P45" s="69">
        <v>28</v>
      </c>
      <c r="Q45" s="69">
        <v>7321</v>
      </c>
      <c r="R45" s="48" t="s">
        <v>38</v>
      </c>
    </row>
    <row r="46" spans="1:18" s="46" customFormat="1" ht="21.75" customHeight="1">
      <c r="A46" s="58">
        <v>40</v>
      </c>
      <c r="B46" s="48" t="s">
        <v>39</v>
      </c>
      <c r="C46" s="69">
        <v>85</v>
      </c>
      <c r="D46" s="69">
        <v>12</v>
      </c>
      <c r="E46" s="69">
        <v>97</v>
      </c>
      <c r="F46" s="69">
        <v>317521</v>
      </c>
      <c r="G46" s="69">
        <v>138610</v>
      </c>
      <c r="H46" s="69">
        <v>178911</v>
      </c>
      <c r="I46" s="69">
        <v>10730</v>
      </c>
      <c r="J46" s="96"/>
      <c r="K46" s="69">
        <v>326</v>
      </c>
      <c r="L46" s="69">
        <v>0</v>
      </c>
      <c r="M46" s="69">
        <v>1</v>
      </c>
      <c r="N46" s="69">
        <v>0</v>
      </c>
      <c r="O46" s="69">
        <v>10351</v>
      </c>
      <c r="P46" s="69">
        <v>52</v>
      </c>
      <c r="Q46" s="69">
        <v>10403</v>
      </c>
      <c r="R46" s="48" t="s">
        <v>39</v>
      </c>
    </row>
    <row r="47" spans="1:18" s="46" customFormat="1" ht="21.75" customHeight="1">
      <c r="A47" s="58">
        <v>41</v>
      </c>
      <c r="B47" s="48" t="s">
        <v>40</v>
      </c>
      <c r="C47" s="69">
        <v>340</v>
      </c>
      <c r="D47" s="69">
        <v>29</v>
      </c>
      <c r="E47" s="69">
        <v>369</v>
      </c>
      <c r="F47" s="69">
        <v>2151423</v>
      </c>
      <c r="G47" s="69">
        <v>625179</v>
      </c>
      <c r="H47" s="69">
        <v>1526244</v>
      </c>
      <c r="I47" s="69">
        <v>91563</v>
      </c>
      <c r="J47" s="96"/>
      <c r="K47" s="69">
        <v>1462</v>
      </c>
      <c r="L47" s="69">
        <v>0</v>
      </c>
      <c r="M47" s="69">
        <v>0</v>
      </c>
      <c r="N47" s="69">
        <v>0</v>
      </c>
      <c r="O47" s="69">
        <v>89374</v>
      </c>
      <c r="P47" s="69">
        <v>727</v>
      </c>
      <c r="Q47" s="69">
        <v>90101</v>
      </c>
      <c r="R47" s="48" t="s">
        <v>40</v>
      </c>
    </row>
    <row r="48" spans="1:18" s="46" customFormat="1" ht="21.75" customHeight="1">
      <c r="A48" s="58">
        <v>42</v>
      </c>
      <c r="B48" s="48" t="s">
        <v>41</v>
      </c>
      <c r="C48" s="69">
        <v>17</v>
      </c>
      <c r="D48" s="69">
        <v>1</v>
      </c>
      <c r="E48" s="69">
        <v>18</v>
      </c>
      <c r="F48" s="69">
        <v>58345</v>
      </c>
      <c r="G48" s="69">
        <v>29333</v>
      </c>
      <c r="H48" s="69">
        <v>29012</v>
      </c>
      <c r="I48" s="69">
        <v>1741</v>
      </c>
      <c r="J48" s="96"/>
      <c r="K48" s="69">
        <v>82</v>
      </c>
      <c r="L48" s="69">
        <v>0</v>
      </c>
      <c r="M48" s="69">
        <v>0</v>
      </c>
      <c r="N48" s="69">
        <v>0</v>
      </c>
      <c r="O48" s="69">
        <v>1651</v>
      </c>
      <c r="P48" s="69">
        <v>8</v>
      </c>
      <c r="Q48" s="69">
        <v>1659</v>
      </c>
      <c r="R48" s="48" t="s">
        <v>41</v>
      </c>
    </row>
    <row r="49" spans="1:18" s="46" customFormat="1" ht="21.75" customHeight="1">
      <c r="A49" s="58">
        <v>43</v>
      </c>
      <c r="B49" s="48" t="s">
        <v>42</v>
      </c>
      <c r="C49" s="69">
        <v>221</v>
      </c>
      <c r="D49" s="69">
        <v>18</v>
      </c>
      <c r="E49" s="69">
        <v>239</v>
      </c>
      <c r="F49" s="69">
        <v>907471</v>
      </c>
      <c r="G49" s="69">
        <v>363438</v>
      </c>
      <c r="H49" s="69">
        <v>544033</v>
      </c>
      <c r="I49" s="69">
        <v>32635</v>
      </c>
      <c r="J49" s="96"/>
      <c r="K49" s="69">
        <v>947</v>
      </c>
      <c r="L49" s="69">
        <v>0</v>
      </c>
      <c r="M49" s="69">
        <v>0</v>
      </c>
      <c r="N49" s="69">
        <v>0</v>
      </c>
      <c r="O49" s="69">
        <v>31600</v>
      </c>
      <c r="P49" s="69">
        <v>88</v>
      </c>
      <c r="Q49" s="69">
        <v>31688</v>
      </c>
      <c r="R49" s="48" t="s">
        <v>42</v>
      </c>
    </row>
    <row r="50" spans="1:18" s="46" customFormat="1" ht="21.75" customHeight="1">
      <c r="A50" s="75">
        <v>44</v>
      </c>
      <c r="B50" s="76" t="s">
        <v>43</v>
      </c>
      <c r="C50" s="78">
        <v>9</v>
      </c>
      <c r="D50" s="78">
        <v>3</v>
      </c>
      <c r="E50" s="78">
        <v>12</v>
      </c>
      <c r="F50" s="78">
        <v>23698</v>
      </c>
      <c r="G50" s="78">
        <v>15226</v>
      </c>
      <c r="H50" s="78">
        <v>8472</v>
      </c>
      <c r="I50" s="78">
        <v>509</v>
      </c>
      <c r="J50" s="96"/>
      <c r="K50" s="78">
        <v>53</v>
      </c>
      <c r="L50" s="78">
        <v>0</v>
      </c>
      <c r="M50" s="78">
        <v>0</v>
      </c>
      <c r="N50" s="78">
        <v>0</v>
      </c>
      <c r="O50" s="78">
        <v>443</v>
      </c>
      <c r="P50" s="78">
        <v>13</v>
      </c>
      <c r="Q50" s="78">
        <v>456</v>
      </c>
      <c r="R50" s="76" t="s">
        <v>43</v>
      </c>
    </row>
    <row r="51" spans="1:18" s="30" customFormat="1" ht="21.75" customHeight="1">
      <c r="A51" s="98"/>
      <c r="B51" s="99" t="s">
        <v>85</v>
      </c>
      <c r="C51" s="100">
        <f>SUM(C39:C50)</f>
        <v>1034</v>
      </c>
      <c r="D51" s="100">
        <f aca="true" t="shared" si="2" ref="D51:I51">SUM(D39:D50)</f>
        <v>139</v>
      </c>
      <c r="E51" s="100">
        <f t="shared" si="2"/>
        <v>1173</v>
      </c>
      <c r="F51" s="100">
        <f t="shared" si="2"/>
        <v>4813482</v>
      </c>
      <c r="G51" s="100">
        <f t="shared" si="2"/>
        <v>1782420</v>
      </c>
      <c r="H51" s="100">
        <f t="shared" si="2"/>
        <v>3031062</v>
      </c>
      <c r="I51" s="100">
        <f t="shared" si="2"/>
        <v>181888</v>
      </c>
      <c r="J51" s="97"/>
      <c r="K51" s="100">
        <f aca="true" t="shared" si="3" ref="K51:Q51">SUM(K39:K50)</f>
        <v>4475</v>
      </c>
      <c r="L51" s="100">
        <f t="shared" si="3"/>
        <v>6</v>
      </c>
      <c r="M51" s="100">
        <f t="shared" si="3"/>
        <v>1</v>
      </c>
      <c r="N51" s="100">
        <f t="shared" si="3"/>
        <v>0</v>
      </c>
      <c r="O51" s="100">
        <f t="shared" si="3"/>
        <v>176036</v>
      </c>
      <c r="P51" s="100">
        <f t="shared" si="3"/>
        <v>1370</v>
      </c>
      <c r="Q51" s="100">
        <f t="shared" si="3"/>
        <v>177406</v>
      </c>
      <c r="R51" s="99" t="s">
        <v>85</v>
      </c>
    </row>
    <row r="52" spans="1:18" s="30" customFormat="1" ht="21.75" customHeight="1">
      <c r="A52" s="104"/>
      <c r="B52" s="103" t="s">
        <v>86</v>
      </c>
      <c r="C52" s="102">
        <f>C38+C51</f>
        <v>7100</v>
      </c>
      <c r="D52" s="102">
        <f aca="true" t="shared" si="4" ref="D52:I52">D38+D51</f>
        <v>948</v>
      </c>
      <c r="E52" s="102">
        <f t="shared" si="4"/>
        <v>8048</v>
      </c>
      <c r="F52" s="102">
        <f t="shared" si="4"/>
        <v>29224687</v>
      </c>
      <c r="G52" s="102">
        <f t="shared" si="4"/>
        <v>11764051</v>
      </c>
      <c r="H52" s="102">
        <f t="shared" si="4"/>
        <v>17460636</v>
      </c>
      <c r="I52" s="102">
        <f t="shared" si="4"/>
        <v>1048004</v>
      </c>
      <c r="J52" s="97"/>
      <c r="K52" s="102">
        <f>K38+K51</f>
        <v>29833</v>
      </c>
      <c r="L52" s="102">
        <f aca="true" t="shared" si="5" ref="L52:Q52">L38+L51</f>
        <v>6</v>
      </c>
      <c r="M52" s="102">
        <f t="shared" si="5"/>
        <v>96</v>
      </c>
      <c r="N52" s="102">
        <f t="shared" si="5"/>
        <v>25</v>
      </c>
      <c r="O52" s="102">
        <f t="shared" si="5"/>
        <v>1012475</v>
      </c>
      <c r="P52" s="102">
        <f t="shared" si="5"/>
        <v>5568</v>
      </c>
      <c r="Q52" s="102">
        <f t="shared" si="5"/>
        <v>1018043</v>
      </c>
      <c r="R52" s="103" t="s">
        <v>86</v>
      </c>
    </row>
  </sheetData>
  <sheetProtection/>
  <mergeCells count="14">
    <mergeCell ref="I4:I5"/>
    <mergeCell ref="K4:K5"/>
    <mergeCell ref="L4:L5"/>
    <mergeCell ref="M4:M5"/>
    <mergeCell ref="R4:R5"/>
    <mergeCell ref="B3:C3"/>
    <mergeCell ref="A4:A5"/>
    <mergeCell ref="O4:Q4"/>
    <mergeCell ref="B4:B5"/>
    <mergeCell ref="C4:E4"/>
    <mergeCell ref="F4:F5"/>
    <mergeCell ref="G4:G5"/>
    <mergeCell ref="H4:H5"/>
    <mergeCell ref="N4:N5"/>
  </mergeCells>
  <printOptions horizontalCentered="1"/>
  <pageMargins left="0.1968503937007874" right="0.5905511811023623" top="0.7874015748031497" bottom="0.4724409448818898" header="0.5118110236220472" footer="0.5118110236220472"/>
  <pageSetup fitToWidth="2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75" zoomScaleNormal="75" zoomScaleSheetLayoutView="75" zoomScalePageLayoutView="0" workbookViewId="0" topLeftCell="A1">
      <pane xSplit="2" ySplit="5" topLeftCell="C12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Q5" sqref="Q5"/>
    </sheetView>
  </sheetViews>
  <sheetFormatPr defaultColWidth="14.625" defaultRowHeight="13.5"/>
  <cols>
    <col min="1" max="1" width="4.00390625" style="1" customWidth="1"/>
    <col min="2" max="2" width="17.625" style="1" customWidth="1"/>
    <col min="3" max="5" width="16.125" style="3" customWidth="1"/>
    <col min="6" max="9" width="17.625" style="3" customWidth="1"/>
    <col min="10" max="10" width="8.125" style="10" customWidth="1"/>
    <col min="11" max="17" width="17.625" style="3" customWidth="1"/>
    <col min="18" max="18" width="17.625" style="1" customWidth="1"/>
    <col min="19" max="16384" width="14.625" style="1" customWidth="1"/>
  </cols>
  <sheetData>
    <row r="1" spans="1:18" ht="23.25" customHeight="1">
      <c r="A1" s="25"/>
      <c r="B1" s="6"/>
      <c r="C1" s="2"/>
      <c r="E1" s="2"/>
      <c r="I1" s="2"/>
      <c r="L1" s="2"/>
      <c r="R1" s="6"/>
    </row>
    <row r="2" spans="1:18" ht="4.5" customHeight="1">
      <c r="A2" s="6"/>
      <c r="B2" s="6"/>
      <c r="C2" s="2"/>
      <c r="E2" s="2"/>
      <c r="I2" s="2"/>
      <c r="L2" s="2"/>
      <c r="R2" s="6"/>
    </row>
    <row r="3" spans="1:18" ht="23.25" customHeight="1">
      <c r="A3" s="6"/>
      <c r="B3" s="27" t="s">
        <v>9</v>
      </c>
      <c r="J3" s="94"/>
      <c r="Q3" s="4" t="s">
        <v>4</v>
      </c>
      <c r="R3" s="6"/>
    </row>
    <row r="4" spans="1:18" s="46" customFormat="1" ht="22.5" customHeight="1">
      <c r="A4" s="174" t="s">
        <v>74</v>
      </c>
      <c r="B4" s="177" t="s">
        <v>75</v>
      </c>
      <c r="C4" s="176" t="s">
        <v>76</v>
      </c>
      <c r="D4" s="176"/>
      <c r="E4" s="176"/>
      <c r="F4" s="176" t="s">
        <v>45</v>
      </c>
      <c r="G4" s="176" t="s">
        <v>11</v>
      </c>
      <c r="H4" s="176" t="s">
        <v>77</v>
      </c>
      <c r="I4" s="176" t="s">
        <v>78</v>
      </c>
      <c r="J4" s="95"/>
      <c r="K4" s="168" t="s">
        <v>12</v>
      </c>
      <c r="L4" s="168" t="s">
        <v>79</v>
      </c>
      <c r="M4" s="171" t="s">
        <v>63</v>
      </c>
      <c r="N4" s="172" t="s">
        <v>64</v>
      </c>
      <c r="O4" s="176" t="s">
        <v>80</v>
      </c>
      <c r="P4" s="176"/>
      <c r="Q4" s="176"/>
      <c r="R4" s="164" t="s">
        <v>97</v>
      </c>
    </row>
    <row r="5" spans="1:18" s="46" customFormat="1" ht="22.5" customHeight="1">
      <c r="A5" s="175"/>
      <c r="B5" s="178"/>
      <c r="C5" s="54" t="s">
        <v>81</v>
      </c>
      <c r="D5" s="54" t="s">
        <v>82</v>
      </c>
      <c r="E5" s="54" t="s">
        <v>83</v>
      </c>
      <c r="F5" s="176"/>
      <c r="G5" s="176"/>
      <c r="H5" s="176"/>
      <c r="I5" s="176"/>
      <c r="J5" s="95"/>
      <c r="K5" s="168"/>
      <c r="L5" s="168"/>
      <c r="M5" s="171"/>
      <c r="N5" s="173"/>
      <c r="O5" s="54" t="s">
        <v>81</v>
      </c>
      <c r="P5" s="54" t="s">
        <v>82</v>
      </c>
      <c r="Q5" s="54" t="s">
        <v>83</v>
      </c>
      <c r="R5" s="165"/>
    </row>
    <row r="6" spans="1:18" s="46" customFormat="1" ht="21.75" customHeight="1">
      <c r="A6" s="56">
        <v>1</v>
      </c>
      <c r="B6" s="44" t="s">
        <v>18</v>
      </c>
      <c r="C6" s="66">
        <v>17093</v>
      </c>
      <c r="D6" s="66">
        <v>1118</v>
      </c>
      <c r="E6" s="66">
        <v>18211</v>
      </c>
      <c r="F6" s="66">
        <v>40539625</v>
      </c>
      <c r="G6" s="66">
        <v>17058897</v>
      </c>
      <c r="H6" s="66">
        <v>23480728</v>
      </c>
      <c r="I6" s="66">
        <v>1408109</v>
      </c>
      <c r="J6" s="96"/>
      <c r="K6" s="66">
        <v>55341</v>
      </c>
      <c r="L6" s="66">
        <v>100</v>
      </c>
      <c r="M6" s="66">
        <v>3272</v>
      </c>
      <c r="N6" s="66">
        <v>580</v>
      </c>
      <c r="O6" s="66">
        <v>1341767</v>
      </c>
      <c r="P6" s="66">
        <v>7049</v>
      </c>
      <c r="Q6" s="66">
        <v>1348816</v>
      </c>
      <c r="R6" s="44" t="s">
        <v>18</v>
      </c>
    </row>
    <row r="7" spans="1:18" s="46" customFormat="1" ht="21.75" customHeight="1">
      <c r="A7" s="58">
        <v>2</v>
      </c>
      <c r="B7" s="48" t="s">
        <v>1</v>
      </c>
      <c r="C7" s="67">
        <v>16213</v>
      </c>
      <c r="D7" s="67">
        <v>993</v>
      </c>
      <c r="E7" s="67">
        <v>17206</v>
      </c>
      <c r="F7" s="67">
        <v>35451325</v>
      </c>
      <c r="G7" s="67">
        <v>16194660</v>
      </c>
      <c r="H7" s="67">
        <v>19256665</v>
      </c>
      <c r="I7" s="67">
        <v>1154709</v>
      </c>
      <c r="J7" s="96"/>
      <c r="K7" s="67">
        <v>54047</v>
      </c>
      <c r="L7" s="67">
        <v>70</v>
      </c>
      <c r="M7" s="67">
        <v>2310</v>
      </c>
      <c r="N7" s="67">
        <v>542</v>
      </c>
      <c r="O7" s="67">
        <v>1093458</v>
      </c>
      <c r="P7" s="67">
        <v>4282</v>
      </c>
      <c r="Q7" s="67">
        <v>1097740</v>
      </c>
      <c r="R7" s="48" t="s">
        <v>1</v>
      </c>
    </row>
    <row r="8" spans="1:18" s="46" customFormat="1" ht="21.75" customHeight="1">
      <c r="A8" s="58">
        <v>3</v>
      </c>
      <c r="B8" s="48" t="s">
        <v>19</v>
      </c>
      <c r="C8" s="67">
        <v>9310</v>
      </c>
      <c r="D8" s="67">
        <v>561</v>
      </c>
      <c r="E8" s="67">
        <v>9871</v>
      </c>
      <c r="F8" s="67">
        <v>21264267</v>
      </c>
      <c r="G8" s="67">
        <v>9120151</v>
      </c>
      <c r="H8" s="67">
        <v>12144116</v>
      </c>
      <c r="I8" s="67">
        <v>728247</v>
      </c>
      <c r="J8" s="96"/>
      <c r="K8" s="67">
        <v>28794</v>
      </c>
      <c r="L8" s="67">
        <v>134</v>
      </c>
      <c r="M8" s="67">
        <v>1404</v>
      </c>
      <c r="N8" s="67">
        <v>267</v>
      </c>
      <c r="O8" s="67">
        <v>694830</v>
      </c>
      <c r="P8" s="67">
        <v>2818</v>
      </c>
      <c r="Q8" s="67">
        <v>697648</v>
      </c>
      <c r="R8" s="48" t="s">
        <v>19</v>
      </c>
    </row>
    <row r="9" spans="1:18" s="46" customFormat="1" ht="21.75" customHeight="1">
      <c r="A9" s="58">
        <v>4</v>
      </c>
      <c r="B9" s="48" t="s">
        <v>20</v>
      </c>
      <c r="C9" s="67">
        <v>7511</v>
      </c>
      <c r="D9" s="67">
        <v>566</v>
      </c>
      <c r="E9" s="67">
        <v>8077</v>
      </c>
      <c r="F9" s="67">
        <v>15843842</v>
      </c>
      <c r="G9" s="67">
        <v>7184537</v>
      </c>
      <c r="H9" s="67">
        <v>8659305</v>
      </c>
      <c r="I9" s="67">
        <v>519232</v>
      </c>
      <c r="J9" s="96"/>
      <c r="K9" s="67">
        <v>23475</v>
      </c>
      <c r="L9" s="67">
        <v>102</v>
      </c>
      <c r="M9" s="67">
        <v>757</v>
      </c>
      <c r="N9" s="67">
        <v>172</v>
      </c>
      <c r="O9" s="67">
        <v>492399</v>
      </c>
      <c r="P9" s="67">
        <v>2327</v>
      </c>
      <c r="Q9" s="67">
        <v>494726</v>
      </c>
      <c r="R9" s="48" t="s">
        <v>20</v>
      </c>
    </row>
    <row r="10" spans="1:18" s="46" customFormat="1" ht="21.75" customHeight="1">
      <c r="A10" s="58">
        <v>5</v>
      </c>
      <c r="B10" s="48" t="s">
        <v>21</v>
      </c>
      <c r="C10" s="67">
        <v>4251</v>
      </c>
      <c r="D10" s="67">
        <v>346</v>
      </c>
      <c r="E10" s="67">
        <v>4597</v>
      </c>
      <c r="F10" s="67">
        <v>8769754</v>
      </c>
      <c r="G10" s="67">
        <v>4174600</v>
      </c>
      <c r="H10" s="67">
        <v>4595154</v>
      </c>
      <c r="I10" s="67">
        <v>275525</v>
      </c>
      <c r="J10" s="96"/>
      <c r="K10" s="67">
        <v>13632</v>
      </c>
      <c r="L10" s="67">
        <v>50</v>
      </c>
      <c r="M10" s="67">
        <v>893</v>
      </c>
      <c r="N10" s="67">
        <v>86</v>
      </c>
      <c r="O10" s="67">
        <v>259426</v>
      </c>
      <c r="P10" s="67">
        <v>1438</v>
      </c>
      <c r="Q10" s="67">
        <v>260864</v>
      </c>
      <c r="R10" s="48" t="s">
        <v>21</v>
      </c>
    </row>
    <row r="11" spans="1:18" s="46" customFormat="1" ht="21.75" customHeight="1">
      <c r="A11" s="58">
        <v>6</v>
      </c>
      <c r="B11" s="48" t="s">
        <v>22</v>
      </c>
      <c r="C11" s="67">
        <v>2510</v>
      </c>
      <c r="D11" s="67">
        <v>198</v>
      </c>
      <c r="E11" s="67">
        <v>2708</v>
      </c>
      <c r="F11" s="67">
        <v>5131427</v>
      </c>
      <c r="G11" s="67">
        <v>2453236</v>
      </c>
      <c r="H11" s="67">
        <v>2678191</v>
      </c>
      <c r="I11" s="67">
        <v>160580</v>
      </c>
      <c r="J11" s="96"/>
      <c r="K11" s="67">
        <v>7959</v>
      </c>
      <c r="L11" s="67">
        <v>54</v>
      </c>
      <c r="M11" s="67">
        <v>429</v>
      </c>
      <c r="N11" s="67">
        <v>88</v>
      </c>
      <c r="O11" s="67">
        <v>151533</v>
      </c>
      <c r="P11" s="67">
        <v>517</v>
      </c>
      <c r="Q11" s="67">
        <v>152050</v>
      </c>
      <c r="R11" s="48" t="s">
        <v>22</v>
      </c>
    </row>
    <row r="12" spans="1:18" s="46" customFormat="1" ht="21.75" customHeight="1">
      <c r="A12" s="58">
        <v>7</v>
      </c>
      <c r="B12" s="48" t="s">
        <v>2</v>
      </c>
      <c r="C12" s="67">
        <v>4491</v>
      </c>
      <c r="D12" s="67">
        <v>400</v>
      </c>
      <c r="E12" s="67">
        <v>4891</v>
      </c>
      <c r="F12" s="67">
        <v>10128896</v>
      </c>
      <c r="G12" s="67">
        <v>4615156</v>
      </c>
      <c r="H12" s="67">
        <v>5513740</v>
      </c>
      <c r="I12" s="67">
        <v>330624</v>
      </c>
      <c r="J12" s="96"/>
      <c r="K12" s="67">
        <v>14885</v>
      </c>
      <c r="L12" s="67">
        <v>33</v>
      </c>
      <c r="M12" s="67">
        <v>636</v>
      </c>
      <c r="N12" s="67">
        <v>33</v>
      </c>
      <c r="O12" s="67">
        <v>312268</v>
      </c>
      <c r="P12" s="67">
        <v>2769</v>
      </c>
      <c r="Q12" s="67">
        <v>315037</v>
      </c>
      <c r="R12" s="48" t="s">
        <v>2</v>
      </c>
    </row>
    <row r="13" spans="1:18" s="46" customFormat="1" ht="21.75" customHeight="1">
      <c r="A13" s="58">
        <v>8</v>
      </c>
      <c r="B13" s="48" t="s">
        <v>23</v>
      </c>
      <c r="C13" s="67">
        <v>1636</v>
      </c>
      <c r="D13" s="67">
        <v>189</v>
      </c>
      <c r="E13" s="67">
        <v>1825</v>
      </c>
      <c r="F13" s="67">
        <v>3318899</v>
      </c>
      <c r="G13" s="67">
        <v>1561098</v>
      </c>
      <c r="H13" s="67">
        <v>1757801</v>
      </c>
      <c r="I13" s="67">
        <v>105398</v>
      </c>
      <c r="J13" s="96"/>
      <c r="K13" s="67">
        <v>4965</v>
      </c>
      <c r="L13" s="67">
        <v>12</v>
      </c>
      <c r="M13" s="67">
        <v>120</v>
      </c>
      <c r="N13" s="67">
        <v>7</v>
      </c>
      <c r="O13" s="67">
        <v>99217</v>
      </c>
      <c r="P13" s="67">
        <v>1077</v>
      </c>
      <c r="Q13" s="67">
        <v>100294</v>
      </c>
      <c r="R13" s="48" t="s">
        <v>23</v>
      </c>
    </row>
    <row r="14" spans="1:18" s="30" customFormat="1" ht="21.75" customHeight="1">
      <c r="A14" s="34">
        <v>9</v>
      </c>
      <c r="B14" s="35" t="s">
        <v>49</v>
      </c>
      <c r="C14" s="147">
        <v>2660</v>
      </c>
      <c r="D14" s="147">
        <v>262</v>
      </c>
      <c r="E14" s="147">
        <v>2922</v>
      </c>
      <c r="F14" s="147">
        <v>5727437</v>
      </c>
      <c r="G14" s="147">
        <v>2485153</v>
      </c>
      <c r="H14" s="147">
        <v>3242284</v>
      </c>
      <c r="I14" s="147">
        <v>194419</v>
      </c>
      <c r="J14" s="96"/>
      <c r="K14" s="147">
        <v>7916</v>
      </c>
      <c r="L14" s="147">
        <v>27</v>
      </c>
      <c r="M14" s="147">
        <v>175</v>
      </c>
      <c r="N14" s="147">
        <v>67</v>
      </c>
      <c r="O14" s="147">
        <v>185424</v>
      </c>
      <c r="P14" s="147">
        <v>810</v>
      </c>
      <c r="Q14" s="147">
        <v>186234</v>
      </c>
      <c r="R14" s="35" t="s">
        <v>49</v>
      </c>
    </row>
    <row r="15" spans="1:18" s="30" customFormat="1" ht="21.75" customHeight="1">
      <c r="A15" s="34">
        <v>10</v>
      </c>
      <c r="B15" s="35" t="s">
        <v>24</v>
      </c>
      <c r="C15" s="147">
        <v>3778</v>
      </c>
      <c r="D15" s="147">
        <v>335</v>
      </c>
      <c r="E15" s="147">
        <v>4113</v>
      </c>
      <c r="F15" s="147">
        <v>7130288</v>
      </c>
      <c r="G15" s="147">
        <v>3637536</v>
      </c>
      <c r="H15" s="147">
        <v>3492752</v>
      </c>
      <c r="I15" s="147">
        <v>209397</v>
      </c>
      <c r="J15" s="96"/>
      <c r="K15" s="147">
        <v>12467</v>
      </c>
      <c r="L15" s="147">
        <v>64</v>
      </c>
      <c r="M15" s="147">
        <v>308</v>
      </c>
      <c r="N15" s="147">
        <v>54</v>
      </c>
      <c r="O15" s="147">
        <v>195381</v>
      </c>
      <c r="P15" s="147">
        <v>1123</v>
      </c>
      <c r="Q15" s="147">
        <v>196504</v>
      </c>
      <c r="R15" s="35" t="s">
        <v>24</v>
      </c>
    </row>
    <row r="16" spans="1:18" s="30" customFormat="1" ht="21.75" customHeight="1">
      <c r="A16" s="34">
        <v>11</v>
      </c>
      <c r="B16" s="35" t="s">
        <v>25</v>
      </c>
      <c r="C16" s="147">
        <v>2223</v>
      </c>
      <c r="D16" s="147">
        <v>183</v>
      </c>
      <c r="E16" s="147">
        <v>2406</v>
      </c>
      <c r="F16" s="147">
        <v>4390879</v>
      </c>
      <c r="G16" s="147">
        <v>2218206</v>
      </c>
      <c r="H16" s="147">
        <v>2172673</v>
      </c>
      <c r="I16" s="147">
        <v>130266</v>
      </c>
      <c r="J16" s="96"/>
      <c r="K16" s="147">
        <v>7698</v>
      </c>
      <c r="L16" s="147">
        <v>40</v>
      </c>
      <c r="M16" s="147">
        <v>375</v>
      </c>
      <c r="N16" s="147">
        <v>201</v>
      </c>
      <c r="O16" s="147">
        <v>121259</v>
      </c>
      <c r="P16" s="147">
        <v>693</v>
      </c>
      <c r="Q16" s="147">
        <v>121952</v>
      </c>
      <c r="R16" s="35" t="s">
        <v>25</v>
      </c>
    </row>
    <row r="17" spans="1:18" s="46" customFormat="1" ht="21.75" customHeight="1">
      <c r="A17" s="58">
        <v>12</v>
      </c>
      <c r="B17" s="48" t="s">
        <v>26</v>
      </c>
      <c r="C17" s="67">
        <v>2679</v>
      </c>
      <c r="D17" s="67">
        <v>249</v>
      </c>
      <c r="E17" s="67">
        <v>2928</v>
      </c>
      <c r="F17" s="67">
        <v>4909748</v>
      </c>
      <c r="G17" s="67">
        <v>2594442</v>
      </c>
      <c r="H17" s="67">
        <v>2315306</v>
      </c>
      <c r="I17" s="67">
        <v>138800</v>
      </c>
      <c r="J17" s="96"/>
      <c r="K17" s="67">
        <v>8654</v>
      </c>
      <c r="L17" s="67">
        <v>46</v>
      </c>
      <c r="M17" s="67">
        <v>247</v>
      </c>
      <c r="N17" s="67">
        <v>68</v>
      </c>
      <c r="O17" s="67">
        <v>128873</v>
      </c>
      <c r="P17" s="67">
        <v>912</v>
      </c>
      <c r="Q17" s="67">
        <v>129785</v>
      </c>
      <c r="R17" s="48" t="s">
        <v>26</v>
      </c>
    </row>
    <row r="18" spans="1:18" s="46" customFormat="1" ht="21.75" customHeight="1">
      <c r="A18" s="58">
        <v>13</v>
      </c>
      <c r="B18" s="48" t="s">
        <v>27</v>
      </c>
      <c r="C18" s="67">
        <v>4316</v>
      </c>
      <c r="D18" s="67">
        <v>350</v>
      </c>
      <c r="E18" s="67">
        <v>4666</v>
      </c>
      <c r="F18" s="67">
        <v>8626277</v>
      </c>
      <c r="G18" s="67">
        <v>4197809</v>
      </c>
      <c r="H18" s="67">
        <v>4428468</v>
      </c>
      <c r="I18" s="67">
        <v>265522</v>
      </c>
      <c r="J18" s="96"/>
      <c r="K18" s="67">
        <v>13622</v>
      </c>
      <c r="L18" s="67">
        <v>22</v>
      </c>
      <c r="M18" s="67">
        <v>262</v>
      </c>
      <c r="N18" s="67">
        <v>140</v>
      </c>
      <c r="O18" s="67">
        <v>250371</v>
      </c>
      <c r="P18" s="67">
        <v>1105</v>
      </c>
      <c r="Q18" s="67">
        <v>251476</v>
      </c>
      <c r="R18" s="48" t="s">
        <v>27</v>
      </c>
    </row>
    <row r="19" spans="1:18" s="46" customFormat="1" ht="21.75" customHeight="1">
      <c r="A19" s="58">
        <v>14</v>
      </c>
      <c r="B19" s="48" t="s">
        <v>28</v>
      </c>
      <c r="C19" s="67">
        <v>9197</v>
      </c>
      <c r="D19" s="67">
        <v>613</v>
      </c>
      <c r="E19" s="67">
        <v>9810</v>
      </c>
      <c r="F19" s="67">
        <v>20496266</v>
      </c>
      <c r="G19" s="67">
        <v>9481006</v>
      </c>
      <c r="H19" s="67">
        <v>11015260</v>
      </c>
      <c r="I19" s="67">
        <v>660520</v>
      </c>
      <c r="J19" s="96"/>
      <c r="K19" s="67">
        <v>29979</v>
      </c>
      <c r="L19" s="67">
        <v>121</v>
      </c>
      <c r="M19" s="67">
        <v>1249</v>
      </c>
      <c r="N19" s="67">
        <v>561</v>
      </c>
      <c r="O19" s="67">
        <v>626222</v>
      </c>
      <c r="P19" s="67">
        <v>2388</v>
      </c>
      <c r="Q19" s="67">
        <v>628610</v>
      </c>
      <c r="R19" s="48" t="s">
        <v>28</v>
      </c>
    </row>
    <row r="20" spans="1:18" s="46" customFormat="1" ht="21.75" customHeight="1">
      <c r="A20" s="58">
        <v>15</v>
      </c>
      <c r="B20" s="48" t="s">
        <v>29</v>
      </c>
      <c r="C20" s="67">
        <v>5964</v>
      </c>
      <c r="D20" s="67">
        <v>398</v>
      </c>
      <c r="E20" s="67">
        <v>6362</v>
      </c>
      <c r="F20" s="67">
        <v>14384857</v>
      </c>
      <c r="G20" s="67">
        <v>6291072</v>
      </c>
      <c r="H20" s="67">
        <v>8093785</v>
      </c>
      <c r="I20" s="67">
        <v>485370</v>
      </c>
      <c r="J20" s="96"/>
      <c r="K20" s="67">
        <v>19254</v>
      </c>
      <c r="L20" s="67">
        <v>88</v>
      </c>
      <c r="M20" s="67">
        <v>781</v>
      </c>
      <c r="N20" s="67">
        <v>315</v>
      </c>
      <c r="O20" s="67">
        <v>461355</v>
      </c>
      <c r="P20" s="67">
        <v>3577</v>
      </c>
      <c r="Q20" s="67">
        <v>464932</v>
      </c>
      <c r="R20" s="48" t="s">
        <v>29</v>
      </c>
    </row>
    <row r="21" spans="1:18" s="46" customFormat="1" ht="21.75" customHeight="1">
      <c r="A21" s="58">
        <v>16</v>
      </c>
      <c r="B21" s="48" t="s">
        <v>30</v>
      </c>
      <c r="C21" s="67">
        <v>8975</v>
      </c>
      <c r="D21" s="67">
        <v>613</v>
      </c>
      <c r="E21" s="67">
        <v>9588</v>
      </c>
      <c r="F21" s="67">
        <v>24796727</v>
      </c>
      <c r="G21" s="67">
        <v>9116672</v>
      </c>
      <c r="H21" s="67">
        <v>15680055</v>
      </c>
      <c r="I21" s="67">
        <v>940388</v>
      </c>
      <c r="J21" s="96"/>
      <c r="K21" s="67">
        <v>28708</v>
      </c>
      <c r="L21" s="67">
        <v>40</v>
      </c>
      <c r="M21" s="67">
        <v>1485</v>
      </c>
      <c r="N21" s="67">
        <v>737</v>
      </c>
      <c r="O21" s="67">
        <v>906914</v>
      </c>
      <c r="P21" s="67">
        <v>2504</v>
      </c>
      <c r="Q21" s="67">
        <v>909418</v>
      </c>
      <c r="R21" s="48" t="s">
        <v>30</v>
      </c>
    </row>
    <row r="22" spans="1:18" s="46" customFormat="1" ht="21.75" customHeight="1">
      <c r="A22" s="58">
        <v>17</v>
      </c>
      <c r="B22" s="48" t="s">
        <v>0</v>
      </c>
      <c r="C22" s="67">
        <v>11063</v>
      </c>
      <c r="D22" s="67">
        <v>626</v>
      </c>
      <c r="E22" s="67">
        <v>11689</v>
      </c>
      <c r="F22" s="67">
        <v>24970136</v>
      </c>
      <c r="G22" s="67">
        <v>11200043</v>
      </c>
      <c r="H22" s="67">
        <v>13770093</v>
      </c>
      <c r="I22" s="67">
        <v>825729</v>
      </c>
      <c r="J22" s="96"/>
      <c r="K22" s="67">
        <v>36921</v>
      </c>
      <c r="L22" s="67">
        <v>52</v>
      </c>
      <c r="M22" s="67">
        <v>1390</v>
      </c>
      <c r="N22" s="67">
        <v>451</v>
      </c>
      <c r="O22" s="67">
        <v>784661</v>
      </c>
      <c r="P22" s="67">
        <v>2254</v>
      </c>
      <c r="Q22" s="67">
        <v>786915</v>
      </c>
      <c r="R22" s="48" t="s">
        <v>0</v>
      </c>
    </row>
    <row r="23" spans="1:18" s="46" customFormat="1" ht="21.75" customHeight="1">
      <c r="A23" s="58">
        <v>18</v>
      </c>
      <c r="B23" s="48" t="s">
        <v>31</v>
      </c>
      <c r="C23" s="67">
        <v>3723</v>
      </c>
      <c r="D23" s="67">
        <v>280</v>
      </c>
      <c r="E23" s="67">
        <v>4003</v>
      </c>
      <c r="F23" s="67">
        <v>7360288</v>
      </c>
      <c r="G23" s="67">
        <v>3569141</v>
      </c>
      <c r="H23" s="67">
        <v>3791147</v>
      </c>
      <c r="I23" s="67">
        <v>227310</v>
      </c>
      <c r="J23" s="96"/>
      <c r="K23" s="67">
        <v>11497</v>
      </c>
      <c r="L23" s="67">
        <v>107</v>
      </c>
      <c r="M23" s="67">
        <v>302</v>
      </c>
      <c r="N23" s="67">
        <v>40</v>
      </c>
      <c r="O23" s="67">
        <v>214540</v>
      </c>
      <c r="P23" s="67">
        <v>824</v>
      </c>
      <c r="Q23" s="67">
        <v>215364</v>
      </c>
      <c r="R23" s="48" t="s">
        <v>31</v>
      </c>
    </row>
    <row r="24" spans="1:18" s="46" customFormat="1" ht="21.75" customHeight="1">
      <c r="A24" s="58">
        <v>19</v>
      </c>
      <c r="B24" s="48" t="s">
        <v>3</v>
      </c>
      <c r="C24" s="67">
        <v>1300</v>
      </c>
      <c r="D24" s="67">
        <v>113</v>
      </c>
      <c r="E24" s="67">
        <v>1413</v>
      </c>
      <c r="F24" s="67">
        <v>2510435</v>
      </c>
      <c r="G24" s="67">
        <v>1224930</v>
      </c>
      <c r="H24" s="67">
        <v>1285505</v>
      </c>
      <c r="I24" s="67">
        <v>77077</v>
      </c>
      <c r="J24" s="96"/>
      <c r="K24" s="67">
        <v>3937</v>
      </c>
      <c r="L24" s="67">
        <v>18</v>
      </c>
      <c r="M24" s="67">
        <v>96</v>
      </c>
      <c r="N24" s="67">
        <v>0</v>
      </c>
      <c r="O24" s="67">
        <v>72472</v>
      </c>
      <c r="P24" s="67">
        <v>554</v>
      </c>
      <c r="Q24" s="67">
        <v>73026</v>
      </c>
      <c r="R24" s="48" t="s">
        <v>3</v>
      </c>
    </row>
    <row r="25" spans="1:18" s="46" customFormat="1" ht="21.75" customHeight="1">
      <c r="A25" s="58">
        <v>20</v>
      </c>
      <c r="B25" s="48" t="s">
        <v>32</v>
      </c>
      <c r="C25" s="67">
        <v>3383</v>
      </c>
      <c r="D25" s="67">
        <v>188</v>
      </c>
      <c r="E25" s="67">
        <v>3571</v>
      </c>
      <c r="F25" s="67">
        <v>8705365</v>
      </c>
      <c r="G25" s="67">
        <v>3598502</v>
      </c>
      <c r="H25" s="67">
        <v>5106863</v>
      </c>
      <c r="I25" s="67">
        <v>306270</v>
      </c>
      <c r="J25" s="96"/>
      <c r="K25" s="67">
        <v>11764</v>
      </c>
      <c r="L25" s="67">
        <v>12</v>
      </c>
      <c r="M25" s="67">
        <v>490</v>
      </c>
      <c r="N25" s="67">
        <v>101</v>
      </c>
      <c r="O25" s="67">
        <v>292828</v>
      </c>
      <c r="P25" s="67">
        <v>1075</v>
      </c>
      <c r="Q25" s="67">
        <v>293903</v>
      </c>
      <c r="R25" s="48" t="s">
        <v>32</v>
      </c>
    </row>
    <row r="26" spans="1:18" s="46" customFormat="1" ht="21.75" customHeight="1">
      <c r="A26" s="58">
        <v>21</v>
      </c>
      <c r="B26" s="48" t="s">
        <v>50</v>
      </c>
      <c r="C26" s="67">
        <v>2108</v>
      </c>
      <c r="D26" s="67">
        <v>217</v>
      </c>
      <c r="E26" s="67">
        <v>2325</v>
      </c>
      <c r="F26" s="67">
        <v>4022707</v>
      </c>
      <c r="G26" s="67">
        <v>1964160</v>
      </c>
      <c r="H26" s="67">
        <v>2058547</v>
      </c>
      <c r="I26" s="67">
        <v>123498</v>
      </c>
      <c r="J26" s="96"/>
      <c r="K26" s="67">
        <v>6622</v>
      </c>
      <c r="L26" s="67">
        <v>9</v>
      </c>
      <c r="M26" s="67">
        <v>69</v>
      </c>
      <c r="N26" s="67">
        <v>3</v>
      </c>
      <c r="O26" s="67">
        <v>115767</v>
      </c>
      <c r="P26" s="67">
        <v>1028</v>
      </c>
      <c r="Q26" s="67">
        <v>116795</v>
      </c>
      <c r="R26" s="48" t="s">
        <v>50</v>
      </c>
    </row>
    <row r="27" spans="1:18" s="46" customFormat="1" ht="21.75" customHeight="1">
      <c r="A27" s="58">
        <v>22</v>
      </c>
      <c r="B27" s="48" t="s">
        <v>51</v>
      </c>
      <c r="C27" s="67">
        <v>3651</v>
      </c>
      <c r="D27" s="67">
        <v>264</v>
      </c>
      <c r="E27" s="67">
        <v>3915</v>
      </c>
      <c r="F27" s="67">
        <v>7665834</v>
      </c>
      <c r="G27" s="67">
        <v>3632509</v>
      </c>
      <c r="H27" s="67">
        <v>4033325</v>
      </c>
      <c r="I27" s="67">
        <v>241841</v>
      </c>
      <c r="J27" s="96"/>
      <c r="K27" s="67">
        <v>11997</v>
      </c>
      <c r="L27" s="67">
        <v>15</v>
      </c>
      <c r="M27" s="67">
        <v>215</v>
      </c>
      <c r="N27" s="67">
        <v>8</v>
      </c>
      <c r="O27" s="67">
        <v>227200</v>
      </c>
      <c r="P27" s="67">
        <v>1732</v>
      </c>
      <c r="Q27" s="67">
        <v>228932</v>
      </c>
      <c r="R27" s="48" t="s">
        <v>51</v>
      </c>
    </row>
    <row r="28" spans="1:18" s="46" customFormat="1" ht="21.75" customHeight="1">
      <c r="A28" s="58">
        <v>23</v>
      </c>
      <c r="B28" s="48" t="s">
        <v>52</v>
      </c>
      <c r="C28" s="67">
        <v>5174</v>
      </c>
      <c r="D28" s="67">
        <v>348</v>
      </c>
      <c r="E28" s="67">
        <v>5522</v>
      </c>
      <c r="F28" s="67">
        <v>10252088</v>
      </c>
      <c r="G28" s="67">
        <v>4528231</v>
      </c>
      <c r="H28" s="67">
        <v>5723857</v>
      </c>
      <c r="I28" s="67">
        <v>343212</v>
      </c>
      <c r="J28" s="96"/>
      <c r="K28" s="67">
        <v>16040</v>
      </c>
      <c r="L28" s="67">
        <v>97</v>
      </c>
      <c r="M28" s="67">
        <v>513</v>
      </c>
      <c r="N28" s="67">
        <v>140</v>
      </c>
      <c r="O28" s="67">
        <v>324840</v>
      </c>
      <c r="P28" s="67">
        <v>1582</v>
      </c>
      <c r="Q28" s="67">
        <v>326422</v>
      </c>
      <c r="R28" s="48" t="s">
        <v>52</v>
      </c>
    </row>
    <row r="29" spans="1:18" s="46" customFormat="1" ht="21.75" customHeight="1">
      <c r="A29" s="58">
        <v>24</v>
      </c>
      <c r="B29" s="48" t="s">
        <v>53</v>
      </c>
      <c r="C29" s="67">
        <v>1830</v>
      </c>
      <c r="D29" s="67">
        <v>145</v>
      </c>
      <c r="E29" s="67">
        <v>1975</v>
      </c>
      <c r="F29" s="67">
        <v>3623097</v>
      </c>
      <c r="G29" s="67">
        <v>1583553</v>
      </c>
      <c r="H29" s="67">
        <v>2039544</v>
      </c>
      <c r="I29" s="67">
        <v>122294</v>
      </c>
      <c r="J29" s="96"/>
      <c r="K29" s="67">
        <v>5591</v>
      </c>
      <c r="L29" s="67">
        <v>41</v>
      </c>
      <c r="M29" s="67">
        <v>188</v>
      </c>
      <c r="N29" s="67">
        <v>123</v>
      </c>
      <c r="O29" s="67">
        <v>115842</v>
      </c>
      <c r="P29" s="67">
        <v>509</v>
      </c>
      <c r="Q29" s="67">
        <v>116351</v>
      </c>
      <c r="R29" s="48" t="s">
        <v>53</v>
      </c>
    </row>
    <row r="30" spans="1:18" s="46" customFormat="1" ht="21.75" customHeight="1">
      <c r="A30" s="58">
        <v>25</v>
      </c>
      <c r="B30" s="48" t="s">
        <v>54</v>
      </c>
      <c r="C30" s="67">
        <v>1837</v>
      </c>
      <c r="D30" s="67">
        <v>223</v>
      </c>
      <c r="E30" s="67">
        <v>2060</v>
      </c>
      <c r="F30" s="67">
        <v>3499374</v>
      </c>
      <c r="G30" s="67">
        <v>1685234</v>
      </c>
      <c r="H30" s="67">
        <v>1814140</v>
      </c>
      <c r="I30" s="67">
        <v>108768</v>
      </c>
      <c r="J30" s="96"/>
      <c r="K30" s="67">
        <v>5686</v>
      </c>
      <c r="L30" s="67">
        <v>19</v>
      </c>
      <c r="M30" s="67">
        <v>156</v>
      </c>
      <c r="N30" s="67">
        <v>207</v>
      </c>
      <c r="O30" s="67">
        <v>102018</v>
      </c>
      <c r="P30" s="67">
        <v>682</v>
      </c>
      <c r="Q30" s="67">
        <v>102700</v>
      </c>
      <c r="R30" s="48" t="s">
        <v>54</v>
      </c>
    </row>
    <row r="31" spans="1:18" s="46" customFormat="1" ht="21.75" customHeight="1">
      <c r="A31" s="58">
        <v>26</v>
      </c>
      <c r="B31" s="48" t="s">
        <v>55</v>
      </c>
      <c r="C31" s="67">
        <v>2086</v>
      </c>
      <c r="D31" s="67">
        <v>192</v>
      </c>
      <c r="E31" s="67">
        <v>2278</v>
      </c>
      <c r="F31" s="67">
        <v>4493752</v>
      </c>
      <c r="G31" s="67">
        <v>2089534</v>
      </c>
      <c r="H31" s="67">
        <v>2404218</v>
      </c>
      <c r="I31" s="67">
        <v>144163</v>
      </c>
      <c r="J31" s="96"/>
      <c r="K31" s="67">
        <v>6426</v>
      </c>
      <c r="L31" s="67">
        <v>8</v>
      </c>
      <c r="M31" s="67">
        <v>147</v>
      </c>
      <c r="N31" s="67">
        <v>69</v>
      </c>
      <c r="O31" s="67">
        <v>136951</v>
      </c>
      <c r="P31" s="67">
        <v>562</v>
      </c>
      <c r="Q31" s="67">
        <v>137513</v>
      </c>
      <c r="R31" s="48" t="s">
        <v>55</v>
      </c>
    </row>
    <row r="32" spans="1:18" s="46" customFormat="1" ht="21.75" customHeight="1">
      <c r="A32" s="58">
        <v>27</v>
      </c>
      <c r="B32" s="48" t="s">
        <v>56</v>
      </c>
      <c r="C32" s="67">
        <v>1673</v>
      </c>
      <c r="D32" s="67">
        <v>168</v>
      </c>
      <c r="E32" s="67">
        <v>1841</v>
      </c>
      <c r="F32" s="67">
        <v>3123978</v>
      </c>
      <c r="G32" s="67">
        <v>1529156</v>
      </c>
      <c r="H32" s="67">
        <v>1594822</v>
      </c>
      <c r="I32" s="67">
        <v>95614</v>
      </c>
      <c r="J32" s="96"/>
      <c r="K32" s="67">
        <v>4985</v>
      </c>
      <c r="L32" s="67">
        <v>13</v>
      </c>
      <c r="M32" s="67">
        <v>92</v>
      </c>
      <c r="N32" s="67">
        <v>48</v>
      </c>
      <c r="O32" s="67">
        <v>90081</v>
      </c>
      <c r="P32" s="67">
        <v>395</v>
      </c>
      <c r="Q32" s="67">
        <v>90476</v>
      </c>
      <c r="R32" s="48" t="s">
        <v>56</v>
      </c>
    </row>
    <row r="33" spans="1:18" s="46" customFormat="1" ht="21.75" customHeight="1">
      <c r="A33" s="58">
        <v>28</v>
      </c>
      <c r="B33" s="48" t="s">
        <v>57</v>
      </c>
      <c r="C33" s="67">
        <v>2994</v>
      </c>
      <c r="D33" s="67">
        <v>233</v>
      </c>
      <c r="E33" s="67">
        <v>3227</v>
      </c>
      <c r="F33" s="67">
        <v>6725969</v>
      </c>
      <c r="G33" s="67">
        <v>2876951</v>
      </c>
      <c r="H33" s="67">
        <v>3849018</v>
      </c>
      <c r="I33" s="67">
        <v>230805</v>
      </c>
      <c r="J33" s="96"/>
      <c r="K33" s="67">
        <v>9556</v>
      </c>
      <c r="L33" s="67">
        <v>41</v>
      </c>
      <c r="M33" s="67">
        <v>322</v>
      </c>
      <c r="N33" s="67">
        <v>228</v>
      </c>
      <c r="O33" s="67">
        <v>219712</v>
      </c>
      <c r="P33" s="67">
        <v>946</v>
      </c>
      <c r="Q33" s="67">
        <v>220658</v>
      </c>
      <c r="R33" s="48" t="s">
        <v>57</v>
      </c>
    </row>
    <row r="34" spans="1:18" s="46" customFormat="1" ht="21.75" customHeight="1">
      <c r="A34" s="58">
        <v>29</v>
      </c>
      <c r="B34" s="48" t="s">
        <v>58</v>
      </c>
      <c r="C34" s="67">
        <v>1154</v>
      </c>
      <c r="D34" s="67">
        <v>121</v>
      </c>
      <c r="E34" s="67">
        <v>1275</v>
      </c>
      <c r="F34" s="67">
        <v>2152807</v>
      </c>
      <c r="G34" s="67">
        <v>1025833</v>
      </c>
      <c r="H34" s="67">
        <v>1126974</v>
      </c>
      <c r="I34" s="67">
        <v>67566</v>
      </c>
      <c r="J34" s="96"/>
      <c r="K34" s="67">
        <v>3437</v>
      </c>
      <c r="L34" s="67">
        <v>3</v>
      </c>
      <c r="M34" s="67">
        <v>122</v>
      </c>
      <c r="N34" s="67">
        <v>29</v>
      </c>
      <c r="O34" s="67">
        <v>63662</v>
      </c>
      <c r="P34" s="67">
        <v>313</v>
      </c>
      <c r="Q34" s="67">
        <v>63975</v>
      </c>
      <c r="R34" s="48" t="s">
        <v>58</v>
      </c>
    </row>
    <row r="35" spans="1:18" s="46" customFormat="1" ht="21.75" customHeight="1">
      <c r="A35" s="58">
        <v>30</v>
      </c>
      <c r="B35" s="48" t="s">
        <v>59</v>
      </c>
      <c r="C35" s="67">
        <v>1831</v>
      </c>
      <c r="D35" s="67">
        <v>163</v>
      </c>
      <c r="E35" s="67">
        <v>1994</v>
      </c>
      <c r="F35" s="67">
        <v>3330558</v>
      </c>
      <c r="G35" s="67">
        <v>1642748</v>
      </c>
      <c r="H35" s="67">
        <v>1687810</v>
      </c>
      <c r="I35" s="67">
        <v>101188</v>
      </c>
      <c r="J35" s="96"/>
      <c r="K35" s="67">
        <v>5584</v>
      </c>
      <c r="L35" s="67">
        <v>13</v>
      </c>
      <c r="M35" s="67">
        <v>110</v>
      </c>
      <c r="N35" s="67">
        <v>15</v>
      </c>
      <c r="O35" s="67">
        <v>94915</v>
      </c>
      <c r="P35" s="67">
        <v>551</v>
      </c>
      <c r="Q35" s="67">
        <v>95466</v>
      </c>
      <c r="R35" s="48" t="s">
        <v>59</v>
      </c>
    </row>
    <row r="36" spans="1:18" s="46" customFormat="1" ht="21.75" customHeight="1">
      <c r="A36" s="58">
        <v>31</v>
      </c>
      <c r="B36" s="48" t="s">
        <v>60</v>
      </c>
      <c r="C36" s="67">
        <v>2322</v>
      </c>
      <c r="D36" s="67">
        <v>212</v>
      </c>
      <c r="E36" s="67">
        <v>2534</v>
      </c>
      <c r="F36" s="67">
        <v>5049591</v>
      </c>
      <c r="G36" s="67">
        <v>2364217</v>
      </c>
      <c r="H36" s="67">
        <v>2685374</v>
      </c>
      <c r="I36" s="67">
        <v>161022</v>
      </c>
      <c r="J36" s="96"/>
      <c r="K36" s="67">
        <v>7514</v>
      </c>
      <c r="L36" s="67">
        <v>28</v>
      </c>
      <c r="M36" s="67">
        <v>219</v>
      </c>
      <c r="N36" s="67">
        <v>60</v>
      </c>
      <c r="O36" s="67">
        <v>152469</v>
      </c>
      <c r="P36" s="67">
        <v>732</v>
      </c>
      <c r="Q36" s="67">
        <v>153201</v>
      </c>
      <c r="R36" s="48" t="s">
        <v>60</v>
      </c>
    </row>
    <row r="37" spans="1:18" s="46" customFormat="1" ht="21.75" customHeight="1">
      <c r="A37" s="75">
        <v>32</v>
      </c>
      <c r="B37" s="76" t="s">
        <v>61</v>
      </c>
      <c r="C37" s="77">
        <v>2232</v>
      </c>
      <c r="D37" s="77">
        <v>171</v>
      </c>
      <c r="E37" s="77">
        <v>2403</v>
      </c>
      <c r="F37" s="77">
        <v>4505238</v>
      </c>
      <c r="G37" s="77">
        <v>2149802</v>
      </c>
      <c r="H37" s="77">
        <v>2355436</v>
      </c>
      <c r="I37" s="77">
        <v>141230</v>
      </c>
      <c r="J37" s="96"/>
      <c r="K37" s="77">
        <v>7141</v>
      </c>
      <c r="L37" s="77">
        <v>35</v>
      </c>
      <c r="M37" s="77">
        <v>448</v>
      </c>
      <c r="N37" s="77">
        <v>127</v>
      </c>
      <c r="O37" s="77">
        <v>132681</v>
      </c>
      <c r="P37" s="77">
        <v>798</v>
      </c>
      <c r="Q37" s="77">
        <v>133479</v>
      </c>
      <c r="R37" s="76" t="s">
        <v>61</v>
      </c>
    </row>
    <row r="38" spans="1:18" s="30" customFormat="1" ht="21.75" customHeight="1">
      <c r="A38" s="98"/>
      <c r="B38" s="99" t="s">
        <v>84</v>
      </c>
      <c r="C38" s="100">
        <f>SUM(C6:C37)</f>
        <v>151168</v>
      </c>
      <c r="D38" s="100">
        <f aca="true" t="shared" si="0" ref="D38:I38">SUM(D6:D37)</f>
        <v>11038</v>
      </c>
      <c r="E38" s="100">
        <f t="shared" si="0"/>
        <v>162206</v>
      </c>
      <c r="F38" s="100">
        <f t="shared" si="0"/>
        <v>332901731</v>
      </c>
      <c r="G38" s="100">
        <f t="shared" si="0"/>
        <v>149048775</v>
      </c>
      <c r="H38" s="100">
        <f t="shared" si="0"/>
        <v>183852956</v>
      </c>
      <c r="I38" s="100">
        <f t="shared" si="0"/>
        <v>11024693</v>
      </c>
      <c r="J38" s="97"/>
      <c r="K38" s="100">
        <f>SUM(K6:K37)</f>
        <v>486094</v>
      </c>
      <c r="L38" s="100">
        <f aca="true" t="shared" si="1" ref="L38:Q38">SUM(L6:L37)</f>
        <v>1514</v>
      </c>
      <c r="M38" s="100">
        <f t="shared" si="1"/>
        <v>19582</v>
      </c>
      <c r="N38" s="100">
        <f t="shared" si="1"/>
        <v>5567</v>
      </c>
      <c r="O38" s="100">
        <f t="shared" si="1"/>
        <v>10461336</v>
      </c>
      <c r="P38" s="100">
        <f t="shared" si="1"/>
        <v>49926</v>
      </c>
      <c r="Q38" s="100">
        <f t="shared" si="1"/>
        <v>10511262</v>
      </c>
      <c r="R38" s="101" t="s">
        <v>84</v>
      </c>
    </row>
    <row r="39" spans="1:18" s="46" customFormat="1" ht="21.75" customHeight="1">
      <c r="A39" s="60">
        <v>33</v>
      </c>
      <c r="B39" s="52" t="s">
        <v>33</v>
      </c>
      <c r="C39" s="81">
        <v>1325</v>
      </c>
      <c r="D39" s="81">
        <v>143</v>
      </c>
      <c r="E39" s="81">
        <v>1468</v>
      </c>
      <c r="F39" s="81">
        <v>2667299</v>
      </c>
      <c r="G39" s="81">
        <v>1318478</v>
      </c>
      <c r="H39" s="81">
        <v>1348821</v>
      </c>
      <c r="I39" s="81">
        <v>80869</v>
      </c>
      <c r="J39" s="96"/>
      <c r="K39" s="81">
        <v>4236</v>
      </c>
      <c r="L39" s="81">
        <v>16</v>
      </c>
      <c r="M39" s="81">
        <v>27</v>
      </c>
      <c r="N39" s="81">
        <v>20</v>
      </c>
      <c r="O39" s="81">
        <v>76179</v>
      </c>
      <c r="P39" s="81">
        <v>391</v>
      </c>
      <c r="Q39" s="81">
        <v>76570</v>
      </c>
      <c r="R39" s="52" t="s">
        <v>33</v>
      </c>
    </row>
    <row r="40" spans="1:18" s="46" customFormat="1" ht="21.75" customHeight="1">
      <c r="A40" s="58">
        <v>34</v>
      </c>
      <c r="B40" s="48" t="s">
        <v>34</v>
      </c>
      <c r="C40" s="67">
        <v>794</v>
      </c>
      <c r="D40" s="67">
        <v>85</v>
      </c>
      <c r="E40" s="67">
        <v>879</v>
      </c>
      <c r="F40" s="67">
        <v>1516499</v>
      </c>
      <c r="G40" s="67">
        <v>728083</v>
      </c>
      <c r="H40" s="67">
        <v>788416</v>
      </c>
      <c r="I40" s="67">
        <v>47272</v>
      </c>
      <c r="J40" s="96"/>
      <c r="K40" s="67">
        <v>2425</v>
      </c>
      <c r="L40" s="67">
        <v>7</v>
      </c>
      <c r="M40" s="67">
        <v>48</v>
      </c>
      <c r="N40" s="67">
        <v>0</v>
      </c>
      <c r="O40" s="67">
        <v>44357</v>
      </c>
      <c r="P40" s="67">
        <v>435</v>
      </c>
      <c r="Q40" s="67">
        <v>44792</v>
      </c>
      <c r="R40" s="48" t="s">
        <v>34</v>
      </c>
    </row>
    <row r="41" spans="1:18" s="46" customFormat="1" ht="21.75" customHeight="1">
      <c r="A41" s="58">
        <v>35</v>
      </c>
      <c r="B41" s="48" t="s">
        <v>62</v>
      </c>
      <c r="C41" s="67">
        <v>861</v>
      </c>
      <c r="D41" s="67">
        <v>99</v>
      </c>
      <c r="E41" s="67">
        <v>960</v>
      </c>
      <c r="F41" s="67">
        <v>1625257</v>
      </c>
      <c r="G41" s="67">
        <v>827894</v>
      </c>
      <c r="H41" s="67">
        <v>797363</v>
      </c>
      <c r="I41" s="67">
        <v>47805</v>
      </c>
      <c r="J41" s="96"/>
      <c r="K41" s="67">
        <v>2822</v>
      </c>
      <c r="L41" s="67">
        <v>0</v>
      </c>
      <c r="M41" s="67">
        <v>27</v>
      </c>
      <c r="N41" s="67">
        <v>0</v>
      </c>
      <c r="O41" s="67">
        <v>44610</v>
      </c>
      <c r="P41" s="67">
        <v>346</v>
      </c>
      <c r="Q41" s="67">
        <v>44956</v>
      </c>
      <c r="R41" s="48" t="s">
        <v>62</v>
      </c>
    </row>
    <row r="42" spans="1:18" s="46" customFormat="1" ht="21.75" customHeight="1">
      <c r="A42" s="58">
        <v>36</v>
      </c>
      <c r="B42" s="48" t="s">
        <v>35</v>
      </c>
      <c r="C42" s="67">
        <v>2797</v>
      </c>
      <c r="D42" s="67">
        <v>150</v>
      </c>
      <c r="E42" s="67">
        <v>2947</v>
      </c>
      <c r="F42" s="67">
        <v>5989632</v>
      </c>
      <c r="G42" s="67">
        <v>2760409</v>
      </c>
      <c r="H42" s="67">
        <v>3229223</v>
      </c>
      <c r="I42" s="67">
        <v>193636</v>
      </c>
      <c r="J42" s="96"/>
      <c r="K42" s="67">
        <v>8955</v>
      </c>
      <c r="L42" s="67">
        <v>30</v>
      </c>
      <c r="M42" s="67">
        <v>210</v>
      </c>
      <c r="N42" s="67">
        <v>174</v>
      </c>
      <c r="O42" s="67">
        <v>183739</v>
      </c>
      <c r="P42" s="67">
        <v>528</v>
      </c>
      <c r="Q42" s="67">
        <v>184267</v>
      </c>
      <c r="R42" s="48" t="s">
        <v>35</v>
      </c>
    </row>
    <row r="43" spans="1:18" s="46" customFormat="1" ht="21.75" customHeight="1">
      <c r="A43" s="58">
        <v>37</v>
      </c>
      <c r="B43" s="48" t="s">
        <v>36</v>
      </c>
      <c r="C43" s="67">
        <v>868</v>
      </c>
      <c r="D43" s="67">
        <v>99</v>
      </c>
      <c r="E43" s="67">
        <v>967</v>
      </c>
      <c r="F43" s="67">
        <v>1455951</v>
      </c>
      <c r="G43" s="67">
        <v>773211</v>
      </c>
      <c r="H43" s="67">
        <v>682740</v>
      </c>
      <c r="I43" s="67">
        <v>40929</v>
      </c>
      <c r="J43" s="96"/>
      <c r="K43" s="67">
        <v>2625</v>
      </c>
      <c r="L43" s="67">
        <v>32</v>
      </c>
      <c r="M43" s="67">
        <v>7</v>
      </c>
      <c r="N43" s="67">
        <v>0</v>
      </c>
      <c r="O43" s="67">
        <v>38026</v>
      </c>
      <c r="P43" s="67">
        <v>239</v>
      </c>
      <c r="Q43" s="67">
        <v>38265</v>
      </c>
      <c r="R43" s="48" t="s">
        <v>36</v>
      </c>
    </row>
    <row r="44" spans="1:18" s="46" customFormat="1" ht="21.75" customHeight="1">
      <c r="A44" s="58">
        <v>38</v>
      </c>
      <c r="B44" s="48" t="s">
        <v>37</v>
      </c>
      <c r="C44" s="67">
        <v>808</v>
      </c>
      <c r="D44" s="67">
        <v>69</v>
      </c>
      <c r="E44" s="67">
        <v>877</v>
      </c>
      <c r="F44" s="67">
        <v>1620069</v>
      </c>
      <c r="G44" s="67">
        <v>753206</v>
      </c>
      <c r="H44" s="67">
        <v>866863</v>
      </c>
      <c r="I44" s="67">
        <v>51979</v>
      </c>
      <c r="J44" s="96"/>
      <c r="K44" s="67">
        <v>2369</v>
      </c>
      <c r="L44" s="67">
        <v>1</v>
      </c>
      <c r="M44" s="67">
        <v>28</v>
      </c>
      <c r="N44" s="67">
        <v>0</v>
      </c>
      <c r="O44" s="67">
        <v>49088</v>
      </c>
      <c r="P44" s="67">
        <v>493</v>
      </c>
      <c r="Q44" s="67">
        <v>49581</v>
      </c>
      <c r="R44" s="48" t="s">
        <v>37</v>
      </c>
    </row>
    <row r="45" spans="1:18" s="46" customFormat="1" ht="21.75" customHeight="1">
      <c r="A45" s="58">
        <v>39</v>
      </c>
      <c r="B45" s="48" t="s">
        <v>38</v>
      </c>
      <c r="C45" s="67">
        <v>2862</v>
      </c>
      <c r="D45" s="67">
        <v>184</v>
      </c>
      <c r="E45" s="67">
        <v>3046</v>
      </c>
      <c r="F45" s="67">
        <v>6223933</v>
      </c>
      <c r="G45" s="67">
        <v>2843676</v>
      </c>
      <c r="H45" s="67">
        <v>3380257</v>
      </c>
      <c r="I45" s="67">
        <v>202694</v>
      </c>
      <c r="J45" s="96"/>
      <c r="K45" s="67">
        <v>9332</v>
      </c>
      <c r="L45" s="67">
        <v>21</v>
      </c>
      <c r="M45" s="67">
        <v>291</v>
      </c>
      <c r="N45" s="67">
        <v>104</v>
      </c>
      <c r="O45" s="67">
        <v>192302</v>
      </c>
      <c r="P45" s="67">
        <v>644</v>
      </c>
      <c r="Q45" s="67">
        <v>192946</v>
      </c>
      <c r="R45" s="48" t="s">
        <v>38</v>
      </c>
    </row>
    <row r="46" spans="1:18" s="46" customFormat="1" ht="21.75" customHeight="1">
      <c r="A46" s="58">
        <v>40</v>
      </c>
      <c r="B46" s="48" t="s">
        <v>39</v>
      </c>
      <c r="C46" s="67">
        <v>356</v>
      </c>
      <c r="D46" s="67">
        <v>37</v>
      </c>
      <c r="E46" s="67">
        <v>393</v>
      </c>
      <c r="F46" s="67">
        <v>578073</v>
      </c>
      <c r="G46" s="67">
        <v>309585</v>
      </c>
      <c r="H46" s="67">
        <v>268488</v>
      </c>
      <c r="I46" s="67">
        <v>16094</v>
      </c>
      <c r="J46" s="96"/>
      <c r="K46" s="67">
        <v>931</v>
      </c>
      <c r="L46" s="67">
        <v>1</v>
      </c>
      <c r="M46" s="67">
        <v>1</v>
      </c>
      <c r="N46" s="67">
        <v>0</v>
      </c>
      <c r="O46" s="67">
        <v>15096</v>
      </c>
      <c r="P46" s="67">
        <v>65</v>
      </c>
      <c r="Q46" s="67">
        <v>15161</v>
      </c>
      <c r="R46" s="48" t="s">
        <v>39</v>
      </c>
    </row>
    <row r="47" spans="1:18" s="46" customFormat="1" ht="21.75" customHeight="1">
      <c r="A47" s="58">
        <v>41</v>
      </c>
      <c r="B47" s="48" t="s">
        <v>40</v>
      </c>
      <c r="C47" s="67">
        <v>585</v>
      </c>
      <c r="D47" s="67">
        <v>74</v>
      </c>
      <c r="E47" s="67">
        <v>659</v>
      </c>
      <c r="F47" s="67">
        <v>1021656</v>
      </c>
      <c r="G47" s="67">
        <v>500441</v>
      </c>
      <c r="H47" s="67">
        <v>521215</v>
      </c>
      <c r="I47" s="67">
        <v>31248</v>
      </c>
      <c r="J47" s="96"/>
      <c r="K47" s="67">
        <v>1671</v>
      </c>
      <c r="L47" s="67">
        <v>31</v>
      </c>
      <c r="M47" s="67">
        <v>24</v>
      </c>
      <c r="N47" s="67">
        <v>0</v>
      </c>
      <c r="O47" s="67">
        <v>29192</v>
      </c>
      <c r="P47" s="67">
        <v>330</v>
      </c>
      <c r="Q47" s="67">
        <v>29522</v>
      </c>
      <c r="R47" s="48" t="s">
        <v>40</v>
      </c>
    </row>
    <row r="48" spans="1:18" s="46" customFormat="1" ht="21.75" customHeight="1">
      <c r="A48" s="58">
        <v>42</v>
      </c>
      <c r="B48" s="48" t="s">
        <v>41</v>
      </c>
      <c r="C48" s="67">
        <v>328</v>
      </c>
      <c r="D48" s="67">
        <v>44</v>
      </c>
      <c r="E48" s="67">
        <v>372</v>
      </c>
      <c r="F48" s="67">
        <v>728831</v>
      </c>
      <c r="G48" s="67">
        <v>339839</v>
      </c>
      <c r="H48" s="67">
        <v>388992</v>
      </c>
      <c r="I48" s="67">
        <v>23324</v>
      </c>
      <c r="J48" s="96"/>
      <c r="K48" s="67">
        <v>1037</v>
      </c>
      <c r="L48" s="67">
        <v>4</v>
      </c>
      <c r="M48" s="67">
        <v>30</v>
      </c>
      <c r="N48" s="67">
        <v>0</v>
      </c>
      <c r="O48" s="67">
        <v>22127</v>
      </c>
      <c r="P48" s="67">
        <v>126</v>
      </c>
      <c r="Q48" s="67">
        <v>22253</v>
      </c>
      <c r="R48" s="48" t="s">
        <v>41</v>
      </c>
    </row>
    <row r="49" spans="1:18" s="46" customFormat="1" ht="21.75" customHeight="1">
      <c r="A49" s="58">
        <v>43</v>
      </c>
      <c r="B49" s="48" t="s">
        <v>42</v>
      </c>
      <c r="C49" s="67">
        <v>981</v>
      </c>
      <c r="D49" s="67">
        <v>85</v>
      </c>
      <c r="E49" s="67">
        <v>1066</v>
      </c>
      <c r="F49" s="67">
        <v>1874028</v>
      </c>
      <c r="G49" s="67">
        <v>869109</v>
      </c>
      <c r="H49" s="67">
        <v>1004919</v>
      </c>
      <c r="I49" s="67">
        <v>60254</v>
      </c>
      <c r="J49" s="96"/>
      <c r="K49" s="67">
        <v>2836</v>
      </c>
      <c r="L49" s="67">
        <v>18</v>
      </c>
      <c r="M49" s="67">
        <v>53</v>
      </c>
      <c r="N49" s="67">
        <v>0</v>
      </c>
      <c r="O49" s="67">
        <v>57133</v>
      </c>
      <c r="P49" s="67">
        <v>214</v>
      </c>
      <c r="Q49" s="67">
        <v>57347</v>
      </c>
      <c r="R49" s="48" t="s">
        <v>42</v>
      </c>
    </row>
    <row r="50" spans="1:18" s="46" customFormat="1" ht="21.75" customHeight="1">
      <c r="A50" s="75">
        <v>44</v>
      </c>
      <c r="B50" s="76" t="s">
        <v>43</v>
      </c>
      <c r="C50" s="77">
        <v>1642</v>
      </c>
      <c r="D50" s="77">
        <v>83</v>
      </c>
      <c r="E50" s="77">
        <v>1725</v>
      </c>
      <c r="F50" s="77">
        <v>3676199</v>
      </c>
      <c r="G50" s="77">
        <v>1729844</v>
      </c>
      <c r="H50" s="77">
        <v>1946355</v>
      </c>
      <c r="I50" s="77">
        <v>116712</v>
      </c>
      <c r="J50" s="96"/>
      <c r="K50" s="77">
        <v>5459</v>
      </c>
      <c r="L50" s="77">
        <v>4</v>
      </c>
      <c r="M50" s="77">
        <v>220</v>
      </c>
      <c r="N50" s="77">
        <v>52</v>
      </c>
      <c r="O50" s="77">
        <v>110664</v>
      </c>
      <c r="P50" s="77">
        <v>313</v>
      </c>
      <c r="Q50" s="77">
        <v>110977</v>
      </c>
      <c r="R50" s="76" t="s">
        <v>43</v>
      </c>
    </row>
    <row r="51" spans="1:18" s="30" customFormat="1" ht="21.75" customHeight="1">
      <c r="A51" s="98"/>
      <c r="B51" s="99" t="s">
        <v>85</v>
      </c>
      <c r="C51" s="100">
        <f>SUM(C39:C50)</f>
        <v>14207</v>
      </c>
      <c r="D51" s="100">
        <f aca="true" t="shared" si="2" ref="D51:I51">SUM(D39:D50)</f>
        <v>1152</v>
      </c>
      <c r="E51" s="100">
        <f t="shared" si="2"/>
        <v>15359</v>
      </c>
      <c r="F51" s="100">
        <f t="shared" si="2"/>
        <v>28977427</v>
      </c>
      <c r="G51" s="100">
        <f t="shared" si="2"/>
        <v>13753775</v>
      </c>
      <c r="H51" s="100">
        <f t="shared" si="2"/>
        <v>15223652</v>
      </c>
      <c r="I51" s="100">
        <f t="shared" si="2"/>
        <v>912816</v>
      </c>
      <c r="J51" s="97"/>
      <c r="K51" s="100">
        <f>SUM(K39:K50)</f>
        <v>44698</v>
      </c>
      <c r="L51" s="100">
        <f aca="true" t="shared" si="3" ref="L51:Q51">SUM(L39:L50)</f>
        <v>165</v>
      </c>
      <c r="M51" s="100">
        <f t="shared" si="3"/>
        <v>966</v>
      </c>
      <c r="N51" s="100">
        <f t="shared" si="3"/>
        <v>350</v>
      </c>
      <c r="O51" s="100">
        <f t="shared" si="3"/>
        <v>862513</v>
      </c>
      <c r="P51" s="100">
        <f t="shared" si="3"/>
        <v>4124</v>
      </c>
      <c r="Q51" s="100">
        <f t="shared" si="3"/>
        <v>866637</v>
      </c>
      <c r="R51" s="99" t="s">
        <v>85</v>
      </c>
    </row>
    <row r="52" spans="1:18" s="30" customFormat="1" ht="21.75" customHeight="1">
      <c r="A52" s="104"/>
      <c r="B52" s="103" t="s">
        <v>86</v>
      </c>
      <c r="C52" s="102">
        <f>C38+C51</f>
        <v>165375</v>
      </c>
      <c r="D52" s="102">
        <f aca="true" t="shared" si="4" ref="D52:I52">D38+D51</f>
        <v>12190</v>
      </c>
      <c r="E52" s="102">
        <f t="shared" si="4"/>
        <v>177565</v>
      </c>
      <c r="F52" s="102">
        <f t="shared" si="4"/>
        <v>361879158</v>
      </c>
      <c r="G52" s="102">
        <f t="shared" si="4"/>
        <v>162802550</v>
      </c>
      <c r="H52" s="102">
        <f t="shared" si="4"/>
        <v>199076608</v>
      </c>
      <c r="I52" s="102">
        <f t="shared" si="4"/>
        <v>11937509</v>
      </c>
      <c r="J52" s="97"/>
      <c r="K52" s="102">
        <f>K38+K51</f>
        <v>530792</v>
      </c>
      <c r="L52" s="102">
        <f aca="true" t="shared" si="5" ref="L52:Q52">L38+L51</f>
        <v>1679</v>
      </c>
      <c r="M52" s="102">
        <f t="shared" si="5"/>
        <v>20548</v>
      </c>
      <c r="N52" s="102">
        <f t="shared" si="5"/>
        <v>5917</v>
      </c>
      <c r="O52" s="102">
        <f t="shared" si="5"/>
        <v>11323849</v>
      </c>
      <c r="P52" s="102">
        <f t="shared" si="5"/>
        <v>54050</v>
      </c>
      <c r="Q52" s="102">
        <f t="shared" si="5"/>
        <v>11377899</v>
      </c>
      <c r="R52" s="103" t="s">
        <v>86</v>
      </c>
    </row>
  </sheetData>
  <sheetProtection/>
  <mergeCells count="13">
    <mergeCell ref="R4:R5"/>
    <mergeCell ref="A4:A5"/>
    <mergeCell ref="O4:Q4"/>
    <mergeCell ref="B4:B5"/>
    <mergeCell ref="C4:E4"/>
    <mergeCell ref="F4:F5"/>
    <mergeCell ref="G4:G5"/>
    <mergeCell ref="H4:H5"/>
    <mergeCell ref="I4:I5"/>
    <mergeCell ref="K4:K5"/>
    <mergeCell ref="L4:L5"/>
    <mergeCell ref="M4:M5"/>
    <mergeCell ref="N4:N5"/>
  </mergeCells>
  <printOptions horizontalCentered="1"/>
  <pageMargins left="0.1968503937007874" right="0.5905511811023623" top="0.7874015748031497" bottom="0.4330708661417323" header="0.5118110236220472" footer="0.5118110236220472"/>
  <pageSetup fitToWidth="2" horizontalDpi="600" verticalDpi="600" orientation="landscape" paperSize="9" scale="4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52"/>
  <sheetViews>
    <sheetView view="pageBreakPreview" zoomScale="75" zoomScaleNormal="75" zoomScaleSheetLayoutView="75" zoomScalePageLayoutView="0" workbookViewId="0" topLeftCell="A1">
      <pane xSplit="2" ySplit="5" topLeftCell="AH6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W7" sqref="W7"/>
    </sheetView>
  </sheetViews>
  <sheetFormatPr defaultColWidth="14.625" defaultRowHeight="13.5"/>
  <cols>
    <col min="1" max="1" width="3.125" style="1" customWidth="1"/>
    <col min="2" max="2" width="15.625" style="1" customWidth="1"/>
    <col min="3" max="5" width="10.625" style="3" customWidth="1"/>
    <col min="6" max="11" width="15.625" style="3" customWidth="1"/>
    <col min="12" max="12" width="15.625" style="10" customWidth="1"/>
    <col min="13" max="13" width="15.625" style="3" customWidth="1"/>
    <col min="14" max="18" width="15.625" style="10" customWidth="1"/>
    <col min="19" max="19" width="15.625" style="1" customWidth="1"/>
    <col min="20" max="20" width="3.125" style="1" customWidth="1"/>
    <col min="21" max="21" width="15.625" style="1" customWidth="1"/>
    <col min="22" max="22" width="15.625" style="10" customWidth="1"/>
    <col min="23" max="23" width="15.625" style="3" customWidth="1"/>
    <col min="24" max="29" width="15.625" style="10" customWidth="1"/>
    <col min="30" max="37" width="15.625" style="3" customWidth="1"/>
    <col min="38" max="38" width="15.625" style="1" customWidth="1"/>
    <col min="39" max="40" width="14.625" style="1" customWidth="1"/>
    <col min="41" max="41" width="9.125" style="1" customWidth="1"/>
    <col min="42" max="16384" width="14.625" style="1" customWidth="1"/>
  </cols>
  <sheetData>
    <row r="1" spans="1:38" ht="23.25" customHeight="1">
      <c r="A1" s="25"/>
      <c r="B1" s="6"/>
      <c r="C1" s="5"/>
      <c r="D1" s="5"/>
      <c r="E1" s="5"/>
      <c r="F1" s="5"/>
      <c r="G1" s="5"/>
      <c r="H1" s="5"/>
      <c r="I1" s="5"/>
      <c r="J1" s="5"/>
      <c r="K1" s="5"/>
      <c r="L1" s="9"/>
      <c r="M1" s="5"/>
      <c r="O1" s="9"/>
      <c r="P1" s="9"/>
      <c r="Q1" s="9"/>
      <c r="R1" s="9"/>
      <c r="S1" s="14"/>
      <c r="T1" s="25"/>
      <c r="U1" s="6"/>
      <c r="V1" s="9"/>
      <c r="W1" s="5"/>
      <c r="X1" s="9"/>
      <c r="Y1" s="9"/>
      <c r="Z1" s="9"/>
      <c r="AA1" s="9"/>
      <c r="AB1" s="9"/>
      <c r="AC1" s="9"/>
      <c r="AD1" s="5"/>
      <c r="AE1" s="5"/>
      <c r="AF1" s="5"/>
      <c r="AG1" s="5"/>
      <c r="AH1" s="5"/>
      <c r="AI1" s="5"/>
      <c r="AJ1" s="5"/>
      <c r="AK1" s="5"/>
      <c r="AL1" s="14"/>
    </row>
    <row r="2" spans="1:38" ht="4.5" customHeight="1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9"/>
      <c r="M2" s="5"/>
      <c r="N2" s="9"/>
      <c r="O2" s="9"/>
      <c r="P2" s="9"/>
      <c r="Q2" s="9"/>
      <c r="R2" s="9"/>
      <c r="S2" s="14"/>
      <c r="T2" s="6"/>
      <c r="U2" s="6"/>
      <c r="V2" s="9"/>
      <c r="W2" s="5"/>
      <c r="X2" s="9"/>
      <c r="Y2" s="9"/>
      <c r="Z2" s="9"/>
      <c r="AA2" s="9"/>
      <c r="AB2" s="9"/>
      <c r="AC2" s="9"/>
      <c r="AD2" s="5"/>
      <c r="AE2" s="5"/>
      <c r="AF2" s="5"/>
      <c r="AG2" s="5"/>
      <c r="AH2" s="5"/>
      <c r="AI2" s="5"/>
      <c r="AJ2" s="5"/>
      <c r="AK2" s="5"/>
      <c r="AL2" s="14"/>
    </row>
    <row r="3" spans="1:38" ht="23.25" customHeight="1">
      <c r="A3" s="6"/>
      <c r="B3" s="27" t="s">
        <v>10</v>
      </c>
      <c r="Q3" s="4" t="s">
        <v>4</v>
      </c>
      <c r="R3" s="4"/>
      <c r="S3" s="16"/>
      <c r="T3" s="6"/>
      <c r="U3" s="27"/>
      <c r="AK3" s="4" t="s">
        <v>4</v>
      </c>
      <c r="AL3" s="16"/>
    </row>
    <row r="4" spans="1:38" s="46" customFormat="1" ht="22.5" customHeight="1">
      <c r="A4" s="174" t="s">
        <v>74</v>
      </c>
      <c r="B4" s="177" t="s">
        <v>109</v>
      </c>
      <c r="C4" s="176" t="s">
        <v>76</v>
      </c>
      <c r="D4" s="176"/>
      <c r="E4" s="176"/>
      <c r="F4" s="182" t="s">
        <v>45</v>
      </c>
      <c r="G4" s="182"/>
      <c r="H4" s="182"/>
      <c r="I4" s="182"/>
      <c r="J4" s="182"/>
      <c r="K4" s="182"/>
      <c r="L4" s="182"/>
      <c r="M4" s="176" t="s">
        <v>11</v>
      </c>
      <c r="N4" s="180" t="s">
        <v>77</v>
      </c>
      <c r="O4" s="181"/>
      <c r="P4" s="181"/>
      <c r="Q4" s="181"/>
      <c r="R4" s="116"/>
      <c r="S4" s="164" t="s">
        <v>110</v>
      </c>
      <c r="T4" s="174" t="s">
        <v>74</v>
      </c>
      <c r="U4" s="177" t="s">
        <v>109</v>
      </c>
      <c r="V4" s="186" t="s">
        <v>105</v>
      </c>
      <c r="W4" s="187"/>
      <c r="X4" s="185" t="s">
        <v>78</v>
      </c>
      <c r="Y4" s="185"/>
      <c r="Z4" s="185"/>
      <c r="AA4" s="185"/>
      <c r="AB4" s="185"/>
      <c r="AC4" s="185"/>
      <c r="AD4" s="185"/>
      <c r="AE4" s="168" t="s">
        <v>12</v>
      </c>
      <c r="AF4" s="168" t="s">
        <v>79</v>
      </c>
      <c r="AG4" s="171" t="s">
        <v>112</v>
      </c>
      <c r="AH4" s="183" t="s">
        <v>111</v>
      </c>
      <c r="AI4" s="176" t="s">
        <v>80</v>
      </c>
      <c r="AJ4" s="176"/>
      <c r="AK4" s="176"/>
      <c r="AL4" s="164" t="s">
        <v>110</v>
      </c>
    </row>
    <row r="5" spans="1:42" s="46" customFormat="1" ht="43.5" customHeight="1">
      <c r="A5" s="175"/>
      <c r="B5" s="178"/>
      <c r="C5" s="54" t="s">
        <v>81</v>
      </c>
      <c r="D5" s="54" t="s">
        <v>82</v>
      </c>
      <c r="E5" s="54" t="s">
        <v>83</v>
      </c>
      <c r="F5" s="55" t="s">
        <v>45</v>
      </c>
      <c r="G5" s="55" t="s">
        <v>13</v>
      </c>
      <c r="H5" s="55" t="s">
        <v>14</v>
      </c>
      <c r="I5" s="55" t="s">
        <v>88</v>
      </c>
      <c r="J5" s="115" t="s">
        <v>100</v>
      </c>
      <c r="K5" s="55" t="s">
        <v>16</v>
      </c>
      <c r="L5" s="109" t="s">
        <v>83</v>
      </c>
      <c r="M5" s="176"/>
      <c r="N5" s="61" t="s">
        <v>45</v>
      </c>
      <c r="O5" s="29" t="s">
        <v>13</v>
      </c>
      <c r="P5" s="29" t="s">
        <v>14</v>
      </c>
      <c r="Q5" s="29" t="s">
        <v>88</v>
      </c>
      <c r="R5" s="115" t="s">
        <v>100</v>
      </c>
      <c r="S5" s="165"/>
      <c r="T5" s="175"/>
      <c r="U5" s="178"/>
      <c r="V5" s="29" t="s">
        <v>104</v>
      </c>
      <c r="W5" s="127" t="s">
        <v>83</v>
      </c>
      <c r="X5" s="29" t="s">
        <v>89</v>
      </c>
      <c r="Y5" s="29" t="s">
        <v>90</v>
      </c>
      <c r="Z5" s="29" t="s">
        <v>91</v>
      </c>
      <c r="AA5" s="29" t="s">
        <v>92</v>
      </c>
      <c r="AB5" s="115" t="s">
        <v>101</v>
      </c>
      <c r="AC5" s="29" t="s">
        <v>15</v>
      </c>
      <c r="AD5" s="109" t="s">
        <v>83</v>
      </c>
      <c r="AE5" s="168"/>
      <c r="AF5" s="168"/>
      <c r="AG5" s="171"/>
      <c r="AH5" s="184"/>
      <c r="AI5" s="54" t="s">
        <v>81</v>
      </c>
      <c r="AJ5" s="54" t="s">
        <v>82</v>
      </c>
      <c r="AK5" s="54" t="s">
        <v>83</v>
      </c>
      <c r="AL5" s="165"/>
      <c r="AN5" s="46" t="s">
        <v>102</v>
      </c>
      <c r="AP5" s="88" t="s">
        <v>103</v>
      </c>
    </row>
    <row r="6" spans="1:43" s="46" customFormat="1" ht="21.75" customHeight="1">
      <c r="A6" s="56">
        <v>1</v>
      </c>
      <c r="B6" s="44" t="s">
        <v>18</v>
      </c>
      <c r="C6" s="62">
        <v>641</v>
      </c>
      <c r="D6" s="62">
        <v>13</v>
      </c>
      <c r="E6" s="62">
        <v>654</v>
      </c>
      <c r="F6" s="62">
        <v>3702428</v>
      </c>
      <c r="G6" s="62">
        <v>3851346</v>
      </c>
      <c r="H6" s="62">
        <v>41964</v>
      </c>
      <c r="I6" s="62">
        <v>1418627</v>
      </c>
      <c r="J6" s="62">
        <v>135102</v>
      </c>
      <c r="K6" s="62">
        <v>43162</v>
      </c>
      <c r="L6" s="105">
        <f>SUM(F6:K6)</f>
        <v>9192629</v>
      </c>
      <c r="M6" s="62">
        <v>825619</v>
      </c>
      <c r="N6" s="62">
        <v>2962352</v>
      </c>
      <c r="O6" s="62">
        <v>3774849</v>
      </c>
      <c r="P6" s="117">
        <v>39830</v>
      </c>
      <c r="Q6" s="62">
        <v>1413896</v>
      </c>
      <c r="R6" s="119">
        <v>135065</v>
      </c>
      <c r="S6" s="44" t="s">
        <v>18</v>
      </c>
      <c r="T6" s="56">
        <v>1</v>
      </c>
      <c r="U6" s="44" t="s">
        <v>18</v>
      </c>
      <c r="V6" s="120">
        <v>41018</v>
      </c>
      <c r="W6" s="107">
        <f>N6+O6+P6+Q6+R6+V6</f>
        <v>8367010</v>
      </c>
      <c r="X6" s="62">
        <v>177741</v>
      </c>
      <c r="Y6" s="62">
        <v>111919</v>
      </c>
      <c r="Z6" s="62">
        <v>2151</v>
      </c>
      <c r="AA6" s="62">
        <v>41199</v>
      </c>
      <c r="AB6" s="62">
        <v>2432</v>
      </c>
      <c r="AC6" s="62">
        <v>1230</v>
      </c>
      <c r="AD6" s="105">
        <f>SUM(X6:AC6)</f>
        <v>336672</v>
      </c>
      <c r="AE6" s="62">
        <v>3159</v>
      </c>
      <c r="AF6" s="62">
        <v>0</v>
      </c>
      <c r="AG6" s="62">
        <v>5249</v>
      </c>
      <c r="AH6" s="62">
        <v>2695</v>
      </c>
      <c r="AI6" s="62">
        <v>324974</v>
      </c>
      <c r="AJ6" s="62">
        <v>595</v>
      </c>
      <c r="AK6" s="57">
        <v>325569</v>
      </c>
      <c r="AL6" s="44" t="s">
        <v>18</v>
      </c>
      <c r="AN6" s="63">
        <v>8367010</v>
      </c>
      <c r="AO6" s="46" t="str">
        <f>IF(W6=AN6," ","NG")</f>
        <v> </v>
      </c>
      <c r="AP6" s="88">
        <v>336672</v>
      </c>
      <c r="AQ6" s="46" t="str">
        <f>IF(AP6=AD6," ","NG")</f>
        <v> </v>
      </c>
    </row>
    <row r="7" spans="1:43" s="46" customFormat="1" ht="21.75" customHeight="1">
      <c r="A7" s="58">
        <v>2</v>
      </c>
      <c r="B7" s="48" t="s">
        <v>1</v>
      </c>
      <c r="C7" s="64">
        <v>366</v>
      </c>
      <c r="D7" s="64">
        <v>4</v>
      </c>
      <c r="E7" s="64">
        <v>370</v>
      </c>
      <c r="F7" s="64">
        <v>1446793</v>
      </c>
      <c r="G7" s="64">
        <v>2015974</v>
      </c>
      <c r="H7" s="64">
        <v>21293</v>
      </c>
      <c r="I7" s="64">
        <v>293364</v>
      </c>
      <c r="J7" s="64">
        <v>9614</v>
      </c>
      <c r="K7" s="64">
        <v>64063</v>
      </c>
      <c r="L7" s="106">
        <f aca="true" t="shared" si="0" ref="L7:L36">SUM(F7:K7)</f>
        <v>3851101</v>
      </c>
      <c r="M7" s="64">
        <v>427573</v>
      </c>
      <c r="N7" s="64">
        <v>1067651</v>
      </c>
      <c r="O7" s="64">
        <v>1973827</v>
      </c>
      <c r="P7" s="118">
        <v>20925</v>
      </c>
      <c r="Q7" s="64">
        <v>288722</v>
      </c>
      <c r="R7" s="121">
        <v>9595</v>
      </c>
      <c r="S7" s="48" t="s">
        <v>1</v>
      </c>
      <c r="T7" s="58">
        <v>2</v>
      </c>
      <c r="U7" s="48" t="s">
        <v>1</v>
      </c>
      <c r="V7" s="122">
        <v>62808</v>
      </c>
      <c r="W7" s="107">
        <f aca="true" t="shared" si="1" ref="W7:W36">N7+O7+P7+Q7+R7+V7</f>
        <v>3423528</v>
      </c>
      <c r="X7" s="64">
        <v>64057</v>
      </c>
      <c r="Y7" s="64">
        <v>59121</v>
      </c>
      <c r="Z7" s="64">
        <v>1130</v>
      </c>
      <c r="AA7" s="64">
        <v>7514</v>
      </c>
      <c r="AB7" s="64">
        <v>173</v>
      </c>
      <c r="AC7" s="64">
        <v>1884</v>
      </c>
      <c r="AD7" s="106">
        <f>SUM(X7:AC7)</f>
        <v>133879</v>
      </c>
      <c r="AE7" s="64">
        <v>900</v>
      </c>
      <c r="AF7" s="64">
        <v>0</v>
      </c>
      <c r="AG7" s="64">
        <v>389</v>
      </c>
      <c r="AH7" s="64">
        <v>328</v>
      </c>
      <c r="AI7" s="64">
        <v>132245</v>
      </c>
      <c r="AJ7" s="64">
        <v>17</v>
      </c>
      <c r="AK7" s="59">
        <v>132262</v>
      </c>
      <c r="AL7" s="48" t="s">
        <v>1</v>
      </c>
      <c r="AN7" s="63">
        <v>3423528</v>
      </c>
      <c r="AO7" s="46" t="str">
        <f aca="true" t="shared" si="2" ref="AO7:AO50">IF(W7=AN7," ","NG")</f>
        <v> </v>
      </c>
      <c r="AP7" s="88">
        <v>133879</v>
      </c>
      <c r="AQ7" s="46" t="str">
        <f aca="true" t="shared" si="3" ref="AQ7:AQ50">IF(AP7=AD7," ","NG")</f>
        <v> </v>
      </c>
    </row>
    <row r="8" spans="1:43" s="46" customFormat="1" ht="21.75" customHeight="1">
      <c r="A8" s="58">
        <v>3</v>
      </c>
      <c r="B8" s="48" t="s">
        <v>19</v>
      </c>
      <c r="C8" s="64">
        <v>381</v>
      </c>
      <c r="D8" s="64">
        <v>6</v>
      </c>
      <c r="E8" s="64">
        <v>387</v>
      </c>
      <c r="F8" s="64">
        <v>1785613</v>
      </c>
      <c r="G8" s="64">
        <v>2688016</v>
      </c>
      <c r="H8" s="64">
        <v>10946</v>
      </c>
      <c r="I8" s="64">
        <v>150012</v>
      </c>
      <c r="J8" s="64">
        <v>21722</v>
      </c>
      <c r="K8" s="64">
        <v>61997</v>
      </c>
      <c r="L8" s="106">
        <f t="shared" si="0"/>
        <v>4718306</v>
      </c>
      <c r="M8" s="64">
        <v>485589</v>
      </c>
      <c r="N8" s="64">
        <v>1369188</v>
      </c>
      <c r="O8" s="64">
        <v>2624448</v>
      </c>
      <c r="P8" s="118">
        <v>9563</v>
      </c>
      <c r="Q8" s="64">
        <v>146882</v>
      </c>
      <c r="R8" s="121">
        <v>21708</v>
      </c>
      <c r="S8" s="48" t="s">
        <v>19</v>
      </c>
      <c r="T8" s="58">
        <v>3</v>
      </c>
      <c r="U8" s="48" t="s">
        <v>19</v>
      </c>
      <c r="V8" s="122">
        <v>60928</v>
      </c>
      <c r="W8" s="107">
        <f t="shared" si="1"/>
        <v>4232717</v>
      </c>
      <c r="X8" s="64">
        <v>82145</v>
      </c>
      <c r="Y8" s="64">
        <v>78243</v>
      </c>
      <c r="Z8" s="64">
        <v>517</v>
      </c>
      <c r="AA8" s="64">
        <v>3026</v>
      </c>
      <c r="AB8" s="64">
        <v>391</v>
      </c>
      <c r="AC8" s="64">
        <v>1828</v>
      </c>
      <c r="AD8" s="106">
        <f aca="true" t="shared" si="4" ref="AD8:AD50">SUM(X8:AC8)</f>
        <v>166150</v>
      </c>
      <c r="AE8" s="64">
        <v>862</v>
      </c>
      <c r="AF8" s="64">
        <v>0</v>
      </c>
      <c r="AG8" s="64">
        <v>475</v>
      </c>
      <c r="AH8" s="64">
        <v>300</v>
      </c>
      <c r="AI8" s="64">
        <v>164446</v>
      </c>
      <c r="AJ8" s="64">
        <v>67</v>
      </c>
      <c r="AK8" s="59">
        <v>164513</v>
      </c>
      <c r="AL8" s="48" t="s">
        <v>19</v>
      </c>
      <c r="AN8" s="63">
        <v>4232717</v>
      </c>
      <c r="AO8" s="46" t="str">
        <f t="shared" si="2"/>
        <v> </v>
      </c>
      <c r="AP8" s="88">
        <v>166150</v>
      </c>
      <c r="AQ8" s="46" t="str">
        <f t="shared" si="3"/>
        <v> </v>
      </c>
    </row>
    <row r="9" spans="1:43" s="46" customFormat="1" ht="21.75" customHeight="1">
      <c r="A9" s="58">
        <v>4</v>
      </c>
      <c r="B9" s="48" t="s">
        <v>20</v>
      </c>
      <c r="C9" s="64">
        <v>269</v>
      </c>
      <c r="D9" s="64">
        <v>3</v>
      </c>
      <c r="E9" s="64">
        <v>272</v>
      </c>
      <c r="F9" s="64">
        <v>1294709</v>
      </c>
      <c r="G9" s="64">
        <v>1619058</v>
      </c>
      <c r="H9" s="64">
        <v>11283</v>
      </c>
      <c r="I9" s="64">
        <v>178405</v>
      </c>
      <c r="J9" s="64">
        <v>7356</v>
      </c>
      <c r="K9" s="64">
        <v>2772</v>
      </c>
      <c r="L9" s="106">
        <f t="shared" si="0"/>
        <v>3113583</v>
      </c>
      <c r="M9" s="64">
        <v>349324</v>
      </c>
      <c r="N9" s="64">
        <v>982565</v>
      </c>
      <c r="O9" s="64">
        <v>1587164</v>
      </c>
      <c r="P9" s="118">
        <v>10872</v>
      </c>
      <c r="Q9" s="64">
        <v>173541</v>
      </c>
      <c r="R9" s="121">
        <v>7347</v>
      </c>
      <c r="S9" s="48" t="s">
        <v>20</v>
      </c>
      <c r="T9" s="58">
        <v>4</v>
      </c>
      <c r="U9" s="48" t="s">
        <v>20</v>
      </c>
      <c r="V9" s="122">
        <v>2770</v>
      </c>
      <c r="W9" s="107">
        <f t="shared" si="1"/>
        <v>2764259</v>
      </c>
      <c r="X9" s="64">
        <v>58951</v>
      </c>
      <c r="Y9" s="64">
        <v>47242</v>
      </c>
      <c r="Z9" s="64">
        <v>587</v>
      </c>
      <c r="AA9" s="64">
        <v>3534</v>
      </c>
      <c r="AB9" s="64">
        <v>131</v>
      </c>
      <c r="AC9" s="64">
        <v>84</v>
      </c>
      <c r="AD9" s="106">
        <f t="shared" si="4"/>
        <v>110529</v>
      </c>
      <c r="AE9" s="64">
        <v>795</v>
      </c>
      <c r="AF9" s="64">
        <v>0</v>
      </c>
      <c r="AG9" s="64">
        <v>193</v>
      </c>
      <c r="AH9" s="64">
        <v>201</v>
      </c>
      <c r="AI9" s="64">
        <v>109323</v>
      </c>
      <c r="AJ9" s="64">
        <v>17</v>
      </c>
      <c r="AK9" s="59">
        <v>109340</v>
      </c>
      <c r="AL9" s="48" t="s">
        <v>20</v>
      </c>
      <c r="AN9" s="63">
        <v>2764259</v>
      </c>
      <c r="AO9" s="46" t="str">
        <f t="shared" si="2"/>
        <v> </v>
      </c>
      <c r="AP9" s="88">
        <v>110529</v>
      </c>
      <c r="AQ9" s="46" t="str">
        <f t="shared" si="3"/>
        <v> </v>
      </c>
    </row>
    <row r="10" spans="1:43" s="46" customFormat="1" ht="21.75" customHeight="1">
      <c r="A10" s="58">
        <v>5</v>
      </c>
      <c r="B10" s="48" t="s">
        <v>21</v>
      </c>
      <c r="C10" s="64">
        <v>126</v>
      </c>
      <c r="D10" s="64">
        <v>2</v>
      </c>
      <c r="E10" s="64">
        <v>128</v>
      </c>
      <c r="F10" s="64">
        <v>526155</v>
      </c>
      <c r="G10" s="64">
        <v>685682</v>
      </c>
      <c r="H10" s="64">
        <v>2207</v>
      </c>
      <c r="I10" s="64">
        <v>68976</v>
      </c>
      <c r="J10" s="64">
        <v>484</v>
      </c>
      <c r="K10" s="64">
        <v>4066</v>
      </c>
      <c r="L10" s="106">
        <f t="shared" si="0"/>
        <v>1287570</v>
      </c>
      <c r="M10" s="64">
        <v>162511</v>
      </c>
      <c r="N10" s="64">
        <v>386013</v>
      </c>
      <c r="O10" s="64">
        <v>666375</v>
      </c>
      <c r="P10" s="118">
        <v>1841</v>
      </c>
      <c r="Q10" s="64">
        <v>67282</v>
      </c>
      <c r="R10" s="121">
        <v>482</v>
      </c>
      <c r="S10" s="48" t="s">
        <v>21</v>
      </c>
      <c r="T10" s="58">
        <v>5</v>
      </c>
      <c r="U10" s="48" t="s">
        <v>21</v>
      </c>
      <c r="V10" s="122">
        <v>3066</v>
      </c>
      <c r="W10" s="107">
        <f t="shared" si="1"/>
        <v>1125059</v>
      </c>
      <c r="X10" s="64">
        <v>23159</v>
      </c>
      <c r="Y10" s="64">
        <v>19814</v>
      </c>
      <c r="Z10" s="64">
        <v>99</v>
      </c>
      <c r="AA10" s="64">
        <v>1442</v>
      </c>
      <c r="AB10" s="64">
        <v>9</v>
      </c>
      <c r="AC10" s="64">
        <v>92</v>
      </c>
      <c r="AD10" s="106">
        <f t="shared" si="4"/>
        <v>44615</v>
      </c>
      <c r="AE10" s="64">
        <v>298</v>
      </c>
      <c r="AF10" s="64">
        <v>0</v>
      </c>
      <c r="AG10" s="64">
        <v>99</v>
      </c>
      <c r="AH10" s="64">
        <v>176</v>
      </c>
      <c r="AI10" s="64">
        <v>43978</v>
      </c>
      <c r="AJ10" s="64">
        <v>64</v>
      </c>
      <c r="AK10" s="59">
        <v>44042</v>
      </c>
      <c r="AL10" s="48" t="s">
        <v>21</v>
      </c>
      <c r="AN10" s="63">
        <v>1125059</v>
      </c>
      <c r="AO10" s="46" t="str">
        <f t="shared" si="2"/>
        <v> </v>
      </c>
      <c r="AP10" s="88">
        <v>44615</v>
      </c>
      <c r="AQ10" s="46" t="str">
        <f t="shared" si="3"/>
        <v> </v>
      </c>
    </row>
    <row r="11" spans="1:43" s="46" customFormat="1" ht="21.75" customHeight="1">
      <c r="A11" s="58">
        <v>6</v>
      </c>
      <c r="B11" s="48" t="s">
        <v>22</v>
      </c>
      <c r="C11" s="64">
        <v>129</v>
      </c>
      <c r="D11" s="64">
        <v>1</v>
      </c>
      <c r="E11" s="64">
        <v>130</v>
      </c>
      <c r="F11" s="64">
        <v>498599</v>
      </c>
      <c r="G11" s="64">
        <v>1263405</v>
      </c>
      <c r="H11" s="64">
        <v>9857</v>
      </c>
      <c r="I11" s="64">
        <v>48768</v>
      </c>
      <c r="J11" s="64">
        <v>2508</v>
      </c>
      <c r="K11" s="64">
        <v>0</v>
      </c>
      <c r="L11" s="106">
        <f t="shared" si="0"/>
        <v>1823137</v>
      </c>
      <c r="M11" s="64">
        <v>163509</v>
      </c>
      <c r="N11" s="64">
        <v>361858</v>
      </c>
      <c r="O11" s="64">
        <v>1241012</v>
      </c>
      <c r="P11" s="118">
        <v>8323</v>
      </c>
      <c r="Q11" s="64">
        <v>45928</v>
      </c>
      <c r="R11" s="121">
        <v>2507</v>
      </c>
      <c r="S11" s="48" t="s">
        <v>22</v>
      </c>
      <c r="T11" s="58">
        <v>6</v>
      </c>
      <c r="U11" s="48" t="s">
        <v>22</v>
      </c>
      <c r="V11" s="122">
        <v>0</v>
      </c>
      <c r="W11" s="107">
        <f t="shared" si="1"/>
        <v>1659628</v>
      </c>
      <c r="X11" s="64">
        <v>21712</v>
      </c>
      <c r="Y11" s="64">
        <v>36828</v>
      </c>
      <c r="Z11" s="64">
        <v>450</v>
      </c>
      <c r="AA11" s="64">
        <v>912</v>
      </c>
      <c r="AB11" s="64">
        <v>45</v>
      </c>
      <c r="AC11" s="64">
        <v>0</v>
      </c>
      <c r="AD11" s="106">
        <f t="shared" si="4"/>
        <v>59947</v>
      </c>
      <c r="AE11" s="64">
        <v>268</v>
      </c>
      <c r="AF11" s="64">
        <v>0</v>
      </c>
      <c r="AG11" s="64">
        <v>132</v>
      </c>
      <c r="AH11" s="64">
        <v>41</v>
      </c>
      <c r="AI11" s="64">
        <v>59504</v>
      </c>
      <c r="AJ11" s="64">
        <v>2</v>
      </c>
      <c r="AK11" s="59">
        <v>59506</v>
      </c>
      <c r="AL11" s="48" t="s">
        <v>22</v>
      </c>
      <c r="AN11" s="63">
        <v>1659628</v>
      </c>
      <c r="AO11" s="46" t="str">
        <f t="shared" si="2"/>
        <v> </v>
      </c>
      <c r="AP11" s="88">
        <v>59947</v>
      </c>
      <c r="AQ11" s="46" t="str">
        <f t="shared" si="3"/>
        <v> </v>
      </c>
    </row>
    <row r="12" spans="1:43" s="46" customFormat="1" ht="21.75" customHeight="1">
      <c r="A12" s="58">
        <v>7</v>
      </c>
      <c r="B12" s="48" t="s">
        <v>2</v>
      </c>
      <c r="C12" s="64">
        <v>254</v>
      </c>
      <c r="D12" s="64">
        <v>7</v>
      </c>
      <c r="E12" s="64">
        <v>261</v>
      </c>
      <c r="F12" s="64">
        <v>1245818</v>
      </c>
      <c r="G12" s="64">
        <v>716424</v>
      </c>
      <c r="H12" s="64">
        <v>8520</v>
      </c>
      <c r="I12" s="64">
        <v>538374</v>
      </c>
      <c r="J12" s="64">
        <v>1825</v>
      </c>
      <c r="K12" s="64">
        <v>18071</v>
      </c>
      <c r="L12" s="106">
        <f t="shared" si="0"/>
        <v>2529032</v>
      </c>
      <c r="M12" s="64">
        <v>353504</v>
      </c>
      <c r="N12" s="64">
        <v>920491</v>
      </c>
      <c r="O12" s="64">
        <v>692419</v>
      </c>
      <c r="P12" s="118">
        <v>8246</v>
      </c>
      <c r="Q12" s="64">
        <v>534779</v>
      </c>
      <c r="R12" s="121">
        <v>1816</v>
      </c>
      <c r="S12" s="48" t="s">
        <v>2</v>
      </c>
      <c r="T12" s="58">
        <v>7</v>
      </c>
      <c r="U12" s="48" t="s">
        <v>2</v>
      </c>
      <c r="V12" s="122">
        <v>17777</v>
      </c>
      <c r="W12" s="107">
        <f t="shared" si="1"/>
        <v>2175528</v>
      </c>
      <c r="X12" s="64">
        <v>55232</v>
      </c>
      <c r="Y12" s="64">
        <v>20422</v>
      </c>
      <c r="Z12" s="64">
        <v>443</v>
      </c>
      <c r="AA12" s="64">
        <v>15561</v>
      </c>
      <c r="AB12" s="64">
        <v>32</v>
      </c>
      <c r="AC12" s="64">
        <v>534</v>
      </c>
      <c r="AD12" s="106">
        <f t="shared" si="4"/>
        <v>92224</v>
      </c>
      <c r="AE12" s="64">
        <v>770</v>
      </c>
      <c r="AF12" s="64">
        <v>0</v>
      </c>
      <c r="AG12" s="64">
        <v>503</v>
      </c>
      <c r="AH12" s="64">
        <v>606</v>
      </c>
      <c r="AI12" s="64">
        <v>89935</v>
      </c>
      <c r="AJ12" s="64">
        <v>410</v>
      </c>
      <c r="AK12" s="59">
        <v>90345</v>
      </c>
      <c r="AL12" s="48" t="s">
        <v>2</v>
      </c>
      <c r="AN12" s="63">
        <v>2175528</v>
      </c>
      <c r="AO12" s="46" t="str">
        <f t="shared" si="2"/>
        <v> </v>
      </c>
      <c r="AP12" s="88">
        <v>92224</v>
      </c>
      <c r="AQ12" s="46" t="str">
        <f t="shared" si="3"/>
        <v> </v>
      </c>
    </row>
    <row r="13" spans="1:43" s="46" customFormat="1" ht="21.75" customHeight="1">
      <c r="A13" s="58">
        <v>8</v>
      </c>
      <c r="B13" s="48" t="s">
        <v>23</v>
      </c>
      <c r="C13" s="64">
        <v>82</v>
      </c>
      <c r="D13" s="64">
        <v>3</v>
      </c>
      <c r="E13" s="64">
        <v>85</v>
      </c>
      <c r="F13" s="64">
        <v>411450</v>
      </c>
      <c r="G13" s="64">
        <v>129363</v>
      </c>
      <c r="H13" s="64">
        <v>3526</v>
      </c>
      <c r="I13" s="64">
        <v>38855</v>
      </c>
      <c r="J13" s="64">
        <v>231</v>
      </c>
      <c r="K13" s="64">
        <v>3355</v>
      </c>
      <c r="L13" s="106">
        <f t="shared" si="0"/>
        <v>586780</v>
      </c>
      <c r="M13" s="64">
        <v>114812</v>
      </c>
      <c r="N13" s="64">
        <v>309488</v>
      </c>
      <c r="O13" s="64">
        <v>117399</v>
      </c>
      <c r="P13" s="118">
        <v>3526</v>
      </c>
      <c r="Q13" s="64">
        <v>37971</v>
      </c>
      <c r="R13" s="121">
        <v>231</v>
      </c>
      <c r="S13" s="48" t="s">
        <v>23</v>
      </c>
      <c r="T13" s="58">
        <v>8</v>
      </c>
      <c r="U13" s="48" t="s">
        <v>23</v>
      </c>
      <c r="V13" s="122">
        <v>3353</v>
      </c>
      <c r="W13" s="107">
        <f t="shared" si="1"/>
        <v>471968</v>
      </c>
      <c r="X13" s="64">
        <v>18570</v>
      </c>
      <c r="Y13" s="64">
        <v>3523</v>
      </c>
      <c r="Z13" s="64">
        <v>191</v>
      </c>
      <c r="AA13" s="64">
        <v>708</v>
      </c>
      <c r="AB13" s="64">
        <v>4</v>
      </c>
      <c r="AC13" s="64">
        <v>101</v>
      </c>
      <c r="AD13" s="106">
        <f t="shared" si="4"/>
        <v>23097</v>
      </c>
      <c r="AE13" s="64">
        <v>219</v>
      </c>
      <c r="AF13" s="64">
        <v>0</v>
      </c>
      <c r="AG13" s="64">
        <v>99</v>
      </c>
      <c r="AH13" s="64">
        <v>119</v>
      </c>
      <c r="AI13" s="64">
        <v>22654</v>
      </c>
      <c r="AJ13" s="64">
        <v>6</v>
      </c>
      <c r="AK13" s="59">
        <v>22660</v>
      </c>
      <c r="AL13" s="48" t="s">
        <v>23</v>
      </c>
      <c r="AN13" s="63">
        <v>471968</v>
      </c>
      <c r="AO13" s="46" t="str">
        <f t="shared" si="2"/>
        <v> </v>
      </c>
      <c r="AP13" s="88">
        <v>23097</v>
      </c>
      <c r="AQ13" s="46" t="str">
        <f t="shared" si="3"/>
        <v> </v>
      </c>
    </row>
    <row r="14" spans="1:43" s="30" customFormat="1" ht="21.75" customHeight="1">
      <c r="A14" s="34">
        <v>9</v>
      </c>
      <c r="B14" s="35" t="s">
        <v>49</v>
      </c>
      <c r="C14" s="141">
        <v>134</v>
      </c>
      <c r="D14" s="141">
        <v>0</v>
      </c>
      <c r="E14" s="141">
        <v>134</v>
      </c>
      <c r="F14" s="141">
        <v>469166</v>
      </c>
      <c r="G14" s="141">
        <v>687483</v>
      </c>
      <c r="H14" s="141">
        <v>6956</v>
      </c>
      <c r="I14" s="141">
        <v>123546</v>
      </c>
      <c r="J14" s="141">
        <v>871</v>
      </c>
      <c r="K14" s="141">
        <v>4351</v>
      </c>
      <c r="L14" s="106">
        <f t="shared" si="0"/>
        <v>1292373</v>
      </c>
      <c r="M14" s="141">
        <v>177522</v>
      </c>
      <c r="N14" s="141">
        <v>323327</v>
      </c>
      <c r="O14" s="141">
        <v>656167</v>
      </c>
      <c r="P14" s="143">
        <v>6955</v>
      </c>
      <c r="Q14" s="141">
        <v>123186</v>
      </c>
      <c r="R14" s="144">
        <v>866</v>
      </c>
      <c r="S14" s="35" t="s">
        <v>49</v>
      </c>
      <c r="T14" s="34">
        <v>9</v>
      </c>
      <c r="U14" s="35" t="s">
        <v>49</v>
      </c>
      <c r="V14" s="145">
        <v>4350</v>
      </c>
      <c r="W14" s="107">
        <f t="shared" si="1"/>
        <v>1114851</v>
      </c>
      <c r="X14" s="141">
        <v>19397</v>
      </c>
      <c r="Y14" s="141">
        <v>19682</v>
      </c>
      <c r="Z14" s="141">
        <v>376</v>
      </c>
      <c r="AA14" s="141">
        <v>3452</v>
      </c>
      <c r="AB14" s="141">
        <v>16</v>
      </c>
      <c r="AC14" s="141">
        <v>131</v>
      </c>
      <c r="AD14" s="106">
        <f t="shared" si="4"/>
        <v>43054</v>
      </c>
      <c r="AE14" s="141">
        <v>294</v>
      </c>
      <c r="AF14" s="141">
        <v>0</v>
      </c>
      <c r="AG14" s="141">
        <v>65</v>
      </c>
      <c r="AH14" s="141">
        <v>71</v>
      </c>
      <c r="AI14" s="141">
        <v>42624</v>
      </c>
      <c r="AJ14" s="141">
        <v>0</v>
      </c>
      <c r="AK14" s="142">
        <v>42624</v>
      </c>
      <c r="AL14" s="35" t="s">
        <v>49</v>
      </c>
      <c r="AN14" s="65">
        <v>1114851</v>
      </c>
      <c r="AO14" s="30" t="str">
        <f t="shared" si="2"/>
        <v> </v>
      </c>
      <c r="AP14" s="146">
        <v>43054</v>
      </c>
      <c r="AQ14" s="30" t="str">
        <f t="shared" si="3"/>
        <v> </v>
      </c>
    </row>
    <row r="15" spans="1:43" s="30" customFormat="1" ht="21.75" customHeight="1">
      <c r="A15" s="34">
        <v>10</v>
      </c>
      <c r="B15" s="35" t="s">
        <v>24</v>
      </c>
      <c r="C15" s="141">
        <v>67</v>
      </c>
      <c r="D15" s="141">
        <v>3</v>
      </c>
      <c r="E15" s="141">
        <v>70</v>
      </c>
      <c r="F15" s="141">
        <v>174602</v>
      </c>
      <c r="G15" s="141">
        <v>300680</v>
      </c>
      <c r="H15" s="141">
        <v>2126</v>
      </c>
      <c r="I15" s="141">
        <v>25140</v>
      </c>
      <c r="J15" s="141">
        <v>739</v>
      </c>
      <c r="K15" s="141">
        <v>4544</v>
      </c>
      <c r="L15" s="106">
        <f t="shared" si="0"/>
        <v>507831</v>
      </c>
      <c r="M15" s="141">
        <v>80566</v>
      </c>
      <c r="N15" s="141">
        <v>108565</v>
      </c>
      <c r="O15" s="141">
        <v>289077</v>
      </c>
      <c r="P15" s="143">
        <v>1517</v>
      </c>
      <c r="Q15" s="141">
        <v>24604</v>
      </c>
      <c r="R15" s="144">
        <v>738</v>
      </c>
      <c r="S15" s="35" t="s">
        <v>24</v>
      </c>
      <c r="T15" s="34">
        <v>10</v>
      </c>
      <c r="U15" s="35" t="s">
        <v>24</v>
      </c>
      <c r="V15" s="145">
        <v>2764</v>
      </c>
      <c r="W15" s="107">
        <f t="shared" si="1"/>
        <v>427265</v>
      </c>
      <c r="X15" s="141">
        <v>6513</v>
      </c>
      <c r="Y15" s="141">
        <v>8671</v>
      </c>
      <c r="Z15" s="141">
        <v>81</v>
      </c>
      <c r="AA15" s="141">
        <v>457</v>
      </c>
      <c r="AB15" s="141">
        <v>14</v>
      </c>
      <c r="AC15" s="141">
        <v>83</v>
      </c>
      <c r="AD15" s="106">
        <f t="shared" si="4"/>
        <v>15819</v>
      </c>
      <c r="AE15" s="141">
        <v>163</v>
      </c>
      <c r="AF15" s="141">
        <v>0</v>
      </c>
      <c r="AG15" s="141">
        <v>62</v>
      </c>
      <c r="AH15" s="141">
        <v>79</v>
      </c>
      <c r="AI15" s="141">
        <v>15398</v>
      </c>
      <c r="AJ15" s="141">
        <v>117</v>
      </c>
      <c r="AK15" s="142">
        <v>15515</v>
      </c>
      <c r="AL15" s="35" t="s">
        <v>24</v>
      </c>
      <c r="AN15" s="65">
        <v>427265</v>
      </c>
      <c r="AO15" s="30" t="str">
        <f t="shared" si="2"/>
        <v> </v>
      </c>
      <c r="AP15" s="146">
        <v>15819</v>
      </c>
      <c r="AQ15" s="30" t="str">
        <f t="shared" si="3"/>
        <v> </v>
      </c>
    </row>
    <row r="16" spans="1:43" s="30" customFormat="1" ht="21.75" customHeight="1">
      <c r="A16" s="34">
        <v>11</v>
      </c>
      <c r="B16" s="35" t="s">
        <v>25</v>
      </c>
      <c r="C16" s="141">
        <v>31</v>
      </c>
      <c r="D16" s="141">
        <v>0</v>
      </c>
      <c r="E16" s="141">
        <v>31</v>
      </c>
      <c r="F16" s="141">
        <v>90473</v>
      </c>
      <c r="G16" s="141">
        <v>122447</v>
      </c>
      <c r="H16" s="141">
        <v>0</v>
      </c>
      <c r="I16" s="141">
        <v>2290</v>
      </c>
      <c r="J16" s="141">
        <v>784</v>
      </c>
      <c r="K16" s="141">
        <v>600</v>
      </c>
      <c r="L16" s="106">
        <f t="shared" si="0"/>
        <v>216594</v>
      </c>
      <c r="M16" s="141">
        <v>35858</v>
      </c>
      <c r="N16" s="141">
        <v>61597</v>
      </c>
      <c r="O16" s="141">
        <v>115468</v>
      </c>
      <c r="P16" s="143">
        <v>0</v>
      </c>
      <c r="Q16" s="141">
        <v>2288</v>
      </c>
      <c r="R16" s="144">
        <v>783</v>
      </c>
      <c r="S16" s="35" t="s">
        <v>25</v>
      </c>
      <c r="T16" s="34">
        <v>11</v>
      </c>
      <c r="U16" s="35" t="s">
        <v>25</v>
      </c>
      <c r="V16" s="145">
        <v>600</v>
      </c>
      <c r="W16" s="107">
        <f t="shared" si="1"/>
        <v>180736</v>
      </c>
      <c r="X16" s="141">
        <v>3694</v>
      </c>
      <c r="Y16" s="141">
        <v>3465</v>
      </c>
      <c r="Z16" s="141">
        <v>0</v>
      </c>
      <c r="AA16" s="141">
        <v>40</v>
      </c>
      <c r="AB16" s="141">
        <v>14</v>
      </c>
      <c r="AC16" s="141">
        <v>18</v>
      </c>
      <c r="AD16" s="106">
        <f t="shared" si="4"/>
        <v>7231</v>
      </c>
      <c r="AE16" s="141">
        <v>58</v>
      </c>
      <c r="AF16" s="141">
        <v>0</v>
      </c>
      <c r="AG16" s="141">
        <v>22</v>
      </c>
      <c r="AH16" s="141">
        <v>1</v>
      </c>
      <c r="AI16" s="141">
        <v>7150</v>
      </c>
      <c r="AJ16" s="141">
        <v>0</v>
      </c>
      <c r="AK16" s="142">
        <v>7150</v>
      </c>
      <c r="AL16" s="35" t="s">
        <v>25</v>
      </c>
      <c r="AN16" s="65">
        <v>180736</v>
      </c>
      <c r="AO16" s="30" t="str">
        <f t="shared" si="2"/>
        <v> </v>
      </c>
      <c r="AP16" s="146">
        <v>7231</v>
      </c>
      <c r="AQ16" s="30" t="str">
        <f t="shared" si="3"/>
        <v> </v>
      </c>
    </row>
    <row r="17" spans="1:43" s="46" customFormat="1" ht="21.75" customHeight="1">
      <c r="A17" s="58">
        <v>12</v>
      </c>
      <c r="B17" s="48" t="s">
        <v>26</v>
      </c>
      <c r="C17" s="64">
        <v>49</v>
      </c>
      <c r="D17" s="64">
        <v>2</v>
      </c>
      <c r="E17" s="64">
        <v>51</v>
      </c>
      <c r="F17" s="64">
        <v>146020</v>
      </c>
      <c r="G17" s="64">
        <v>111154</v>
      </c>
      <c r="H17" s="64">
        <v>139</v>
      </c>
      <c r="I17" s="64">
        <v>17470</v>
      </c>
      <c r="J17" s="64">
        <v>7039</v>
      </c>
      <c r="K17" s="64">
        <v>1736</v>
      </c>
      <c r="L17" s="106">
        <f t="shared" si="0"/>
        <v>283558</v>
      </c>
      <c r="M17" s="64">
        <v>58856</v>
      </c>
      <c r="N17" s="64">
        <v>94847</v>
      </c>
      <c r="O17" s="64">
        <v>104402</v>
      </c>
      <c r="P17" s="118">
        <v>138</v>
      </c>
      <c r="Q17" s="64">
        <v>16543</v>
      </c>
      <c r="R17" s="121">
        <v>7038</v>
      </c>
      <c r="S17" s="48" t="s">
        <v>26</v>
      </c>
      <c r="T17" s="58">
        <v>12</v>
      </c>
      <c r="U17" s="48" t="s">
        <v>26</v>
      </c>
      <c r="V17" s="122">
        <v>1734</v>
      </c>
      <c r="W17" s="107">
        <f t="shared" si="1"/>
        <v>224702</v>
      </c>
      <c r="X17" s="64">
        <v>5690</v>
      </c>
      <c r="Y17" s="64">
        <v>3133</v>
      </c>
      <c r="Z17" s="64">
        <v>7</v>
      </c>
      <c r="AA17" s="64">
        <v>397</v>
      </c>
      <c r="AB17" s="64">
        <v>127</v>
      </c>
      <c r="AC17" s="64">
        <v>52</v>
      </c>
      <c r="AD17" s="106">
        <f t="shared" si="4"/>
        <v>9406</v>
      </c>
      <c r="AE17" s="64">
        <v>84</v>
      </c>
      <c r="AF17" s="64">
        <v>0</v>
      </c>
      <c r="AG17" s="64">
        <v>22</v>
      </c>
      <c r="AH17" s="64">
        <v>82</v>
      </c>
      <c r="AI17" s="64">
        <v>9212</v>
      </c>
      <c r="AJ17" s="64">
        <v>6</v>
      </c>
      <c r="AK17" s="59">
        <v>9218</v>
      </c>
      <c r="AL17" s="48" t="s">
        <v>26</v>
      </c>
      <c r="AN17" s="63">
        <v>224702</v>
      </c>
      <c r="AO17" s="46" t="str">
        <f t="shared" si="2"/>
        <v> </v>
      </c>
      <c r="AP17" s="88">
        <v>9406</v>
      </c>
      <c r="AQ17" s="46" t="str">
        <f t="shared" si="3"/>
        <v> </v>
      </c>
    </row>
    <row r="18" spans="1:43" s="46" customFormat="1" ht="21.75" customHeight="1">
      <c r="A18" s="58">
        <v>13</v>
      </c>
      <c r="B18" s="48" t="s">
        <v>27</v>
      </c>
      <c r="C18" s="64">
        <v>155</v>
      </c>
      <c r="D18" s="64">
        <v>4</v>
      </c>
      <c r="E18" s="64">
        <v>159</v>
      </c>
      <c r="F18" s="64">
        <v>394260</v>
      </c>
      <c r="G18" s="64">
        <v>546946</v>
      </c>
      <c r="H18" s="64">
        <v>14853</v>
      </c>
      <c r="I18" s="64">
        <v>51158</v>
      </c>
      <c r="J18" s="64">
        <v>2338</v>
      </c>
      <c r="K18" s="64">
        <v>542</v>
      </c>
      <c r="L18" s="106">
        <f t="shared" si="0"/>
        <v>1010097</v>
      </c>
      <c r="M18" s="64">
        <v>191460</v>
      </c>
      <c r="N18" s="64">
        <v>236808</v>
      </c>
      <c r="O18" s="64">
        <v>516275</v>
      </c>
      <c r="P18" s="118">
        <v>14387</v>
      </c>
      <c r="Q18" s="64">
        <v>48295</v>
      </c>
      <c r="R18" s="121">
        <v>2331</v>
      </c>
      <c r="S18" s="48" t="s">
        <v>27</v>
      </c>
      <c r="T18" s="58">
        <v>13</v>
      </c>
      <c r="U18" s="48" t="s">
        <v>27</v>
      </c>
      <c r="V18" s="122">
        <v>541</v>
      </c>
      <c r="W18" s="107">
        <f t="shared" si="1"/>
        <v>818637</v>
      </c>
      <c r="X18" s="64">
        <v>14209</v>
      </c>
      <c r="Y18" s="64">
        <v>15456</v>
      </c>
      <c r="Z18" s="64">
        <v>776</v>
      </c>
      <c r="AA18" s="64">
        <v>1140</v>
      </c>
      <c r="AB18" s="64">
        <v>42</v>
      </c>
      <c r="AC18" s="64">
        <v>16</v>
      </c>
      <c r="AD18" s="106">
        <f t="shared" si="4"/>
        <v>31639</v>
      </c>
      <c r="AE18" s="64">
        <v>316</v>
      </c>
      <c r="AF18" s="64">
        <v>0</v>
      </c>
      <c r="AG18" s="64">
        <v>75</v>
      </c>
      <c r="AH18" s="64">
        <v>52</v>
      </c>
      <c r="AI18" s="64">
        <v>31170</v>
      </c>
      <c r="AJ18" s="64">
        <v>26</v>
      </c>
      <c r="AK18" s="59">
        <v>31196</v>
      </c>
      <c r="AL18" s="48" t="s">
        <v>27</v>
      </c>
      <c r="AN18" s="63">
        <v>818637</v>
      </c>
      <c r="AO18" s="46" t="str">
        <f t="shared" si="2"/>
        <v> </v>
      </c>
      <c r="AP18" s="88">
        <v>31639</v>
      </c>
      <c r="AQ18" s="46" t="str">
        <f t="shared" si="3"/>
        <v> </v>
      </c>
    </row>
    <row r="19" spans="1:43" s="46" customFormat="1" ht="21.75" customHeight="1">
      <c r="A19" s="58">
        <v>14</v>
      </c>
      <c r="B19" s="48" t="s">
        <v>28</v>
      </c>
      <c r="C19" s="64">
        <v>296</v>
      </c>
      <c r="D19" s="64">
        <v>4</v>
      </c>
      <c r="E19" s="64">
        <v>300</v>
      </c>
      <c r="F19" s="64">
        <v>1037646</v>
      </c>
      <c r="G19" s="64">
        <v>1406244</v>
      </c>
      <c r="H19" s="64">
        <v>42156</v>
      </c>
      <c r="I19" s="64">
        <v>86215</v>
      </c>
      <c r="J19" s="64">
        <v>15899</v>
      </c>
      <c r="K19" s="64">
        <v>31839</v>
      </c>
      <c r="L19" s="106">
        <f t="shared" si="0"/>
        <v>2619999</v>
      </c>
      <c r="M19" s="64">
        <v>356424</v>
      </c>
      <c r="N19" s="64">
        <v>729709</v>
      </c>
      <c r="O19" s="64">
        <v>1365552</v>
      </c>
      <c r="P19" s="118">
        <v>40625</v>
      </c>
      <c r="Q19" s="64">
        <v>80280</v>
      </c>
      <c r="R19" s="121">
        <v>15575</v>
      </c>
      <c r="S19" s="48" t="s">
        <v>28</v>
      </c>
      <c r="T19" s="58">
        <v>14</v>
      </c>
      <c r="U19" s="48" t="s">
        <v>28</v>
      </c>
      <c r="V19" s="122">
        <v>31834</v>
      </c>
      <c r="W19" s="107">
        <f t="shared" si="1"/>
        <v>2263575</v>
      </c>
      <c r="X19" s="64">
        <v>43777</v>
      </c>
      <c r="Y19" s="64">
        <v>40883</v>
      </c>
      <c r="Z19" s="64">
        <v>2195</v>
      </c>
      <c r="AA19" s="64">
        <v>1710</v>
      </c>
      <c r="AB19" s="64">
        <v>280</v>
      </c>
      <c r="AC19" s="64">
        <v>955</v>
      </c>
      <c r="AD19" s="106">
        <f t="shared" si="4"/>
        <v>89800</v>
      </c>
      <c r="AE19" s="64">
        <v>762</v>
      </c>
      <c r="AF19" s="64">
        <v>0</v>
      </c>
      <c r="AG19" s="64">
        <v>362</v>
      </c>
      <c r="AH19" s="64">
        <v>403</v>
      </c>
      <c r="AI19" s="64">
        <v>88264</v>
      </c>
      <c r="AJ19" s="64">
        <v>9</v>
      </c>
      <c r="AK19" s="59">
        <v>88273</v>
      </c>
      <c r="AL19" s="48" t="s">
        <v>28</v>
      </c>
      <c r="AN19" s="63">
        <v>2263575</v>
      </c>
      <c r="AO19" s="46" t="str">
        <f t="shared" si="2"/>
        <v> </v>
      </c>
      <c r="AP19" s="88">
        <v>89800</v>
      </c>
      <c r="AQ19" s="46" t="str">
        <f t="shared" si="3"/>
        <v> </v>
      </c>
    </row>
    <row r="20" spans="1:43" s="46" customFormat="1" ht="21.75" customHeight="1">
      <c r="A20" s="58">
        <v>15</v>
      </c>
      <c r="B20" s="48" t="s">
        <v>29</v>
      </c>
      <c r="C20" s="64">
        <v>231</v>
      </c>
      <c r="D20" s="64">
        <v>5</v>
      </c>
      <c r="E20" s="64">
        <v>236</v>
      </c>
      <c r="F20" s="64">
        <v>796153</v>
      </c>
      <c r="G20" s="64">
        <v>2904482</v>
      </c>
      <c r="H20" s="64">
        <v>9773</v>
      </c>
      <c r="I20" s="64">
        <v>106797</v>
      </c>
      <c r="J20" s="64">
        <v>12876</v>
      </c>
      <c r="K20" s="64">
        <v>18048</v>
      </c>
      <c r="L20" s="106">
        <f t="shared" si="0"/>
        <v>3848129</v>
      </c>
      <c r="M20" s="64">
        <v>293841</v>
      </c>
      <c r="N20" s="64">
        <v>552269</v>
      </c>
      <c r="O20" s="64">
        <v>2859555</v>
      </c>
      <c r="P20" s="118">
        <v>6643</v>
      </c>
      <c r="Q20" s="64">
        <v>105647</v>
      </c>
      <c r="R20" s="121">
        <v>12868</v>
      </c>
      <c r="S20" s="48" t="s">
        <v>29</v>
      </c>
      <c r="T20" s="58">
        <v>15</v>
      </c>
      <c r="U20" s="48" t="s">
        <v>29</v>
      </c>
      <c r="V20" s="122">
        <v>17306</v>
      </c>
      <c r="W20" s="107">
        <f t="shared" si="1"/>
        <v>3554288</v>
      </c>
      <c r="X20" s="64">
        <v>33124</v>
      </c>
      <c r="Y20" s="64">
        <v>85500</v>
      </c>
      <c r="Z20" s="64">
        <v>359</v>
      </c>
      <c r="AA20" s="64">
        <v>2241</v>
      </c>
      <c r="AB20" s="64">
        <v>231</v>
      </c>
      <c r="AC20" s="64">
        <v>520</v>
      </c>
      <c r="AD20" s="106">
        <f t="shared" si="4"/>
        <v>121975</v>
      </c>
      <c r="AE20" s="64">
        <v>510</v>
      </c>
      <c r="AF20" s="64">
        <v>0</v>
      </c>
      <c r="AG20" s="64">
        <v>386</v>
      </c>
      <c r="AH20" s="64">
        <v>324</v>
      </c>
      <c r="AI20" s="64">
        <v>120624</v>
      </c>
      <c r="AJ20" s="64">
        <v>131</v>
      </c>
      <c r="AK20" s="59">
        <v>120755</v>
      </c>
      <c r="AL20" s="48" t="s">
        <v>29</v>
      </c>
      <c r="AN20" s="63">
        <v>3554288</v>
      </c>
      <c r="AO20" s="46" t="str">
        <f t="shared" si="2"/>
        <v> </v>
      </c>
      <c r="AP20" s="88">
        <v>121975</v>
      </c>
      <c r="AQ20" s="46" t="str">
        <f t="shared" si="3"/>
        <v> </v>
      </c>
    </row>
    <row r="21" spans="1:43" s="46" customFormat="1" ht="21.75" customHeight="1">
      <c r="A21" s="58">
        <v>16</v>
      </c>
      <c r="B21" s="48" t="s">
        <v>30</v>
      </c>
      <c r="C21" s="64">
        <v>593</v>
      </c>
      <c r="D21" s="64">
        <v>7</v>
      </c>
      <c r="E21" s="64">
        <v>600</v>
      </c>
      <c r="F21" s="64">
        <v>3752223</v>
      </c>
      <c r="G21" s="64">
        <v>5203503</v>
      </c>
      <c r="H21" s="64">
        <v>50890</v>
      </c>
      <c r="I21" s="64">
        <v>913932</v>
      </c>
      <c r="J21" s="64">
        <v>28981</v>
      </c>
      <c r="K21" s="64">
        <v>63721</v>
      </c>
      <c r="L21" s="106">
        <f t="shared" si="0"/>
        <v>10013250</v>
      </c>
      <c r="M21" s="64">
        <v>845981</v>
      </c>
      <c r="N21" s="64">
        <v>2995068</v>
      </c>
      <c r="O21" s="64">
        <v>5122057</v>
      </c>
      <c r="P21" s="118">
        <v>50557</v>
      </c>
      <c r="Q21" s="64">
        <v>908128</v>
      </c>
      <c r="R21" s="121">
        <v>28941</v>
      </c>
      <c r="S21" s="48" t="s">
        <v>30</v>
      </c>
      <c r="T21" s="58">
        <v>16</v>
      </c>
      <c r="U21" s="48" t="s">
        <v>30</v>
      </c>
      <c r="V21" s="122">
        <v>62518</v>
      </c>
      <c r="W21" s="107">
        <f t="shared" si="1"/>
        <v>9167269</v>
      </c>
      <c r="X21" s="64">
        <v>179692</v>
      </c>
      <c r="Y21" s="64">
        <v>152953</v>
      </c>
      <c r="Z21" s="64">
        <v>2730</v>
      </c>
      <c r="AA21" s="64">
        <v>18042</v>
      </c>
      <c r="AB21" s="64">
        <v>521</v>
      </c>
      <c r="AC21" s="64">
        <v>1875</v>
      </c>
      <c r="AD21" s="106">
        <f t="shared" si="4"/>
        <v>355813</v>
      </c>
      <c r="AE21" s="64">
        <v>1678</v>
      </c>
      <c r="AF21" s="64">
        <v>0</v>
      </c>
      <c r="AG21" s="64">
        <v>732</v>
      </c>
      <c r="AH21" s="64">
        <v>1227</v>
      </c>
      <c r="AI21" s="64">
        <v>352153</v>
      </c>
      <c r="AJ21" s="64">
        <v>23</v>
      </c>
      <c r="AK21" s="59">
        <v>352176</v>
      </c>
      <c r="AL21" s="48" t="s">
        <v>30</v>
      </c>
      <c r="AN21" s="63">
        <v>9167269</v>
      </c>
      <c r="AO21" s="46" t="str">
        <f t="shared" si="2"/>
        <v> </v>
      </c>
      <c r="AP21" s="88">
        <v>355813</v>
      </c>
      <c r="AQ21" s="46" t="str">
        <f t="shared" si="3"/>
        <v> </v>
      </c>
    </row>
    <row r="22" spans="1:43" s="46" customFormat="1" ht="21.75" customHeight="1">
      <c r="A22" s="58">
        <v>17</v>
      </c>
      <c r="B22" s="48" t="s">
        <v>0</v>
      </c>
      <c r="C22" s="64">
        <v>295</v>
      </c>
      <c r="D22" s="64">
        <v>5</v>
      </c>
      <c r="E22" s="64">
        <v>300</v>
      </c>
      <c r="F22" s="64">
        <v>1030690</v>
      </c>
      <c r="G22" s="64">
        <v>1881343</v>
      </c>
      <c r="H22" s="64">
        <v>68350</v>
      </c>
      <c r="I22" s="64">
        <v>93211</v>
      </c>
      <c r="J22" s="64">
        <v>4640</v>
      </c>
      <c r="K22" s="64">
        <v>12367</v>
      </c>
      <c r="L22" s="106">
        <f t="shared" si="0"/>
        <v>3090601</v>
      </c>
      <c r="M22" s="64">
        <v>362562</v>
      </c>
      <c r="N22" s="64">
        <v>711485</v>
      </c>
      <c r="O22" s="64">
        <v>1841960</v>
      </c>
      <c r="P22" s="118">
        <v>68346</v>
      </c>
      <c r="Q22" s="64">
        <v>89585</v>
      </c>
      <c r="R22" s="121">
        <v>4630</v>
      </c>
      <c r="S22" s="48" t="s">
        <v>0</v>
      </c>
      <c r="T22" s="58">
        <v>17</v>
      </c>
      <c r="U22" s="48" t="s">
        <v>0</v>
      </c>
      <c r="V22" s="122">
        <v>12033</v>
      </c>
      <c r="W22" s="107">
        <f t="shared" si="1"/>
        <v>2728039</v>
      </c>
      <c r="X22" s="64">
        <v>42685</v>
      </c>
      <c r="Y22" s="64">
        <v>54946</v>
      </c>
      <c r="Z22" s="64">
        <v>3690</v>
      </c>
      <c r="AA22" s="64">
        <v>1727</v>
      </c>
      <c r="AB22" s="64">
        <v>84</v>
      </c>
      <c r="AC22" s="64">
        <v>360</v>
      </c>
      <c r="AD22" s="106">
        <f t="shared" si="4"/>
        <v>103492</v>
      </c>
      <c r="AE22" s="64">
        <v>667</v>
      </c>
      <c r="AF22" s="64">
        <v>0</v>
      </c>
      <c r="AG22" s="64">
        <v>160</v>
      </c>
      <c r="AH22" s="64">
        <v>437</v>
      </c>
      <c r="AI22" s="64">
        <v>102213</v>
      </c>
      <c r="AJ22" s="64">
        <v>15</v>
      </c>
      <c r="AK22" s="59">
        <v>102228</v>
      </c>
      <c r="AL22" s="48" t="s">
        <v>0</v>
      </c>
      <c r="AN22" s="63">
        <v>2728039</v>
      </c>
      <c r="AO22" s="46" t="str">
        <f t="shared" si="2"/>
        <v> </v>
      </c>
      <c r="AP22" s="88">
        <v>103492</v>
      </c>
      <c r="AQ22" s="46" t="str">
        <f t="shared" si="3"/>
        <v> </v>
      </c>
    </row>
    <row r="23" spans="1:43" s="46" customFormat="1" ht="21.75" customHeight="1">
      <c r="A23" s="58">
        <v>18</v>
      </c>
      <c r="B23" s="48" t="s">
        <v>31</v>
      </c>
      <c r="C23" s="64">
        <v>124</v>
      </c>
      <c r="D23" s="64">
        <v>3</v>
      </c>
      <c r="E23" s="64">
        <v>127</v>
      </c>
      <c r="F23" s="64">
        <v>405677</v>
      </c>
      <c r="G23" s="64">
        <v>715414</v>
      </c>
      <c r="H23" s="64">
        <v>18639</v>
      </c>
      <c r="I23" s="64">
        <v>276884</v>
      </c>
      <c r="J23" s="64">
        <v>2811</v>
      </c>
      <c r="K23" s="64">
        <v>2364</v>
      </c>
      <c r="L23" s="106">
        <f t="shared" si="0"/>
        <v>1421789</v>
      </c>
      <c r="M23" s="64">
        <v>141114</v>
      </c>
      <c r="N23" s="64">
        <v>291521</v>
      </c>
      <c r="O23" s="64">
        <v>689926</v>
      </c>
      <c r="P23" s="118">
        <v>18145</v>
      </c>
      <c r="Q23" s="64">
        <v>276546</v>
      </c>
      <c r="R23" s="121">
        <v>2707</v>
      </c>
      <c r="S23" s="48" t="s">
        <v>31</v>
      </c>
      <c r="T23" s="58">
        <v>18</v>
      </c>
      <c r="U23" s="48" t="s">
        <v>31</v>
      </c>
      <c r="V23" s="122">
        <v>1830</v>
      </c>
      <c r="W23" s="107">
        <f t="shared" si="1"/>
        <v>1280675</v>
      </c>
      <c r="X23" s="64">
        <v>17491</v>
      </c>
      <c r="Y23" s="64">
        <v>20089</v>
      </c>
      <c r="Z23" s="64">
        <v>979</v>
      </c>
      <c r="AA23" s="64">
        <v>7365</v>
      </c>
      <c r="AB23" s="64">
        <v>49</v>
      </c>
      <c r="AC23" s="64">
        <v>55</v>
      </c>
      <c r="AD23" s="106">
        <f t="shared" si="4"/>
        <v>46028</v>
      </c>
      <c r="AE23" s="64">
        <v>356</v>
      </c>
      <c r="AF23" s="64">
        <v>0</v>
      </c>
      <c r="AG23" s="64">
        <v>97</v>
      </c>
      <c r="AH23" s="64">
        <v>1795</v>
      </c>
      <c r="AI23" s="64">
        <v>43753</v>
      </c>
      <c r="AJ23" s="64">
        <v>27</v>
      </c>
      <c r="AK23" s="59">
        <v>43780</v>
      </c>
      <c r="AL23" s="48" t="s">
        <v>31</v>
      </c>
      <c r="AN23" s="63">
        <v>1280675</v>
      </c>
      <c r="AO23" s="46" t="str">
        <f t="shared" si="2"/>
        <v> </v>
      </c>
      <c r="AP23" s="88">
        <v>46028</v>
      </c>
      <c r="AQ23" s="46" t="str">
        <f t="shared" si="3"/>
        <v> </v>
      </c>
    </row>
    <row r="24" spans="1:43" s="46" customFormat="1" ht="21.75" customHeight="1">
      <c r="A24" s="58">
        <v>19</v>
      </c>
      <c r="B24" s="48" t="s">
        <v>3</v>
      </c>
      <c r="C24" s="64">
        <v>58</v>
      </c>
      <c r="D24" s="64">
        <v>4</v>
      </c>
      <c r="E24" s="64">
        <v>62</v>
      </c>
      <c r="F24" s="64">
        <v>205836</v>
      </c>
      <c r="G24" s="64">
        <v>137419</v>
      </c>
      <c r="H24" s="64">
        <v>1144</v>
      </c>
      <c r="I24" s="64">
        <v>1628</v>
      </c>
      <c r="J24" s="64">
        <v>2642</v>
      </c>
      <c r="K24" s="64">
        <v>429</v>
      </c>
      <c r="L24" s="106">
        <f t="shared" si="0"/>
        <v>349098</v>
      </c>
      <c r="M24" s="64">
        <v>84872</v>
      </c>
      <c r="N24" s="64">
        <v>129388</v>
      </c>
      <c r="O24" s="64">
        <v>128998</v>
      </c>
      <c r="P24" s="118">
        <v>1143</v>
      </c>
      <c r="Q24" s="64">
        <v>1627</v>
      </c>
      <c r="R24" s="121">
        <v>2641</v>
      </c>
      <c r="S24" s="48" t="s">
        <v>3</v>
      </c>
      <c r="T24" s="58">
        <v>19</v>
      </c>
      <c r="U24" s="48" t="s">
        <v>3</v>
      </c>
      <c r="V24" s="122">
        <v>429</v>
      </c>
      <c r="W24" s="107">
        <f t="shared" si="1"/>
        <v>264226</v>
      </c>
      <c r="X24" s="64">
        <v>7765</v>
      </c>
      <c r="Y24" s="64">
        <v>3868</v>
      </c>
      <c r="Z24" s="64">
        <v>61</v>
      </c>
      <c r="AA24" s="64">
        <v>28</v>
      </c>
      <c r="AB24" s="64">
        <v>49</v>
      </c>
      <c r="AC24" s="64">
        <v>13</v>
      </c>
      <c r="AD24" s="106">
        <f t="shared" si="4"/>
        <v>11784</v>
      </c>
      <c r="AE24" s="64">
        <v>316</v>
      </c>
      <c r="AF24" s="64">
        <v>0</v>
      </c>
      <c r="AG24" s="64">
        <v>116</v>
      </c>
      <c r="AH24" s="64">
        <v>111</v>
      </c>
      <c r="AI24" s="64">
        <v>11085</v>
      </c>
      <c r="AJ24" s="64">
        <v>156</v>
      </c>
      <c r="AK24" s="59">
        <v>11241</v>
      </c>
      <c r="AL24" s="48" t="s">
        <v>3</v>
      </c>
      <c r="AN24" s="63">
        <v>264226</v>
      </c>
      <c r="AO24" s="46" t="str">
        <f t="shared" si="2"/>
        <v> </v>
      </c>
      <c r="AP24" s="88">
        <v>11784</v>
      </c>
      <c r="AQ24" s="46" t="str">
        <f t="shared" si="3"/>
        <v> </v>
      </c>
    </row>
    <row r="25" spans="1:43" s="46" customFormat="1" ht="21.75" customHeight="1">
      <c r="A25" s="58">
        <v>20</v>
      </c>
      <c r="B25" s="48" t="s">
        <v>32</v>
      </c>
      <c r="C25" s="64">
        <v>201</v>
      </c>
      <c r="D25" s="64">
        <v>3</v>
      </c>
      <c r="E25" s="64">
        <v>204</v>
      </c>
      <c r="F25" s="64">
        <v>936061</v>
      </c>
      <c r="G25" s="64">
        <v>1457364</v>
      </c>
      <c r="H25" s="64">
        <v>5339</v>
      </c>
      <c r="I25" s="64">
        <v>88782</v>
      </c>
      <c r="J25" s="64">
        <v>4853</v>
      </c>
      <c r="K25" s="64">
        <v>22723</v>
      </c>
      <c r="L25" s="106">
        <f t="shared" si="0"/>
        <v>2515122</v>
      </c>
      <c r="M25" s="64">
        <v>296737</v>
      </c>
      <c r="N25" s="64">
        <v>665841</v>
      </c>
      <c r="O25" s="64">
        <v>1436606</v>
      </c>
      <c r="P25" s="118">
        <v>4951</v>
      </c>
      <c r="Q25" s="64">
        <v>84194</v>
      </c>
      <c r="R25" s="121">
        <v>4840</v>
      </c>
      <c r="S25" s="48" t="s">
        <v>32</v>
      </c>
      <c r="T25" s="58">
        <v>20</v>
      </c>
      <c r="U25" s="48" t="s">
        <v>32</v>
      </c>
      <c r="V25" s="122">
        <v>21953</v>
      </c>
      <c r="W25" s="107">
        <f t="shared" si="1"/>
        <v>2218385</v>
      </c>
      <c r="X25" s="64">
        <v>39950</v>
      </c>
      <c r="Y25" s="64">
        <v>42848</v>
      </c>
      <c r="Z25" s="64">
        <v>268</v>
      </c>
      <c r="AA25" s="64">
        <v>1990</v>
      </c>
      <c r="AB25" s="64">
        <v>88</v>
      </c>
      <c r="AC25" s="64">
        <v>659</v>
      </c>
      <c r="AD25" s="106">
        <f t="shared" si="4"/>
        <v>85803</v>
      </c>
      <c r="AE25" s="64">
        <v>752</v>
      </c>
      <c r="AF25" s="64">
        <v>0</v>
      </c>
      <c r="AG25" s="64">
        <v>250</v>
      </c>
      <c r="AH25" s="64">
        <v>399</v>
      </c>
      <c r="AI25" s="64">
        <v>84369</v>
      </c>
      <c r="AJ25" s="64">
        <v>33</v>
      </c>
      <c r="AK25" s="59">
        <v>84402</v>
      </c>
      <c r="AL25" s="48" t="s">
        <v>32</v>
      </c>
      <c r="AN25" s="63">
        <v>2218385</v>
      </c>
      <c r="AO25" s="46" t="str">
        <f t="shared" si="2"/>
        <v> </v>
      </c>
      <c r="AP25" s="88">
        <v>85803</v>
      </c>
      <c r="AQ25" s="46" t="str">
        <f t="shared" si="3"/>
        <v> </v>
      </c>
    </row>
    <row r="26" spans="1:43" s="46" customFormat="1" ht="21.75" customHeight="1">
      <c r="A26" s="58">
        <v>21</v>
      </c>
      <c r="B26" s="48" t="s">
        <v>50</v>
      </c>
      <c r="C26" s="64">
        <v>64</v>
      </c>
      <c r="D26" s="64">
        <v>2</v>
      </c>
      <c r="E26" s="64">
        <v>66</v>
      </c>
      <c r="F26" s="64">
        <v>261020</v>
      </c>
      <c r="G26" s="64">
        <v>157087</v>
      </c>
      <c r="H26" s="64">
        <v>2101</v>
      </c>
      <c r="I26" s="64">
        <v>7714</v>
      </c>
      <c r="J26" s="64">
        <v>4877</v>
      </c>
      <c r="K26" s="64">
        <v>966</v>
      </c>
      <c r="L26" s="106">
        <f t="shared" si="0"/>
        <v>433765</v>
      </c>
      <c r="M26" s="64">
        <v>85677</v>
      </c>
      <c r="N26" s="64">
        <v>181652</v>
      </c>
      <c r="O26" s="64">
        <v>151050</v>
      </c>
      <c r="P26" s="118">
        <v>1841</v>
      </c>
      <c r="Q26" s="64">
        <v>7706</v>
      </c>
      <c r="R26" s="121">
        <v>4874</v>
      </c>
      <c r="S26" s="48" t="s">
        <v>50</v>
      </c>
      <c r="T26" s="58">
        <v>21</v>
      </c>
      <c r="U26" s="48" t="s">
        <v>50</v>
      </c>
      <c r="V26" s="122">
        <v>965</v>
      </c>
      <c r="W26" s="107">
        <f t="shared" si="1"/>
        <v>348088</v>
      </c>
      <c r="X26" s="64">
        <v>10898</v>
      </c>
      <c r="Y26" s="64">
        <v>4532</v>
      </c>
      <c r="Z26" s="64">
        <v>99</v>
      </c>
      <c r="AA26" s="64">
        <v>139</v>
      </c>
      <c r="AB26" s="64">
        <v>88</v>
      </c>
      <c r="AC26" s="64">
        <v>29</v>
      </c>
      <c r="AD26" s="106">
        <f t="shared" si="4"/>
        <v>15785</v>
      </c>
      <c r="AE26" s="64">
        <v>280</v>
      </c>
      <c r="AF26" s="64">
        <v>0</v>
      </c>
      <c r="AG26" s="64">
        <v>395</v>
      </c>
      <c r="AH26" s="64">
        <v>217</v>
      </c>
      <c r="AI26" s="64">
        <v>14829</v>
      </c>
      <c r="AJ26" s="64">
        <v>64</v>
      </c>
      <c r="AK26" s="59">
        <v>14893</v>
      </c>
      <c r="AL26" s="48" t="s">
        <v>50</v>
      </c>
      <c r="AN26" s="63">
        <v>348088</v>
      </c>
      <c r="AO26" s="46" t="str">
        <f t="shared" si="2"/>
        <v> </v>
      </c>
      <c r="AP26" s="88">
        <v>15785</v>
      </c>
      <c r="AQ26" s="46" t="str">
        <f t="shared" si="3"/>
        <v> </v>
      </c>
    </row>
    <row r="27" spans="1:43" s="46" customFormat="1" ht="21.75" customHeight="1">
      <c r="A27" s="58">
        <v>22</v>
      </c>
      <c r="B27" s="48" t="s">
        <v>51</v>
      </c>
      <c r="C27" s="64">
        <v>123</v>
      </c>
      <c r="D27" s="64">
        <v>3</v>
      </c>
      <c r="E27" s="64">
        <v>126</v>
      </c>
      <c r="F27" s="64">
        <v>383325</v>
      </c>
      <c r="G27" s="64">
        <v>446311</v>
      </c>
      <c r="H27" s="64">
        <v>2560</v>
      </c>
      <c r="I27" s="64">
        <v>2213</v>
      </c>
      <c r="J27" s="64">
        <v>2165</v>
      </c>
      <c r="K27" s="64">
        <v>5888</v>
      </c>
      <c r="L27" s="106">
        <f t="shared" si="0"/>
        <v>842462</v>
      </c>
      <c r="M27" s="64">
        <v>156964</v>
      </c>
      <c r="N27" s="64">
        <v>240906</v>
      </c>
      <c r="O27" s="64">
        <v>431775</v>
      </c>
      <c r="P27" s="118">
        <v>2558</v>
      </c>
      <c r="Q27" s="64">
        <v>2208</v>
      </c>
      <c r="R27" s="121">
        <v>2163</v>
      </c>
      <c r="S27" s="48" t="s">
        <v>51</v>
      </c>
      <c r="T27" s="58">
        <v>22</v>
      </c>
      <c r="U27" s="48" t="s">
        <v>51</v>
      </c>
      <c r="V27" s="122">
        <v>5888</v>
      </c>
      <c r="W27" s="107">
        <f t="shared" si="1"/>
        <v>685498</v>
      </c>
      <c r="X27" s="64">
        <v>14455</v>
      </c>
      <c r="Y27" s="64">
        <v>12950</v>
      </c>
      <c r="Z27" s="64">
        <v>138</v>
      </c>
      <c r="AA27" s="64">
        <v>47</v>
      </c>
      <c r="AB27" s="64">
        <v>40</v>
      </c>
      <c r="AC27" s="64">
        <v>177</v>
      </c>
      <c r="AD27" s="106">
        <f t="shared" si="4"/>
        <v>27807</v>
      </c>
      <c r="AE27" s="64">
        <v>349</v>
      </c>
      <c r="AF27" s="64">
        <v>0</v>
      </c>
      <c r="AG27" s="64">
        <v>170</v>
      </c>
      <c r="AH27" s="64">
        <v>164</v>
      </c>
      <c r="AI27" s="64">
        <v>26956</v>
      </c>
      <c r="AJ27" s="64">
        <v>168</v>
      </c>
      <c r="AK27" s="59">
        <v>27124</v>
      </c>
      <c r="AL27" s="48" t="s">
        <v>51</v>
      </c>
      <c r="AN27" s="63">
        <v>685498</v>
      </c>
      <c r="AO27" s="46" t="str">
        <f t="shared" si="2"/>
        <v> </v>
      </c>
      <c r="AP27" s="88">
        <v>27807</v>
      </c>
      <c r="AQ27" s="46" t="str">
        <f t="shared" si="3"/>
        <v> </v>
      </c>
    </row>
    <row r="28" spans="1:43" s="46" customFormat="1" ht="21.75" customHeight="1">
      <c r="A28" s="58">
        <v>23</v>
      </c>
      <c r="B28" s="48" t="s">
        <v>52</v>
      </c>
      <c r="C28" s="64">
        <v>168</v>
      </c>
      <c r="D28" s="64">
        <v>2</v>
      </c>
      <c r="E28" s="64">
        <v>170</v>
      </c>
      <c r="F28" s="64">
        <v>496724</v>
      </c>
      <c r="G28" s="64">
        <v>832007</v>
      </c>
      <c r="H28" s="64">
        <v>6922</v>
      </c>
      <c r="I28" s="64">
        <v>76533</v>
      </c>
      <c r="J28" s="64">
        <v>3314</v>
      </c>
      <c r="K28" s="64">
        <v>35314</v>
      </c>
      <c r="L28" s="106">
        <f t="shared" si="0"/>
        <v>1450814</v>
      </c>
      <c r="M28" s="64">
        <v>201001</v>
      </c>
      <c r="N28" s="64">
        <v>333184</v>
      </c>
      <c r="O28" s="64">
        <v>798941</v>
      </c>
      <c r="P28" s="118">
        <v>5395</v>
      </c>
      <c r="Q28" s="64">
        <v>73676</v>
      </c>
      <c r="R28" s="121">
        <v>3305</v>
      </c>
      <c r="S28" s="48" t="s">
        <v>52</v>
      </c>
      <c r="T28" s="58">
        <v>23</v>
      </c>
      <c r="U28" s="48" t="s">
        <v>52</v>
      </c>
      <c r="V28" s="122">
        <v>35312</v>
      </c>
      <c r="W28" s="107">
        <f t="shared" si="1"/>
        <v>1249813</v>
      </c>
      <c r="X28" s="64">
        <v>19990</v>
      </c>
      <c r="Y28" s="64">
        <v>23821</v>
      </c>
      <c r="Z28" s="64">
        <v>291</v>
      </c>
      <c r="AA28" s="64">
        <v>1669</v>
      </c>
      <c r="AB28" s="64">
        <v>60</v>
      </c>
      <c r="AC28" s="64">
        <v>1059</v>
      </c>
      <c r="AD28" s="106">
        <f t="shared" si="4"/>
        <v>46890</v>
      </c>
      <c r="AE28" s="64">
        <v>406</v>
      </c>
      <c r="AF28" s="64">
        <v>0</v>
      </c>
      <c r="AG28" s="64">
        <v>113</v>
      </c>
      <c r="AH28" s="64">
        <v>298</v>
      </c>
      <c r="AI28" s="64">
        <v>46066</v>
      </c>
      <c r="AJ28" s="64">
        <v>7</v>
      </c>
      <c r="AK28" s="59">
        <v>46073</v>
      </c>
      <c r="AL28" s="48" t="s">
        <v>52</v>
      </c>
      <c r="AN28" s="63">
        <v>1249813</v>
      </c>
      <c r="AO28" s="46" t="str">
        <f t="shared" si="2"/>
        <v> </v>
      </c>
      <c r="AP28" s="88">
        <v>46890</v>
      </c>
      <c r="AQ28" s="46" t="str">
        <f t="shared" si="3"/>
        <v> </v>
      </c>
    </row>
    <row r="29" spans="1:43" s="46" customFormat="1" ht="21.75" customHeight="1">
      <c r="A29" s="58">
        <v>24</v>
      </c>
      <c r="B29" s="48" t="s">
        <v>53</v>
      </c>
      <c r="C29" s="64">
        <v>89</v>
      </c>
      <c r="D29" s="64">
        <v>0</v>
      </c>
      <c r="E29" s="64">
        <v>89</v>
      </c>
      <c r="F29" s="64">
        <v>272435</v>
      </c>
      <c r="G29" s="64">
        <v>318146</v>
      </c>
      <c r="H29" s="64">
        <v>7182</v>
      </c>
      <c r="I29" s="64">
        <v>20076</v>
      </c>
      <c r="J29" s="64">
        <v>635</v>
      </c>
      <c r="K29" s="64">
        <v>23413</v>
      </c>
      <c r="L29" s="106">
        <f t="shared" si="0"/>
        <v>641887</v>
      </c>
      <c r="M29" s="64">
        <v>101168</v>
      </c>
      <c r="N29" s="64">
        <v>185234</v>
      </c>
      <c r="O29" s="64">
        <v>305870</v>
      </c>
      <c r="P29" s="118">
        <v>6458</v>
      </c>
      <c r="Q29" s="64">
        <v>19113</v>
      </c>
      <c r="R29" s="121">
        <v>632</v>
      </c>
      <c r="S29" s="48" t="s">
        <v>53</v>
      </c>
      <c r="T29" s="58">
        <v>24</v>
      </c>
      <c r="U29" s="48" t="s">
        <v>53</v>
      </c>
      <c r="V29" s="122">
        <v>23412</v>
      </c>
      <c r="W29" s="107">
        <f t="shared" si="1"/>
        <v>540719</v>
      </c>
      <c r="X29" s="64">
        <v>11115</v>
      </c>
      <c r="Y29" s="64">
        <v>9172</v>
      </c>
      <c r="Z29" s="64">
        <v>349</v>
      </c>
      <c r="AA29" s="64">
        <v>343</v>
      </c>
      <c r="AB29" s="64">
        <v>12</v>
      </c>
      <c r="AC29" s="64">
        <v>702</v>
      </c>
      <c r="AD29" s="106">
        <f t="shared" si="4"/>
        <v>21693</v>
      </c>
      <c r="AE29" s="64">
        <v>263</v>
      </c>
      <c r="AF29" s="64">
        <v>1</v>
      </c>
      <c r="AG29" s="64">
        <v>44</v>
      </c>
      <c r="AH29" s="64">
        <v>107</v>
      </c>
      <c r="AI29" s="64">
        <v>21278</v>
      </c>
      <c r="AJ29" s="64">
        <v>0</v>
      </c>
      <c r="AK29" s="59">
        <v>21278</v>
      </c>
      <c r="AL29" s="48" t="s">
        <v>53</v>
      </c>
      <c r="AN29" s="63">
        <v>540719</v>
      </c>
      <c r="AO29" s="46" t="str">
        <f t="shared" si="2"/>
        <v> </v>
      </c>
      <c r="AP29" s="88">
        <v>21693</v>
      </c>
      <c r="AQ29" s="46" t="str">
        <f t="shared" si="3"/>
        <v> </v>
      </c>
    </row>
    <row r="30" spans="1:43" s="46" customFormat="1" ht="21.75" customHeight="1">
      <c r="A30" s="58">
        <v>25</v>
      </c>
      <c r="B30" s="48" t="s">
        <v>54</v>
      </c>
      <c r="C30" s="64">
        <v>44</v>
      </c>
      <c r="D30" s="64">
        <v>0</v>
      </c>
      <c r="E30" s="64">
        <v>44</v>
      </c>
      <c r="F30" s="64">
        <v>90062</v>
      </c>
      <c r="G30" s="64">
        <v>232768</v>
      </c>
      <c r="H30" s="64">
        <v>878</v>
      </c>
      <c r="I30" s="64">
        <v>9879</v>
      </c>
      <c r="J30" s="64">
        <v>393</v>
      </c>
      <c r="K30" s="64">
        <v>0</v>
      </c>
      <c r="L30" s="106">
        <f t="shared" si="0"/>
        <v>333980</v>
      </c>
      <c r="M30" s="64">
        <v>55825</v>
      </c>
      <c r="N30" s="64">
        <v>45194</v>
      </c>
      <c r="O30" s="64">
        <v>221818</v>
      </c>
      <c r="P30" s="118">
        <v>877</v>
      </c>
      <c r="Q30" s="64">
        <v>9874</v>
      </c>
      <c r="R30" s="121">
        <v>392</v>
      </c>
      <c r="S30" s="48" t="s">
        <v>54</v>
      </c>
      <c r="T30" s="58">
        <v>25</v>
      </c>
      <c r="U30" s="48" t="s">
        <v>54</v>
      </c>
      <c r="V30" s="122">
        <v>0</v>
      </c>
      <c r="W30" s="107">
        <f t="shared" si="1"/>
        <v>278155</v>
      </c>
      <c r="X30" s="64">
        <v>2713</v>
      </c>
      <c r="Y30" s="64">
        <v>6647</v>
      </c>
      <c r="Z30" s="64">
        <v>47</v>
      </c>
      <c r="AA30" s="64">
        <v>273</v>
      </c>
      <c r="AB30" s="64">
        <v>7</v>
      </c>
      <c r="AC30" s="64">
        <v>0</v>
      </c>
      <c r="AD30" s="106">
        <f t="shared" si="4"/>
        <v>9687</v>
      </c>
      <c r="AE30" s="64">
        <v>96</v>
      </c>
      <c r="AF30" s="64">
        <v>0</v>
      </c>
      <c r="AG30" s="64">
        <v>14</v>
      </c>
      <c r="AH30" s="64">
        <v>20</v>
      </c>
      <c r="AI30" s="64">
        <v>9557</v>
      </c>
      <c r="AJ30" s="64">
        <v>0</v>
      </c>
      <c r="AK30" s="59">
        <v>9557</v>
      </c>
      <c r="AL30" s="48" t="s">
        <v>54</v>
      </c>
      <c r="AN30" s="63">
        <v>278155</v>
      </c>
      <c r="AO30" s="46" t="str">
        <f t="shared" si="2"/>
        <v> </v>
      </c>
      <c r="AP30" s="88">
        <v>9687</v>
      </c>
      <c r="AQ30" s="46" t="str">
        <f t="shared" si="3"/>
        <v> </v>
      </c>
    </row>
    <row r="31" spans="1:43" s="46" customFormat="1" ht="21.75" customHeight="1">
      <c r="A31" s="58">
        <v>26</v>
      </c>
      <c r="B31" s="48" t="s">
        <v>55</v>
      </c>
      <c r="C31" s="64">
        <v>69</v>
      </c>
      <c r="D31" s="64">
        <v>1</v>
      </c>
      <c r="E31" s="64">
        <v>70</v>
      </c>
      <c r="F31" s="64">
        <v>302866</v>
      </c>
      <c r="G31" s="64">
        <v>233434</v>
      </c>
      <c r="H31" s="64">
        <v>2017</v>
      </c>
      <c r="I31" s="64">
        <v>10834</v>
      </c>
      <c r="J31" s="64">
        <v>587</v>
      </c>
      <c r="K31" s="64">
        <v>18112</v>
      </c>
      <c r="L31" s="106">
        <f t="shared" si="0"/>
        <v>567850</v>
      </c>
      <c r="M31" s="64">
        <v>96328</v>
      </c>
      <c r="N31" s="64">
        <v>216076</v>
      </c>
      <c r="O31" s="64">
        <v>224229</v>
      </c>
      <c r="P31" s="118">
        <v>2016</v>
      </c>
      <c r="Q31" s="64">
        <v>10505</v>
      </c>
      <c r="R31" s="121">
        <v>585</v>
      </c>
      <c r="S31" s="48" t="s">
        <v>55</v>
      </c>
      <c r="T31" s="58">
        <v>26</v>
      </c>
      <c r="U31" s="48" t="s">
        <v>55</v>
      </c>
      <c r="V31" s="122">
        <v>18111</v>
      </c>
      <c r="W31" s="107">
        <f t="shared" si="1"/>
        <v>471522</v>
      </c>
      <c r="X31" s="64">
        <v>12964</v>
      </c>
      <c r="Y31" s="64">
        <v>6717</v>
      </c>
      <c r="Z31" s="64">
        <v>109</v>
      </c>
      <c r="AA31" s="64">
        <v>189</v>
      </c>
      <c r="AB31" s="64">
        <v>11</v>
      </c>
      <c r="AC31" s="64">
        <v>544</v>
      </c>
      <c r="AD31" s="106">
        <f t="shared" si="4"/>
        <v>20534</v>
      </c>
      <c r="AE31" s="64">
        <v>172</v>
      </c>
      <c r="AF31" s="64">
        <v>0</v>
      </c>
      <c r="AG31" s="64">
        <v>85</v>
      </c>
      <c r="AH31" s="64">
        <v>161</v>
      </c>
      <c r="AI31" s="64">
        <v>20105</v>
      </c>
      <c r="AJ31" s="64">
        <v>11</v>
      </c>
      <c r="AK31" s="59">
        <v>20116</v>
      </c>
      <c r="AL31" s="48" t="s">
        <v>55</v>
      </c>
      <c r="AN31" s="63">
        <v>471522</v>
      </c>
      <c r="AO31" s="46" t="str">
        <f t="shared" si="2"/>
        <v> </v>
      </c>
      <c r="AP31" s="88">
        <v>20534</v>
      </c>
      <c r="AQ31" s="46" t="str">
        <f t="shared" si="3"/>
        <v> </v>
      </c>
    </row>
    <row r="32" spans="1:43" s="46" customFormat="1" ht="21.75" customHeight="1">
      <c r="A32" s="58">
        <v>27</v>
      </c>
      <c r="B32" s="48" t="s">
        <v>56</v>
      </c>
      <c r="C32" s="64">
        <v>49</v>
      </c>
      <c r="D32" s="64">
        <v>1</v>
      </c>
      <c r="E32" s="64">
        <v>50</v>
      </c>
      <c r="F32" s="64">
        <v>96573</v>
      </c>
      <c r="G32" s="64">
        <v>141132</v>
      </c>
      <c r="H32" s="64">
        <v>780</v>
      </c>
      <c r="I32" s="64">
        <v>24301</v>
      </c>
      <c r="J32" s="64">
        <v>2114</v>
      </c>
      <c r="K32" s="64">
        <v>581</v>
      </c>
      <c r="L32" s="106">
        <f t="shared" si="0"/>
        <v>265481</v>
      </c>
      <c r="M32" s="64">
        <v>62624</v>
      </c>
      <c r="N32" s="64">
        <v>46916</v>
      </c>
      <c r="O32" s="64">
        <v>130025</v>
      </c>
      <c r="P32" s="118">
        <v>779</v>
      </c>
      <c r="Q32" s="64">
        <v>22835</v>
      </c>
      <c r="R32" s="121">
        <v>2112</v>
      </c>
      <c r="S32" s="48" t="s">
        <v>56</v>
      </c>
      <c r="T32" s="58">
        <v>27</v>
      </c>
      <c r="U32" s="48" t="s">
        <v>56</v>
      </c>
      <c r="V32" s="122">
        <v>190</v>
      </c>
      <c r="W32" s="107">
        <f t="shared" si="1"/>
        <v>202857</v>
      </c>
      <c r="X32" s="64">
        <v>2819</v>
      </c>
      <c r="Y32" s="64">
        <v>3895</v>
      </c>
      <c r="Z32" s="64">
        <v>42</v>
      </c>
      <c r="AA32" s="64">
        <v>410</v>
      </c>
      <c r="AB32" s="64">
        <v>38</v>
      </c>
      <c r="AC32" s="64">
        <v>6</v>
      </c>
      <c r="AD32" s="106">
        <f t="shared" si="4"/>
        <v>7210</v>
      </c>
      <c r="AE32" s="64">
        <v>137</v>
      </c>
      <c r="AF32" s="64">
        <v>0</v>
      </c>
      <c r="AG32" s="64">
        <v>64</v>
      </c>
      <c r="AH32" s="64">
        <v>54</v>
      </c>
      <c r="AI32" s="64">
        <v>6947</v>
      </c>
      <c r="AJ32" s="64">
        <v>8</v>
      </c>
      <c r="AK32" s="59">
        <v>6955</v>
      </c>
      <c r="AL32" s="48" t="s">
        <v>56</v>
      </c>
      <c r="AN32" s="63">
        <v>202857</v>
      </c>
      <c r="AO32" s="46" t="str">
        <f t="shared" si="2"/>
        <v> </v>
      </c>
      <c r="AP32" s="88">
        <v>7210</v>
      </c>
      <c r="AQ32" s="46" t="str">
        <f t="shared" si="3"/>
        <v> </v>
      </c>
    </row>
    <row r="33" spans="1:43" s="46" customFormat="1" ht="21.75" customHeight="1">
      <c r="A33" s="58">
        <v>28</v>
      </c>
      <c r="B33" s="48" t="s">
        <v>57</v>
      </c>
      <c r="C33" s="64">
        <v>146</v>
      </c>
      <c r="D33" s="64">
        <v>2</v>
      </c>
      <c r="E33" s="64">
        <v>148</v>
      </c>
      <c r="F33" s="64">
        <v>586938</v>
      </c>
      <c r="G33" s="64">
        <v>810792</v>
      </c>
      <c r="H33" s="64">
        <v>57605</v>
      </c>
      <c r="I33" s="64">
        <v>14980</v>
      </c>
      <c r="J33" s="64">
        <v>3819</v>
      </c>
      <c r="K33" s="64">
        <v>2844</v>
      </c>
      <c r="L33" s="106">
        <f t="shared" si="0"/>
        <v>1476978</v>
      </c>
      <c r="M33" s="64">
        <v>183850</v>
      </c>
      <c r="N33" s="64">
        <v>448768</v>
      </c>
      <c r="O33" s="64">
        <v>777903</v>
      </c>
      <c r="P33" s="118">
        <v>45185</v>
      </c>
      <c r="Q33" s="64">
        <v>14966</v>
      </c>
      <c r="R33" s="121">
        <v>3809</v>
      </c>
      <c r="S33" s="48" t="s">
        <v>57</v>
      </c>
      <c r="T33" s="58">
        <v>28</v>
      </c>
      <c r="U33" s="48" t="s">
        <v>57</v>
      </c>
      <c r="V33" s="122">
        <v>2497</v>
      </c>
      <c r="W33" s="107">
        <f t="shared" si="1"/>
        <v>1293128</v>
      </c>
      <c r="X33" s="64">
        <v>26926</v>
      </c>
      <c r="Y33" s="64">
        <v>23335</v>
      </c>
      <c r="Z33" s="64">
        <v>2394</v>
      </c>
      <c r="AA33" s="64">
        <v>277</v>
      </c>
      <c r="AB33" s="64">
        <v>67</v>
      </c>
      <c r="AC33" s="64">
        <v>75</v>
      </c>
      <c r="AD33" s="106">
        <f t="shared" si="4"/>
        <v>53074</v>
      </c>
      <c r="AE33" s="64">
        <v>431</v>
      </c>
      <c r="AF33" s="64">
        <v>0</v>
      </c>
      <c r="AG33" s="64">
        <v>192</v>
      </c>
      <c r="AH33" s="64">
        <v>146</v>
      </c>
      <c r="AI33" s="64">
        <v>52301</v>
      </c>
      <c r="AJ33" s="64">
        <v>4</v>
      </c>
      <c r="AK33" s="59">
        <v>52305</v>
      </c>
      <c r="AL33" s="48" t="s">
        <v>57</v>
      </c>
      <c r="AN33" s="63">
        <v>1293128</v>
      </c>
      <c r="AO33" s="46" t="str">
        <f t="shared" si="2"/>
        <v> </v>
      </c>
      <c r="AP33" s="88">
        <v>53074</v>
      </c>
      <c r="AQ33" s="46" t="str">
        <f t="shared" si="3"/>
        <v> </v>
      </c>
    </row>
    <row r="34" spans="1:43" s="46" customFormat="1" ht="21.75" customHeight="1">
      <c r="A34" s="58">
        <v>29</v>
      </c>
      <c r="B34" s="48" t="s">
        <v>58</v>
      </c>
      <c r="C34" s="64">
        <v>39</v>
      </c>
      <c r="D34" s="64">
        <v>0</v>
      </c>
      <c r="E34" s="64">
        <v>39</v>
      </c>
      <c r="F34" s="64">
        <v>119760</v>
      </c>
      <c r="G34" s="64">
        <v>88646</v>
      </c>
      <c r="H34" s="64">
        <v>1475</v>
      </c>
      <c r="I34" s="64">
        <v>6534</v>
      </c>
      <c r="J34" s="64">
        <v>421</v>
      </c>
      <c r="K34" s="64">
        <v>16794</v>
      </c>
      <c r="L34" s="106">
        <f t="shared" si="0"/>
        <v>233630</v>
      </c>
      <c r="M34" s="64">
        <v>43629</v>
      </c>
      <c r="N34" s="64">
        <v>84430</v>
      </c>
      <c r="O34" s="64">
        <v>81041</v>
      </c>
      <c r="P34" s="118">
        <v>1475</v>
      </c>
      <c r="Q34" s="64">
        <v>6179</v>
      </c>
      <c r="R34" s="121">
        <v>421</v>
      </c>
      <c r="S34" s="48" t="s">
        <v>58</v>
      </c>
      <c r="T34" s="58">
        <v>29</v>
      </c>
      <c r="U34" s="48" t="s">
        <v>58</v>
      </c>
      <c r="V34" s="122">
        <v>16455</v>
      </c>
      <c r="W34" s="107">
        <f t="shared" si="1"/>
        <v>190001</v>
      </c>
      <c r="X34" s="64">
        <v>5063</v>
      </c>
      <c r="Y34" s="64">
        <v>2430</v>
      </c>
      <c r="Z34" s="64">
        <v>80</v>
      </c>
      <c r="AA34" s="64">
        <v>164</v>
      </c>
      <c r="AB34" s="64">
        <v>8</v>
      </c>
      <c r="AC34" s="64">
        <v>494</v>
      </c>
      <c r="AD34" s="106">
        <f>SUM(X34:AC34)</f>
        <v>8239</v>
      </c>
      <c r="AE34" s="64">
        <v>63</v>
      </c>
      <c r="AF34" s="64">
        <v>0</v>
      </c>
      <c r="AG34" s="64">
        <v>19</v>
      </c>
      <c r="AH34" s="64">
        <v>25</v>
      </c>
      <c r="AI34" s="64">
        <v>8132</v>
      </c>
      <c r="AJ34" s="64">
        <v>0</v>
      </c>
      <c r="AK34" s="59">
        <v>8132</v>
      </c>
      <c r="AL34" s="48" t="s">
        <v>58</v>
      </c>
      <c r="AN34" s="63">
        <v>190001</v>
      </c>
      <c r="AO34" s="46" t="str">
        <f t="shared" si="2"/>
        <v> </v>
      </c>
      <c r="AP34" s="88">
        <v>8239</v>
      </c>
      <c r="AQ34" s="46" t="str">
        <f t="shared" si="3"/>
        <v> </v>
      </c>
    </row>
    <row r="35" spans="1:43" s="46" customFormat="1" ht="21.75" customHeight="1">
      <c r="A35" s="58">
        <v>30</v>
      </c>
      <c r="B35" s="48" t="s">
        <v>59</v>
      </c>
      <c r="C35" s="64">
        <v>63</v>
      </c>
      <c r="D35" s="64">
        <v>3</v>
      </c>
      <c r="E35" s="64">
        <v>66</v>
      </c>
      <c r="F35" s="64">
        <v>253763</v>
      </c>
      <c r="G35" s="64">
        <v>311364</v>
      </c>
      <c r="H35" s="64">
        <v>1082</v>
      </c>
      <c r="I35" s="64">
        <v>12040</v>
      </c>
      <c r="J35" s="64">
        <v>300</v>
      </c>
      <c r="K35" s="64">
        <v>1297</v>
      </c>
      <c r="L35" s="106">
        <f t="shared" si="0"/>
        <v>579846</v>
      </c>
      <c r="M35" s="64">
        <v>72305</v>
      </c>
      <c r="N35" s="64">
        <v>192546</v>
      </c>
      <c r="O35" s="64">
        <v>300286</v>
      </c>
      <c r="P35" s="118">
        <v>1081</v>
      </c>
      <c r="Q35" s="64">
        <v>12033</v>
      </c>
      <c r="R35" s="121">
        <v>298</v>
      </c>
      <c r="S35" s="48" t="s">
        <v>59</v>
      </c>
      <c r="T35" s="58">
        <v>30</v>
      </c>
      <c r="U35" s="48" t="s">
        <v>59</v>
      </c>
      <c r="V35" s="122">
        <v>1297</v>
      </c>
      <c r="W35" s="107">
        <f t="shared" si="1"/>
        <v>507541</v>
      </c>
      <c r="X35" s="64">
        <v>11553</v>
      </c>
      <c r="Y35" s="64">
        <v>8884</v>
      </c>
      <c r="Z35" s="64">
        <v>58</v>
      </c>
      <c r="AA35" s="64">
        <v>220</v>
      </c>
      <c r="AB35" s="64">
        <v>6</v>
      </c>
      <c r="AC35" s="64">
        <v>39</v>
      </c>
      <c r="AD35" s="106">
        <f>SUM(X35:AC35)</f>
        <v>20760</v>
      </c>
      <c r="AE35" s="64">
        <v>162</v>
      </c>
      <c r="AF35" s="64">
        <v>0</v>
      </c>
      <c r="AG35" s="64">
        <v>49</v>
      </c>
      <c r="AH35" s="64">
        <v>15</v>
      </c>
      <c r="AI35" s="64">
        <v>20503</v>
      </c>
      <c r="AJ35" s="64">
        <v>31</v>
      </c>
      <c r="AK35" s="59">
        <v>20534</v>
      </c>
      <c r="AL35" s="48" t="s">
        <v>59</v>
      </c>
      <c r="AN35" s="63">
        <v>507541</v>
      </c>
      <c r="AO35" s="46" t="str">
        <f t="shared" si="2"/>
        <v> </v>
      </c>
      <c r="AP35" s="88">
        <v>20760</v>
      </c>
      <c r="AQ35" s="46" t="str">
        <f t="shared" si="3"/>
        <v> </v>
      </c>
    </row>
    <row r="36" spans="1:43" s="46" customFormat="1" ht="21.75" customHeight="1">
      <c r="A36" s="58">
        <v>31</v>
      </c>
      <c r="B36" s="48" t="s">
        <v>60</v>
      </c>
      <c r="C36" s="64">
        <v>132</v>
      </c>
      <c r="D36" s="64">
        <v>2</v>
      </c>
      <c r="E36" s="64">
        <v>134</v>
      </c>
      <c r="F36" s="64">
        <v>412672</v>
      </c>
      <c r="G36" s="64">
        <v>1641094</v>
      </c>
      <c r="H36" s="64">
        <v>11436</v>
      </c>
      <c r="I36" s="64">
        <v>15726</v>
      </c>
      <c r="J36" s="64">
        <v>804</v>
      </c>
      <c r="K36" s="64">
        <v>1228</v>
      </c>
      <c r="L36" s="106">
        <f t="shared" si="0"/>
        <v>2082960</v>
      </c>
      <c r="M36" s="64">
        <v>148445</v>
      </c>
      <c r="N36" s="64">
        <v>298343</v>
      </c>
      <c r="O36" s="64">
        <v>1608493</v>
      </c>
      <c r="P36" s="118">
        <v>10803</v>
      </c>
      <c r="Q36" s="64">
        <v>14847</v>
      </c>
      <c r="R36" s="121">
        <v>802</v>
      </c>
      <c r="S36" s="48" t="s">
        <v>60</v>
      </c>
      <c r="T36" s="58">
        <v>31</v>
      </c>
      <c r="U36" s="48" t="s">
        <v>60</v>
      </c>
      <c r="V36" s="122">
        <v>1227</v>
      </c>
      <c r="W36" s="107">
        <f t="shared" si="1"/>
        <v>1934515</v>
      </c>
      <c r="X36" s="64">
        <v>17898</v>
      </c>
      <c r="Y36" s="64">
        <v>47556</v>
      </c>
      <c r="Z36" s="64">
        <v>583</v>
      </c>
      <c r="AA36" s="64">
        <v>349</v>
      </c>
      <c r="AB36" s="64">
        <v>15</v>
      </c>
      <c r="AC36" s="64">
        <v>37</v>
      </c>
      <c r="AD36" s="106">
        <f t="shared" si="4"/>
        <v>66438</v>
      </c>
      <c r="AE36" s="64">
        <v>330</v>
      </c>
      <c r="AF36" s="64">
        <v>0</v>
      </c>
      <c r="AG36" s="64">
        <v>50</v>
      </c>
      <c r="AH36" s="64">
        <v>71</v>
      </c>
      <c r="AI36" s="64">
        <v>65985</v>
      </c>
      <c r="AJ36" s="64">
        <v>2</v>
      </c>
      <c r="AK36" s="59">
        <v>65987</v>
      </c>
      <c r="AL36" s="48" t="s">
        <v>60</v>
      </c>
      <c r="AN36" s="63">
        <v>1934515</v>
      </c>
      <c r="AO36" s="46" t="str">
        <f t="shared" si="2"/>
        <v> </v>
      </c>
      <c r="AP36" s="88">
        <v>66438</v>
      </c>
      <c r="AQ36" s="46" t="str">
        <f t="shared" si="3"/>
        <v> </v>
      </c>
    </row>
    <row r="37" spans="1:43" s="46" customFormat="1" ht="21.75" customHeight="1">
      <c r="A37" s="75">
        <v>32</v>
      </c>
      <c r="B37" s="76" t="s">
        <v>61</v>
      </c>
      <c r="C37" s="84">
        <v>106</v>
      </c>
      <c r="D37" s="84">
        <v>2</v>
      </c>
      <c r="E37" s="84">
        <v>108</v>
      </c>
      <c r="F37" s="84">
        <v>529462</v>
      </c>
      <c r="G37" s="84">
        <v>752074</v>
      </c>
      <c r="H37" s="84">
        <v>6276</v>
      </c>
      <c r="I37" s="84">
        <v>21199</v>
      </c>
      <c r="J37" s="84">
        <v>10411</v>
      </c>
      <c r="K37" s="84">
        <v>2663</v>
      </c>
      <c r="L37" s="137">
        <f>SUM(F37:K37)</f>
        <v>1322085</v>
      </c>
      <c r="M37" s="84">
        <v>139455</v>
      </c>
      <c r="N37" s="84">
        <v>413874</v>
      </c>
      <c r="O37" s="84">
        <v>729832</v>
      </c>
      <c r="P37" s="128">
        <v>6272</v>
      </c>
      <c r="Q37" s="84">
        <v>19585</v>
      </c>
      <c r="R37" s="123">
        <v>10406</v>
      </c>
      <c r="S37" s="76" t="s">
        <v>61</v>
      </c>
      <c r="T37" s="75">
        <v>32</v>
      </c>
      <c r="U37" s="76" t="s">
        <v>61</v>
      </c>
      <c r="V37" s="124">
        <v>2661</v>
      </c>
      <c r="W37" s="107">
        <f>N37+O37+P37+Q37+R37+V37</f>
        <v>1182630</v>
      </c>
      <c r="X37" s="84">
        <v>24832</v>
      </c>
      <c r="Y37" s="84">
        <v>21844</v>
      </c>
      <c r="Z37" s="84">
        <v>339</v>
      </c>
      <c r="AA37" s="84">
        <v>404</v>
      </c>
      <c r="AB37" s="84">
        <v>187</v>
      </c>
      <c r="AC37" s="84">
        <v>80</v>
      </c>
      <c r="AD37" s="107">
        <f t="shared" si="4"/>
        <v>47686</v>
      </c>
      <c r="AE37" s="84">
        <v>1550</v>
      </c>
      <c r="AF37" s="84">
        <v>0</v>
      </c>
      <c r="AG37" s="84">
        <v>233</v>
      </c>
      <c r="AH37" s="84">
        <v>223</v>
      </c>
      <c r="AI37" s="84">
        <v>45677</v>
      </c>
      <c r="AJ37" s="84">
        <v>3</v>
      </c>
      <c r="AK37" s="85">
        <v>45680</v>
      </c>
      <c r="AL37" s="76" t="s">
        <v>61</v>
      </c>
      <c r="AN37" s="63">
        <v>1182630</v>
      </c>
      <c r="AO37" s="46" t="str">
        <f t="shared" si="2"/>
        <v> </v>
      </c>
      <c r="AP37" s="88">
        <v>47686</v>
      </c>
      <c r="AQ37" s="46" t="str">
        <f t="shared" si="3"/>
        <v> </v>
      </c>
    </row>
    <row r="38" spans="1:43" s="30" customFormat="1" ht="21.75" customHeight="1">
      <c r="A38" s="98"/>
      <c r="B38" s="99" t="s">
        <v>84</v>
      </c>
      <c r="C38" s="100">
        <f aca="true" t="shared" si="5" ref="C38:P38">SUM(C6:C37)</f>
        <v>5574</v>
      </c>
      <c r="D38" s="100">
        <f t="shared" si="5"/>
        <v>97</v>
      </c>
      <c r="E38" s="100">
        <f t="shared" si="5"/>
        <v>5671</v>
      </c>
      <c r="F38" s="100">
        <f t="shared" si="5"/>
        <v>24155972</v>
      </c>
      <c r="G38" s="100">
        <f t="shared" si="5"/>
        <v>34408602</v>
      </c>
      <c r="H38" s="100">
        <f t="shared" si="5"/>
        <v>430275</v>
      </c>
      <c r="I38" s="100">
        <f t="shared" si="5"/>
        <v>4744463</v>
      </c>
      <c r="J38" s="100">
        <f t="shared" si="5"/>
        <v>293155</v>
      </c>
      <c r="K38" s="100">
        <f t="shared" si="5"/>
        <v>469850</v>
      </c>
      <c r="L38" s="100">
        <f t="shared" si="5"/>
        <v>64502317</v>
      </c>
      <c r="M38" s="100">
        <f t="shared" si="5"/>
        <v>7155505</v>
      </c>
      <c r="N38" s="100">
        <f t="shared" si="5"/>
        <v>17947154</v>
      </c>
      <c r="O38" s="100">
        <f t="shared" si="5"/>
        <v>33564799</v>
      </c>
      <c r="P38" s="100">
        <f t="shared" si="5"/>
        <v>401273</v>
      </c>
      <c r="Q38" s="100">
        <f>SUM(Q6:Q37)</f>
        <v>4683451</v>
      </c>
      <c r="R38" s="100">
        <f>SUM(R6:R37)</f>
        <v>292508</v>
      </c>
      <c r="S38" s="101" t="s">
        <v>84</v>
      </c>
      <c r="T38" s="98"/>
      <c r="U38" s="99" t="s">
        <v>84</v>
      </c>
      <c r="V38" s="100">
        <f aca="true" t="shared" si="6" ref="V38:AD38">SUM(V6:V37)</f>
        <v>457627</v>
      </c>
      <c r="W38" s="100">
        <f t="shared" si="6"/>
        <v>57346812</v>
      </c>
      <c r="X38" s="100">
        <f t="shared" si="6"/>
        <v>1076780</v>
      </c>
      <c r="Y38" s="100">
        <f t="shared" si="6"/>
        <v>1000389</v>
      </c>
      <c r="Z38" s="100">
        <f t="shared" si="6"/>
        <v>21619</v>
      </c>
      <c r="AA38" s="100">
        <f t="shared" si="6"/>
        <v>116969</v>
      </c>
      <c r="AB38" s="100">
        <f t="shared" si="6"/>
        <v>5271</v>
      </c>
      <c r="AC38" s="100">
        <f t="shared" si="6"/>
        <v>13732</v>
      </c>
      <c r="AD38" s="100">
        <f t="shared" si="6"/>
        <v>2234760</v>
      </c>
      <c r="AE38" s="100">
        <f aca="true" t="shared" si="7" ref="AE38:AJ38">SUM(AE6:AE37)</f>
        <v>17466</v>
      </c>
      <c r="AF38" s="100">
        <f t="shared" si="7"/>
        <v>1</v>
      </c>
      <c r="AG38" s="100">
        <f t="shared" si="7"/>
        <v>10916</v>
      </c>
      <c r="AH38" s="100">
        <f t="shared" si="7"/>
        <v>10948</v>
      </c>
      <c r="AI38" s="100">
        <f t="shared" si="7"/>
        <v>2193410</v>
      </c>
      <c r="AJ38" s="100">
        <f t="shared" si="7"/>
        <v>2019</v>
      </c>
      <c r="AK38" s="100">
        <f>SUM(AK6:AK37)</f>
        <v>2195429</v>
      </c>
      <c r="AL38" s="101" t="s">
        <v>84</v>
      </c>
      <c r="AN38" s="65"/>
      <c r="AO38" s="46"/>
      <c r="AQ38" s="46"/>
    </row>
    <row r="39" spans="1:43" s="46" customFormat="1" ht="21.75" customHeight="1">
      <c r="A39" s="60">
        <v>33</v>
      </c>
      <c r="B39" s="52" t="s">
        <v>33</v>
      </c>
      <c r="C39" s="86">
        <v>62</v>
      </c>
      <c r="D39" s="86">
        <v>0</v>
      </c>
      <c r="E39" s="86">
        <v>62</v>
      </c>
      <c r="F39" s="86">
        <v>233095</v>
      </c>
      <c r="G39" s="86">
        <v>160537</v>
      </c>
      <c r="H39" s="86">
        <v>7906</v>
      </c>
      <c r="I39" s="86">
        <v>46309</v>
      </c>
      <c r="J39" s="86">
        <v>777</v>
      </c>
      <c r="K39" s="86">
        <v>26053</v>
      </c>
      <c r="L39" s="108">
        <f>SUM(F39:K39)</f>
        <v>474677</v>
      </c>
      <c r="M39" s="86">
        <v>76996</v>
      </c>
      <c r="N39" s="86">
        <v>168075</v>
      </c>
      <c r="O39" s="86">
        <v>149146</v>
      </c>
      <c r="P39" s="86">
        <v>7905</v>
      </c>
      <c r="Q39" s="86">
        <v>45727</v>
      </c>
      <c r="R39" s="125">
        <v>776</v>
      </c>
      <c r="S39" s="52" t="s">
        <v>33</v>
      </c>
      <c r="T39" s="60">
        <v>33</v>
      </c>
      <c r="U39" s="52" t="s">
        <v>33</v>
      </c>
      <c r="V39" s="126">
        <v>26052</v>
      </c>
      <c r="W39" s="108">
        <f>N39+O39+P39+Q39+R39+V39</f>
        <v>397681</v>
      </c>
      <c r="X39" s="86">
        <v>10086</v>
      </c>
      <c r="Y39" s="86">
        <v>4462</v>
      </c>
      <c r="Z39" s="86">
        <v>426</v>
      </c>
      <c r="AA39" s="86">
        <v>1133</v>
      </c>
      <c r="AB39" s="86">
        <v>13</v>
      </c>
      <c r="AC39" s="86">
        <v>781</v>
      </c>
      <c r="AD39" s="108">
        <f>SUM(X39:AC39)</f>
        <v>16901</v>
      </c>
      <c r="AE39" s="86">
        <v>141</v>
      </c>
      <c r="AF39" s="86">
        <v>0</v>
      </c>
      <c r="AG39" s="86">
        <v>23</v>
      </c>
      <c r="AH39" s="86">
        <v>92</v>
      </c>
      <c r="AI39" s="86">
        <v>16645</v>
      </c>
      <c r="AJ39" s="86">
        <v>0</v>
      </c>
      <c r="AK39" s="87">
        <v>16645</v>
      </c>
      <c r="AL39" s="52" t="s">
        <v>33</v>
      </c>
      <c r="AN39" s="63">
        <v>397681</v>
      </c>
      <c r="AO39" s="46" t="str">
        <f t="shared" si="2"/>
        <v> </v>
      </c>
      <c r="AP39" s="88">
        <v>16901</v>
      </c>
      <c r="AQ39" s="46" t="str">
        <f t="shared" si="3"/>
        <v> </v>
      </c>
    </row>
    <row r="40" spans="1:43" s="46" customFormat="1" ht="21.75" customHeight="1">
      <c r="A40" s="58">
        <v>34</v>
      </c>
      <c r="B40" s="48" t="s">
        <v>34</v>
      </c>
      <c r="C40" s="64">
        <v>38</v>
      </c>
      <c r="D40" s="64">
        <v>0</v>
      </c>
      <c r="E40" s="64">
        <v>38</v>
      </c>
      <c r="F40" s="64">
        <v>129424</v>
      </c>
      <c r="G40" s="64">
        <v>128821</v>
      </c>
      <c r="H40" s="64">
        <v>3127</v>
      </c>
      <c r="I40" s="64">
        <v>1717</v>
      </c>
      <c r="J40" s="64">
        <v>0</v>
      </c>
      <c r="K40" s="64">
        <v>0</v>
      </c>
      <c r="L40" s="108">
        <f aca="true" t="shared" si="8" ref="L40:L50">SUM(F40:K40)</f>
        <v>263089</v>
      </c>
      <c r="M40" s="64">
        <v>46772</v>
      </c>
      <c r="N40" s="64">
        <v>87881</v>
      </c>
      <c r="O40" s="64">
        <v>123596</v>
      </c>
      <c r="P40" s="64">
        <v>3126</v>
      </c>
      <c r="Q40" s="64">
        <v>1714</v>
      </c>
      <c r="R40" s="121">
        <v>0</v>
      </c>
      <c r="S40" s="48" t="s">
        <v>34</v>
      </c>
      <c r="T40" s="58">
        <v>34</v>
      </c>
      <c r="U40" s="48" t="s">
        <v>34</v>
      </c>
      <c r="V40" s="122">
        <v>0</v>
      </c>
      <c r="W40" s="106">
        <f aca="true" t="shared" si="9" ref="W40:W50">N40+O40+P40+Q40+R40+V40</f>
        <v>216317</v>
      </c>
      <c r="X40" s="64">
        <v>5274</v>
      </c>
      <c r="Y40" s="64">
        <v>3707</v>
      </c>
      <c r="Z40" s="64">
        <v>170</v>
      </c>
      <c r="AA40" s="64">
        <v>38</v>
      </c>
      <c r="AB40" s="64">
        <v>0</v>
      </c>
      <c r="AC40" s="64">
        <v>0</v>
      </c>
      <c r="AD40" s="106">
        <f t="shared" si="4"/>
        <v>9189</v>
      </c>
      <c r="AE40" s="64">
        <v>109</v>
      </c>
      <c r="AF40" s="64">
        <v>0</v>
      </c>
      <c r="AG40" s="64">
        <v>38</v>
      </c>
      <c r="AH40" s="64">
        <v>202</v>
      </c>
      <c r="AI40" s="64">
        <v>8840</v>
      </c>
      <c r="AJ40" s="64">
        <v>0</v>
      </c>
      <c r="AK40" s="59">
        <v>8840</v>
      </c>
      <c r="AL40" s="48" t="s">
        <v>34</v>
      </c>
      <c r="AN40" s="63">
        <v>216317</v>
      </c>
      <c r="AO40" s="46" t="str">
        <f t="shared" si="2"/>
        <v> </v>
      </c>
      <c r="AP40" s="88">
        <v>9189</v>
      </c>
      <c r="AQ40" s="46" t="str">
        <f t="shared" si="3"/>
        <v> </v>
      </c>
    </row>
    <row r="41" spans="1:43" s="46" customFormat="1" ht="21.75" customHeight="1">
      <c r="A41" s="58">
        <v>35</v>
      </c>
      <c r="B41" s="48" t="s">
        <v>62</v>
      </c>
      <c r="C41" s="64">
        <v>25</v>
      </c>
      <c r="D41" s="64">
        <v>1</v>
      </c>
      <c r="E41" s="64">
        <v>26</v>
      </c>
      <c r="F41" s="64">
        <v>55708</v>
      </c>
      <c r="G41" s="64">
        <v>40491</v>
      </c>
      <c r="H41" s="64">
        <v>2838</v>
      </c>
      <c r="I41" s="64">
        <v>6472</v>
      </c>
      <c r="J41" s="64">
        <v>1600</v>
      </c>
      <c r="K41" s="64">
        <v>0</v>
      </c>
      <c r="L41" s="108">
        <f t="shared" si="8"/>
        <v>107109</v>
      </c>
      <c r="M41" s="64">
        <v>32100</v>
      </c>
      <c r="N41" s="64">
        <v>29568</v>
      </c>
      <c r="O41" s="64">
        <v>35264</v>
      </c>
      <c r="P41" s="64">
        <v>2837</v>
      </c>
      <c r="Q41" s="64">
        <v>5741</v>
      </c>
      <c r="R41" s="121">
        <v>1599</v>
      </c>
      <c r="S41" s="48" t="s">
        <v>62</v>
      </c>
      <c r="T41" s="58">
        <v>35</v>
      </c>
      <c r="U41" s="48" t="s">
        <v>62</v>
      </c>
      <c r="V41" s="122">
        <v>0</v>
      </c>
      <c r="W41" s="106">
        <f t="shared" si="9"/>
        <v>75009</v>
      </c>
      <c r="X41" s="64">
        <v>1773</v>
      </c>
      <c r="Y41" s="64">
        <v>1057</v>
      </c>
      <c r="Z41" s="64">
        <v>153</v>
      </c>
      <c r="AA41" s="64">
        <v>104</v>
      </c>
      <c r="AB41" s="64">
        <v>29</v>
      </c>
      <c r="AC41" s="64">
        <v>0</v>
      </c>
      <c r="AD41" s="106">
        <f t="shared" si="4"/>
        <v>3116</v>
      </c>
      <c r="AE41" s="64">
        <v>65</v>
      </c>
      <c r="AF41" s="64">
        <v>0</v>
      </c>
      <c r="AG41" s="64">
        <v>32</v>
      </c>
      <c r="AH41" s="64">
        <v>18</v>
      </c>
      <c r="AI41" s="64">
        <v>2999</v>
      </c>
      <c r="AJ41" s="64">
        <v>2</v>
      </c>
      <c r="AK41" s="59">
        <v>3001</v>
      </c>
      <c r="AL41" s="48" t="s">
        <v>62</v>
      </c>
      <c r="AN41" s="63">
        <v>75009</v>
      </c>
      <c r="AO41" s="46" t="str">
        <f t="shared" si="2"/>
        <v> </v>
      </c>
      <c r="AP41" s="88">
        <v>3116</v>
      </c>
      <c r="AQ41" s="46" t="str">
        <f t="shared" si="3"/>
        <v> </v>
      </c>
    </row>
    <row r="42" spans="1:43" s="46" customFormat="1" ht="21.75" customHeight="1">
      <c r="A42" s="58">
        <v>36</v>
      </c>
      <c r="B42" s="48" t="s">
        <v>35</v>
      </c>
      <c r="C42" s="64">
        <v>90</v>
      </c>
      <c r="D42" s="64">
        <v>1</v>
      </c>
      <c r="E42" s="64">
        <v>91</v>
      </c>
      <c r="F42" s="64">
        <v>398438</v>
      </c>
      <c r="G42" s="64">
        <v>668507</v>
      </c>
      <c r="H42" s="64">
        <v>2439</v>
      </c>
      <c r="I42" s="64">
        <v>145819</v>
      </c>
      <c r="J42" s="64">
        <v>2659</v>
      </c>
      <c r="K42" s="64">
        <v>345</v>
      </c>
      <c r="L42" s="108">
        <f t="shared" si="8"/>
        <v>1218207</v>
      </c>
      <c r="M42" s="64">
        <v>105750</v>
      </c>
      <c r="N42" s="64">
        <v>308095</v>
      </c>
      <c r="O42" s="64">
        <v>654209</v>
      </c>
      <c r="P42" s="64">
        <v>1764</v>
      </c>
      <c r="Q42" s="64">
        <v>145386</v>
      </c>
      <c r="R42" s="121">
        <v>2658</v>
      </c>
      <c r="S42" s="48" t="s">
        <v>35</v>
      </c>
      <c r="T42" s="58">
        <v>36</v>
      </c>
      <c r="U42" s="48" t="s">
        <v>35</v>
      </c>
      <c r="V42" s="122">
        <v>345</v>
      </c>
      <c r="W42" s="106">
        <f t="shared" si="9"/>
        <v>1112457</v>
      </c>
      <c r="X42" s="64">
        <v>18488</v>
      </c>
      <c r="Y42" s="64">
        <v>19616</v>
      </c>
      <c r="Z42" s="64">
        <v>95</v>
      </c>
      <c r="AA42" s="64">
        <v>4214</v>
      </c>
      <c r="AB42" s="64">
        <v>48</v>
      </c>
      <c r="AC42" s="64">
        <v>10</v>
      </c>
      <c r="AD42" s="106">
        <f t="shared" si="4"/>
        <v>42471</v>
      </c>
      <c r="AE42" s="64">
        <v>211</v>
      </c>
      <c r="AF42" s="64">
        <v>0</v>
      </c>
      <c r="AG42" s="64">
        <v>64</v>
      </c>
      <c r="AH42" s="64">
        <v>175</v>
      </c>
      <c r="AI42" s="64">
        <v>42019</v>
      </c>
      <c r="AJ42" s="64">
        <v>2</v>
      </c>
      <c r="AK42" s="59">
        <v>42021</v>
      </c>
      <c r="AL42" s="48" t="s">
        <v>35</v>
      </c>
      <c r="AN42" s="63">
        <v>1112457</v>
      </c>
      <c r="AO42" s="46" t="str">
        <f t="shared" si="2"/>
        <v> </v>
      </c>
      <c r="AP42" s="88">
        <v>42471</v>
      </c>
      <c r="AQ42" s="46" t="str">
        <f t="shared" si="3"/>
        <v> </v>
      </c>
    </row>
    <row r="43" spans="1:43" s="46" customFormat="1" ht="21.75" customHeight="1">
      <c r="A43" s="58">
        <v>37</v>
      </c>
      <c r="B43" s="48" t="s">
        <v>36</v>
      </c>
      <c r="C43" s="64">
        <v>24</v>
      </c>
      <c r="D43" s="64">
        <v>2</v>
      </c>
      <c r="E43" s="64">
        <v>26</v>
      </c>
      <c r="F43" s="64">
        <v>62596</v>
      </c>
      <c r="G43" s="64">
        <v>52089</v>
      </c>
      <c r="H43" s="64">
        <v>3188</v>
      </c>
      <c r="I43" s="64">
        <v>838</v>
      </c>
      <c r="J43" s="64">
        <v>501</v>
      </c>
      <c r="K43" s="64">
        <v>0</v>
      </c>
      <c r="L43" s="108">
        <f t="shared" si="8"/>
        <v>119212</v>
      </c>
      <c r="M43" s="64">
        <v>28680</v>
      </c>
      <c r="N43" s="64">
        <v>36966</v>
      </c>
      <c r="O43" s="64">
        <v>49041</v>
      </c>
      <c r="P43" s="64">
        <v>3187</v>
      </c>
      <c r="Q43" s="64">
        <v>837</v>
      </c>
      <c r="R43" s="121">
        <v>501</v>
      </c>
      <c r="S43" s="48" t="s">
        <v>36</v>
      </c>
      <c r="T43" s="58">
        <v>37</v>
      </c>
      <c r="U43" s="48" t="s">
        <v>36</v>
      </c>
      <c r="V43" s="122">
        <v>0</v>
      </c>
      <c r="W43" s="106">
        <f t="shared" si="9"/>
        <v>90532</v>
      </c>
      <c r="X43" s="64">
        <v>2232</v>
      </c>
      <c r="Y43" s="64">
        <v>1405</v>
      </c>
      <c r="Z43" s="64">
        <v>172</v>
      </c>
      <c r="AA43" s="64">
        <v>14</v>
      </c>
      <c r="AB43" s="64">
        <v>9</v>
      </c>
      <c r="AC43" s="64">
        <v>0</v>
      </c>
      <c r="AD43" s="106">
        <f t="shared" si="4"/>
        <v>3832</v>
      </c>
      <c r="AE43" s="64">
        <v>101</v>
      </c>
      <c r="AF43" s="64">
        <v>0</v>
      </c>
      <c r="AG43" s="64">
        <v>105</v>
      </c>
      <c r="AH43" s="64">
        <v>0</v>
      </c>
      <c r="AI43" s="64">
        <v>3533</v>
      </c>
      <c r="AJ43" s="64">
        <v>93</v>
      </c>
      <c r="AK43" s="59">
        <v>3626</v>
      </c>
      <c r="AL43" s="48" t="s">
        <v>36</v>
      </c>
      <c r="AN43" s="63">
        <v>90532</v>
      </c>
      <c r="AO43" s="46" t="str">
        <f t="shared" si="2"/>
        <v> </v>
      </c>
      <c r="AP43" s="88">
        <v>3832</v>
      </c>
      <c r="AQ43" s="46" t="str">
        <f t="shared" si="3"/>
        <v> </v>
      </c>
    </row>
    <row r="44" spans="1:43" s="46" customFormat="1" ht="21.75" customHeight="1">
      <c r="A44" s="58">
        <v>38</v>
      </c>
      <c r="B44" s="48" t="s">
        <v>37</v>
      </c>
      <c r="C44" s="64">
        <v>46</v>
      </c>
      <c r="D44" s="64">
        <v>2</v>
      </c>
      <c r="E44" s="64">
        <v>48</v>
      </c>
      <c r="F44" s="64">
        <v>194993</v>
      </c>
      <c r="G44" s="64">
        <v>129674</v>
      </c>
      <c r="H44" s="64">
        <v>0</v>
      </c>
      <c r="I44" s="64">
        <v>7167</v>
      </c>
      <c r="J44" s="64">
        <v>385</v>
      </c>
      <c r="K44" s="64">
        <v>3086</v>
      </c>
      <c r="L44" s="108">
        <f t="shared" si="8"/>
        <v>335305</v>
      </c>
      <c r="M44" s="64">
        <v>62810</v>
      </c>
      <c r="N44" s="64">
        <v>136023</v>
      </c>
      <c r="O44" s="64">
        <v>127054</v>
      </c>
      <c r="P44" s="64">
        <v>0</v>
      </c>
      <c r="Q44" s="64">
        <v>7161</v>
      </c>
      <c r="R44" s="121">
        <v>383</v>
      </c>
      <c r="S44" s="48" t="s">
        <v>37</v>
      </c>
      <c r="T44" s="58">
        <v>38</v>
      </c>
      <c r="U44" s="48" t="s">
        <v>37</v>
      </c>
      <c r="V44" s="122">
        <v>1874</v>
      </c>
      <c r="W44" s="106">
        <f t="shared" si="9"/>
        <v>272495</v>
      </c>
      <c r="X44" s="64">
        <v>8162</v>
      </c>
      <c r="Y44" s="64">
        <v>3812</v>
      </c>
      <c r="Z44" s="64">
        <v>0</v>
      </c>
      <c r="AA44" s="64">
        <v>142</v>
      </c>
      <c r="AB44" s="64">
        <v>9</v>
      </c>
      <c r="AC44" s="64">
        <v>57</v>
      </c>
      <c r="AD44" s="106">
        <f t="shared" si="4"/>
        <v>12182</v>
      </c>
      <c r="AE44" s="64">
        <v>126</v>
      </c>
      <c r="AF44" s="64">
        <v>0</v>
      </c>
      <c r="AG44" s="64">
        <v>25</v>
      </c>
      <c r="AH44" s="64">
        <v>163</v>
      </c>
      <c r="AI44" s="64">
        <v>11815</v>
      </c>
      <c r="AJ44" s="64">
        <v>53</v>
      </c>
      <c r="AK44" s="59">
        <v>11868</v>
      </c>
      <c r="AL44" s="48" t="s">
        <v>37</v>
      </c>
      <c r="AN44" s="46">
        <v>272495</v>
      </c>
      <c r="AO44" s="46" t="str">
        <f t="shared" si="2"/>
        <v> </v>
      </c>
      <c r="AP44" s="88">
        <v>12182</v>
      </c>
      <c r="AQ44" s="46" t="str">
        <f t="shared" si="3"/>
        <v> </v>
      </c>
    </row>
    <row r="45" spans="1:43" s="46" customFormat="1" ht="21.75" customHeight="1">
      <c r="A45" s="58">
        <v>39</v>
      </c>
      <c r="B45" s="48" t="s">
        <v>38</v>
      </c>
      <c r="C45" s="64">
        <v>108</v>
      </c>
      <c r="D45" s="64">
        <v>2</v>
      </c>
      <c r="E45" s="64">
        <v>110</v>
      </c>
      <c r="F45" s="64">
        <v>320322</v>
      </c>
      <c r="G45" s="64">
        <v>576744</v>
      </c>
      <c r="H45" s="64">
        <v>1223</v>
      </c>
      <c r="I45" s="64">
        <v>42403</v>
      </c>
      <c r="J45" s="64">
        <v>532</v>
      </c>
      <c r="K45" s="64">
        <v>3046</v>
      </c>
      <c r="L45" s="108">
        <f t="shared" si="8"/>
        <v>944270</v>
      </c>
      <c r="M45" s="64">
        <v>124871</v>
      </c>
      <c r="N45" s="64">
        <v>220436</v>
      </c>
      <c r="O45" s="64">
        <v>553172</v>
      </c>
      <c r="P45" s="64">
        <v>1053</v>
      </c>
      <c r="Q45" s="64">
        <v>41168</v>
      </c>
      <c r="R45" s="121">
        <v>527</v>
      </c>
      <c r="S45" s="48" t="s">
        <v>38</v>
      </c>
      <c r="T45" s="58">
        <v>39</v>
      </c>
      <c r="U45" s="48" t="s">
        <v>38</v>
      </c>
      <c r="V45" s="122">
        <v>3043</v>
      </c>
      <c r="W45" s="106">
        <f t="shared" si="9"/>
        <v>819399</v>
      </c>
      <c r="X45" s="64">
        <v>13223</v>
      </c>
      <c r="Y45" s="64">
        <v>16580</v>
      </c>
      <c r="Z45" s="64">
        <v>57</v>
      </c>
      <c r="AA45" s="64">
        <v>742</v>
      </c>
      <c r="AB45" s="64">
        <v>9</v>
      </c>
      <c r="AC45" s="64">
        <v>92</v>
      </c>
      <c r="AD45" s="106">
        <f t="shared" si="4"/>
        <v>30703</v>
      </c>
      <c r="AE45" s="64">
        <v>255</v>
      </c>
      <c r="AF45" s="64">
        <v>0</v>
      </c>
      <c r="AG45" s="64">
        <v>33</v>
      </c>
      <c r="AH45" s="64">
        <v>123</v>
      </c>
      <c r="AI45" s="64">
        <v>30288</v>
      </c>
      <c r="AJ45" s="64">
        <v>4</v>
      </c>
      <c r="AK45" s="59">
        <v>30292</v>
      </c>
      <c r="AL45" s="48" t="s">
        <v>38</v>
      </c>
      <c r="AN45" s="63">
        <v>819399</v>
      </c>
      <c r="AO45" s="46" t="str">
        <f t="shared" si="2"/>
        <v> </v>
      </c>
      <c r="AP45" s="88">
        <v>30703</v>
      </c>
      <c r="AQ45" s="46" t="str">
        <f t="shared" si="3"/>
        <v> </v>
      </c>
    </row>
    <row r="46" spans="1:43" s="46" customFormat="1" ht="21.75" customHeight="1">
      <c r="A46" s="58">
        <v>40</v>
      </c>
      <c r="B46" s="48" t="s">
        <v>39</v>
      </c>
      <c r="C46" s="64">
        <v>16</v>
      </c>
      <c r="D46" s="64">
        <v>0</v>
      </c>
      <c r="E46" s="64">
        <v>16</v>
      </c>
      <c r="F46" s="64">
        <v>38052</v>
      </c>
      <c r="G46" s="64">
        <v>16898</v>
      </c>
      <c r="H46" s="64">
        <v>3565</v>
      </c>
      <c r="I46" s="64">
        <v>8</v>
      </c>
      <c r="J46" s="64">
        <v>1092</v>
      </c>
      <c r="K46" s="64">
        <v>71</v>
      </c>
      <c r="L46" s="108">
        <f t="shared" si="8"/>
        <v>59686</v>
      </c>
      <c r="M46" s="64">
        <v>15800</v>
      </c>
      <c r="N46" s="64">
        <v>24077</v>
      </c>
      <c r="O46" s="64">
        <v>15078</v>
      </c>
      <c r="P46" s="64">
        <v>3565</v>
      </c>
      <c r="Q46" s="64">
        <v>7</v>
      </c>
      <c r="R46" s="121">
        <v>1088</v>
      </c>
      <c r="S46" s="48" t="s">
        <v>39</v>
      </c>
      <c r="T46" s="58">
        <v>40</v>
      </c>
      <c r="U46" s="48" t="s">
        <v>39</v>
      </c>
      <c r="V46" s="122">
        <v>71</v>
      </c>
      <c r="W46" s="106">
        <f t="shared" si="9"/>
        <v>43886</v>
      </c>
      <c r="X46" s="64">
        <v>1448</v>
      </c>
      <c r="Y46" s="64">
        <v>451</v>
      </c>
      <c r="Z46" s="64">
        <v>164</v>
      </c>
      <c r="AA46" s="64">
        <v>0</v>
      </c>
      <c r="AB46" s="64">
        <v>19</v>
      </c>
      <c r="AC46" s="64">
        <v>2</v>
      </c>
      <c r="AD46" s="106">
        <f t="shared" si="4"/>
        <v>2084</v>
      </c>
      <c r="AE46" s="64">
        <v>40</v>
      </c>
      <c r="AF46" s="64">
        <v>0</v>
      </c>
      <c r="AG46" s="64">
        <v>3</v>
      </c>
      <c r="AH46" s="64">
        <v>2</v>
      </c>
      <c r="AI46" s="64">
        <v>2039</v>
      </c>
      <c r="AJ46" s="64">
        <v>0</v>
      </c>
      <c r="AK46" s="59">
        <v>2039</v>
      </c>
      <c r="AL46" s="48" t="s">
        <v>39</v>
      </c>
      <c r="AN46" s="63">
        <v>43886</v>
      </c>
      <c r="AO46" s="46" t="str">
        <f t="shared" si="2"/>
        <v> </v>
      </c>
      <c r="AP46" s="88">
        <v>2084</v>
      </c>
      <c r="AQ46" s="46" t="str">
        <f t="shared" si="3"/>
        <v> </v>
      </c>
    </row>
    <row r="47" spans="1:43" s="46" customFormat="1" ht="21.75" customHeight="1">
      <c r="A47" s="58">
        <v>41</v>
      </c>
      <c r="B47" s="48" t="s">
        <v>40</v>
      </c>
      <c r="C47" s="64">
        <v>35</v>
      </c>
      <c r="D47" s="64">
        <v>1</v>
      </c>
      <c r="E47" s="64">
        <v>36</v>
      </c>
      <c r="F47" s="64">
        <v>203208</v>
      </c>
      <c r="G47" s="64">
        <v>171948</v>
      </c>
      <c r="H47" s="64">
        <v>428</v>
      </c>
      <c r="I47" s="64">
        <v>3138</v>
      </c>
      <c r="J47" s="64">
        <v>428</v>
      </c>
      <c r="K47" s="64">
        <v>0</v>
      </c>
      <c r="L47" s="108">
        <f t="shared" si="8"/>
        <v>379150</v>
      </c>
      <c r="M47" s="64">
        <v>54746</v>
      </c>
      <c r="N47" s="64">
        <v>153072</v>
      </c>
      <c r="O47" s="64">
        <v>167343</v>
      </c>
      <c r="P47" s="64">
        <v>427</v>
      </c>
      <c r="Q47" s="64">
        <v>3135</v>
      </c>
      <c r="R47" s="121">
        <v>427</v>
      </c>
      <c r="S47" s="48" t="s">
        <v>40</v>
      </c>
      <c r="T47" s="58">
        <v>41</v>
      </c>
      <c r="U47" s="48" t="s">
        <v>40</v>
      </c>
      <c r="V47" s="122">
        <v>0</v>
      </c>
      <c r="W47" s="106">
        <f t="shared" si="9"/>
        <v>324404</v>
      </c>
      <c r="X47" s="64">
        <v>9183</v>
      </c>
      <c r="Y47" s="64">
        <v>5019</v>
      </c>
      <c r="Z47" s="64">
        <v>24</v>
      </c>
      <c r="AA47" s="64">
        <v>57</v>
      </c>
      <c r="AB47" s="64">
        <v>8</v>
      </c>
      <c r="AC47" s="64">
        <v>0</v>
      </c>
      <c r="AD47" s="106">
        <f t="shared" si="4"/>
        <v>14291</v>
      </c>
      <c r="AE47" s="64">
        <v>76</v>
      </c>
      <c r="AF47" s="64">
        <v>0</v>
      </c>
      <c r="AG47" s="64">
        <v>34</v>
      </c>
      <c r="AH47" s="64">
        <v>73</v>
      </c>
      <c r="AI47" s="64">
        <v>14108</v>
      </c>
      <c r="AJ47" s="64">
        <v>0</v>
      </c>
      <c r="AK47" s="59">
        <v>14108</v>
      </c>
      <c r="AL47" s="48" t="s">
        <v>40</v>
      </c>
      <c r="AN47" s="63">
        <v>324404</v>
      </c>
      <c r="AO47" s="46" t="str">
        <f t="shared" si="2"/>
        <v> </v>
      </c>
      <c r="AP47" s="88">
        <v>14291</v>
      </c>
      <c r="AQ47" s="46" t="str">
        <f t="shared" si="3"/>
        <v> </v>
      </c>
    </row>
    <row r="48" spans="1:43" s="46" customFormat="1" ht="21.75" customHeight="1">
      <c r="A48" s="58">
        <v>42</v>
      </c>
      <c r="B48" s="48" t="s">
        <v>41</v>
      </c>
      <c r="C48" s="64">
        <v>21</v>
      </c>
      <c r="D48" s="64">
        <v>0</v>
      </c>
      <c r="E48" s="64">
        <v>21</v>
      </c>
      <c r="F48" s="64">
        <v>56824</v>
      </c>
      <c r="G48" s="64">
        <v>102943</v>
      </c>
      <c r="H48" s="64">
        <v>0</v>
      </c>
      <c r="I48" s="64">
        <v>0</v>
      </c>
      <c r="J48" s="64">
        <v>0</v>
      </c>
      <c r="K48" s="64">
        <v>3726</v>
      </c>
      <c r="L48" s="108">
        <f t="shared" si="8"/>
        <v>163493</v>
      </c>
      <c r="M48" s="64">
        <v>28661</v>
      </c>
      <c r="N48" s="64">
        <v>34318</v>
      </c>
      <c r="O48" s="64">
        <v>96789</v>
      </c>
      <c r="P48" s="64">
        <v>0</v>
      </c>
      <c r="Q48" s="64">
        <v>0</v>
      </c>
      <c r="R48" s="121">
        <v>0</v>
      </c>
      <c r="S48" s="48" t="s">
        <v>41</v>
      </c>
      <c r="T48" s="58">
        <v>42</v>
      </c>
      <c r="U48" s="48" t="s">
        <v>41</v>
      </c>
      <c r="V48" s="122">
        <v>3725</v>
      </c>
      <c r="W48" s="106">
        <f t="shared" si="9"/>
        <v>134832</v>
      </c>
      <c r="X48" s="64">
        <v>2060</v>
      </c>
      <c r="Y48" s="64">
        <v>2751</v>
      </c>
      <c r="Z48" s="64">
        <v>0</v>
      </c>
      <c r="AA48" s="64">
        <v>0</v>
      </c>
      <c r="AB48" s="64">
        <v>0</v>
      </c>
      <c r="AC48" s="64">
        <v>112</v>
      </c>
      <c r="AD48" s="106">
        <f t="shared" si="4"/>
        <v>4923</v>
      </c>
      <c r="AE48" s="64">
        <v>63</v>
      </c>
      <c r="AF48" s="64">
        <v>0</v>
      </c>
      <c r="AG48" s="64">
        <v>13</v>
      </c>
      <c r="AH48" s="64">
        <v>43</v>
      </c>
      <c r="AI48" s="64">
        <v>4804</v>
      </c>
      <c r="AJ48" s="64">
        <v>0</v>
      </c>
      <c r="AK48" s="59">
        <v>4804</v>
      </c>
      <c r="AL48" s="48" t="s">
        <v>41</v>
      </c>
      <c r="AN48" s="63">
        <v>134832</v>
      </c>
      <c r="AO48" s="46" t="str">
        <f t="shared" si="2"/>
        <v> </v>
      </c>
      <c r="AP48" s="88">
        <v>4923</v>
      </c>
      <c r="AQ48" s="46" t="str">
        <f t="shared" si="3"/>
        <v> </v>
      </c>
    </row>
    <row r="49" spans="1:43" s="46" customFormat="1" ht="21.75" customHeight="1">
      <c r="A49" s="58">
        <v>43</v>
      </c>
      <c r="B49" s="48" t="s">
        <v>42</v>
      </c>
      <c r="C49" s="64">
        <v>43</v>
      </c>
      <c r="D49" s="64">
        <v>1</v>
      </c>
      <c r="E49" s="64">
        <v>44</v>
      </c>
      <c r="F49" s="64">
        <v>171551</v>
      </c>
      <c r="G49" s="64">
        <v>285385</v>
      </c>
      <c r="H49" s="64">
        <v>1285</v>
      </c>
      <c r="I49" s="64">
        <v>16944</v>
      </c>
      <c r="J49" s="64">
        <v>1599</v>
      </c>
      <c r="K49" s="64">
        <v>2468</v>
      </c>
      <c r="L49" s="108">
        <f t="shared" si="8"/>
        <v>479232</v>
      </c>
      <c r="M49" s="64">
        <v>57831</v>
      </c>
      <c r="N49" s="64">
        <v>126803</v>
      </c>
      <c r="O49" s="64">
        <v>272309</v>
      </c>
      <c r="P49" s="64">
        <v>1285</v>
      </c>
      <c r="Q49" s="64">
        <v>16940</v>
      </c>
      <c r="R49" s="121">
        <v>1599</v>
      </c>
      <c r="S49" s="48" t="s">
        <v>42</v>
      </c>
      <c r="T49" s="58">
        <v>43</v>
      </c>
      <c r="U49" s="48" t="s">
        <v>42</v>
      </c>
      <c r="V49" s="122">
        <v>2465</v>
      </c>
      <c r="W49" s="106">
        <f t="shared" si="9"/>
        <v>421401</v>
      </c>
      <c r="X49" s="64">
        <v>7609</v>
      </c>
      <c r="Y49" s="64">
        <v>8040</v>
      </c>
      <c r="Z49" s="64">
        <v>69</v>
      </c>
      <c r="AA49" s="64">
        <v>306</v>
      </c>
      <c r="AB49" s="64">
        <v>29</v>
      </c>
      <c r="AC49" s="64">
        <v>74</v>
      </c>
      <c r="AD49" s="106">
        <f t="shared" si="4"/>
        <v>16127</v>
      </c>
      <c r="AE49" s="64">
        <v>105</v>
      </c>
      <c r="AF49" s="64">
        <v>0</v>
      </c>
      <c r="AG49" s="64">
        <v>33</v>
      </c>
      <c r="AH49" s="64">
        <v>89</v>
      </c>
      <c r="AI49" s="64">
        <v>15897</v>
      </c>
      <c r="AJ49" s="64">
        <v>3</v>
      </c>
      <c r="AK49" s="59">
        <v>15900</v>
      </c>
      <c r="AL49" s="48" t="s">
        <v>42</v>
      </c>
      <c r="AN49" s="46">
        <v>421401</v>
      </c>
      <c r="AO49" s="46" t="str">
        <f t="shared" si="2"/>
        <v> </v>
      </c>
      <c r="AP49" s="88">
        <v>16127</v>
      </c>
      <c r="AQ49" s="46" t="str">
        <f t="shared" si="3"/>
        <v> </v>
      </c>
    </row>
    <row r="50" spans="1:43" s="46" customFormat="1" ht="21.75" customHeight="1">
      <c r="A50" s="75">
        <v>44</v>
      </c>
      <c r="B50" s="76" t="s">
        <v>43</v>
      </c>
      <c r="C50" s="84">
        <v>44</v>
      </c>
      <c r="D50" s="84">
        <v>0</v>
      </c>
      <c r="E50" s="84">
        <v>44</v>
      </c>
      <c r="F50" s="84">
        <v>114715</v>
      </c>
      <c r="G50" s="84">
        <v>223051</v>
      </c>
      <c r="H50" s="84">
        <v>11080</v>
      </c>
      <c r="I50" s="84">
        <v>48047</v>
      </c>
      <c r="J50" s="84">
        <v>216</v>
      </c>
      <c r="K50" s="84">
        <v>3376</v>
      </c>
      <c r="L50" s="108">
        <f t="shared" si="8"/>
        <v>400485</v>
      </c>
      <c r="M50" s="84">
        <v>44152</v>
      </c>
      <c r="N50" s="84">
        <v>75183</v>
      </c>
      <c r="O50" s="84">
        <v>220334</v>
      </c>
      <c r="P50" s="84">
        <v>11080</v>
      </c>
      <c r="Q50" s="84">
        <v>46148</v>
      </c>
      <c r="R50" s="123">
        <v>215</v>
      </c>
      <c r="S50" s="76" t="s">
        <v>43</v>
      </c>
      <c r="T50" s="75">
        <v>44</v>
      </c>
      <c r="U50" s="76" t="s">
        <v>43</v>
      </c>
      <c r="V50" s="124">
        <v>3373</v>
      </c>
      <c r="W50" s="107">
        <f t="shared" si="9"/>
        <v>356333</v>
      </c>
      <c r="X50" s="84">
        <v>4511</v>
      </c>
      <c r="Y50" s="84">
        <v>6608</v>
      </c>
      <c r="Z50" s="84">
        <v>598</v>
      </c>
      <c r="AA50" s="84">
        <v>1184</v>
      </c>
      <c r="AB50" s="84">
        <v>4</v>
      </c>
      <c r="AC50" s="84">
        <v>101</v>
      </c>
      <c r="AD50" s="107">
        <f t="shared" si="4"/>
        <v>13006</v>
      </c>
      <c r="AE50" s="84">
        <v>95</v>
      </c>
      <c r="AF50" s="84">
        <v>0</v>
      </c>
      <c r="AG50" s="84">
        <v>14</v>
      </c>
      <c r="AH50" s="84">
        <v>42</v>
      </c>
      <c r="AI50" s="84">
        <v>12855</v>
      </c>
      <c r="AJ50" s="84">
        <v>0</v>
      </c>
      <c r="AK50" s="85">
        <v>12855</v>
      </c>
      <c r="AL50" s="76" t="s">
        <v>43</v>
      </c>
      <c r="AN50" s="63">
        <v>356333</v>
      </c>
      <c r="AO50" s="46" t="str">
        <f t="shared" si="2"/>
        <v> </v>
      </c>
      <c r="AP50" s="88">
        <v>13006</v>
      </c>
      <c r="AQ50" s="46" t="str">
        <f t="shared" si="3"/>
        <v> </v>
      </c>
    </row>
    <row r="51" spans="1:40" s="30" customFormat="1" ht="21.75" customHeight="1">
      <c r="A51" s="98"/>
      <c r="B51" s="99" t="s">
        <v>85</v>
      </c>
      <c r="C51" s="100">
        <f>SUM(C39:C50)</f>
        <v>552</v>
      </c>
      <c r="D51" s="100">
        <f aca="true" t="shared" si="10" ref="D51:Q51">SUM(D39:D50)</f>
        <v>10</v>
      </c>
      <c r="E51" s="100">
        <f t="shared" si="10"/>
        <v>562</v>
      </c>
      <c r="F51" s="100">
        <f t="shared" si="10"/>
        <v>1978926</v>
      </c>
      <c r="G51" s="100">
        <f t="shared" si="10"/>
        <v>2557088</v>
      </c>
      <c r="H51" s="100">
        <f t="shared" si="10"/>
        <v>37079</v>
      </c>
      <c r="I51" s="100">
        <f t="shared" si="10"/>
        <v>318862</v>
      </c>
      <c r="J51" s="100">
        <f t="shared" si="10"/>
        <v>9789</v>
      </c>
      <c r="K51" s="100">
        <f t="shared" si="10"/>
        <v>42171</v>
      </c>
      <c r="L51" s="100">
        <f t="shared" si="10"/>
        <v>4943915</v>
      </c>
      <c r="M51" s="100">
        <f t="shared" si="10"/>
        <v>679169</v>
      </c>
      <c r="N51" s="100">
        <f t="shared" si="10"/>
        <v>1400497</v>
      </c>
      <c r="O51" s="100">
        <f t="shared" si="10"/>
        <v>2463335</v>
      </c>
      <c r="P51" s="100">
        <f t="shared" si="10"/>
        <v>36229</v>
      </c>
      <c r="Q51" s="100">
        <f t="shared" si="10"/>
        <v>313964</v>
      </c>
      <c r="R51" s="100">
        <f>SUM(R39:R50)</f>
        <v>9773</v>
      </c>
      <c r="S51" s="99" t="s">
        <v>85</v>
      </c>
      <c r="T51" s="98"/>
      <c r="U51" s="99" t="s">
        <v>85</v>
      </c>
      <c r="V51" s="100">
        <f>SUM(V39:V50)</f>
        <v>40948</v>
      </c>
      <c r="W51" s="100">
        <f aca="true" t="shared" si="11" ref="W51:AK51">SUM(W39:W50)</f>
        <v>4264746</v>
      </c>
      <c r="X51" s="100">
        <f t="shared" si="11"/>
        <v>84049</v>
      </c>
      <c r="Y51" s="100">
        <f t="shared" si="11"/>
        <v>73508</v>
      </c>
      <c r="Z51" s="100">
        <f t="shared" si="11"/>
        <v>1928</v>
      </c>
      <c r="AA51" s="100">
        <f t="shared" si="11"/>
        <v>7934</v>
      </c>
      <c r="AB51" s="100">
        <f t="shared" si="11"/>
        <v>177</v>
      </c>
      <c r="AC51" s="100">
        <f t="shared" si="11"/>
        <v>1229</v>
      </c>
      <c r="AD51" s="100">
        <f t="shared" si="11"/>
        <v>168825</v>
      </c>
      <c r="AE51" s="100">
        <f t="shared" si="11"/>
        <v>1387</v>
      </c>
      <c r="AF51" s="100">
        <f t="shared" si="11"/>
        <v>0</v>
      </c>
      <c r="AG51" s="100">
        <f t="shared" si="11"/>
        <v>417</v>
      </c>
      <c r="AH51" s="100">
        <f t="shared" si="11"/>
        <v>1022</v>
      </c>
      <c r="AI51" s="100">
        <f t="shared" si="11"/>
        <v>165842</v>
      </c>
      <c r="AJ51" s="100">
        <f t="shared" si="11"/>
        <v>157</v>
      </c>
      <c r="AK51" s="100">
        <f t="shared" si="11"/>
        <v>165999</v>
      </c>
      <c r="AL51" s="99" t="s">
        <v>85</v>
      </c>
      <c r="AN51" s="65"/>
    </row>
    <row r="52" spans="1:38" s="30" customFormat="1" ht="21.75" customHeight="1">
      <c r="A52" s="104"/>
      <c r="B52" s="103" t="s">
        <v>86</v>
      </c>
      <c r="C52" s="102">
        <f>C38+C51</f>
        <v>6126</v>
      </c>
      <c r="D52" s="102">
        <f aca="true" t="shared" si="12" ref="D52:Q52">D38+D51</f>
        <v>107</v>
      </c>
      <c r="E52" s="102">
        <f t="shared" si="12"/>
        <v>6233</v>
      </c>
      <c r="F52" s="102">
        <f t="shared" si="12"/>
        <v>26134898</v>
      </c>
      <c r="G52" s="102">
        <f t="shared" si="12"/>
        <v>36965690</v>
      </c>
      <c r="H52" s="102">
        <f t="shared" si="12"/>
        <v>467354</v>
      </c>
      <c r="I52" s="102">
        <f t="shared" si="12"/>
        <v>5063325</v>
      </c>
      <c r="J52" s="102">
        <f t="shared" si="12"/>
        <v>302944</v>
      </c>
      <c r="K52" s="102">
        <f t="shared" si="12"/>
        <v>512021</v>
      </c>
      <c r="L52" s="102">
        <f t="shared" si="12"/>
        <v>69446232</v>
      </c>
      <c r="M52" s="102">
        <f t="shared" si="12"/>
        <v>7834674</v>
      </c>
      <c r="N52" s="102">
        <f t="shared" si="12"/>
        <v>19347651</v>
      </c>
      <c r="O52" s="102">
        <f t="shared" si="12"/>
        <v>36028134</v>
      </c>
      <c r="P52" s="102">
        <f t="shared" si="12"/>
        <v>437502</v>
      </c>
      <c r="Q52" s="102">
        <f t="shared" si="12"/>
        <v>4997415</v>
      </c>
      <c r="R52" s="102">
        <f>R38+R51</f>
        <v>302281</v>
      </c>
      <c r="S52" s="103" t="s">
        <v>86</v>
      </c>
      <c r="T52" s="104"/>
      <c r="U52" s="103" t="s">
        <v>86</v>
      </c>
      <c r="V52" s="102">
        <f>V38+V51</f>
        <v>498575</v>
      </c>
      <c r="W52" s="102">
        <f aca="true" t="shared" si="13" ref="W52:AK52">W38+W51</f>
        <v>61611558</v>
      </c>
      <c r="X52" s="102">
        <f t="shared" si="13"/>
        <v>1160829</v>
      </c>
      <c r="Y52" s="102">
        <f t="shared" si="13"/>
        <v>1073897</v>
      </c>
      <c r="Z52" s="102">
        <f t="shared" si="13"/>
        <v>23547</v>
      </c>
      <c r="AA52" s="102">
        <f t="shared" si="13"/>
        <v>124903</v>
      </c>
      <c r="AB52" s="102">
        <f t="shared" si="13"/>
        <v>5448</v>
      </c>
      <c r="AC52" s="102">
        <f t="shared" si="13"/>
        <v>14961</v>
      </c>
      <c r="AD52" s="102">
        <f t="shared" si="13"/>
        <v>2403585</v>
      </c>
      <c r="AE52" s="102">
        <f t="shared" si="13"/>
        <v>18853</v>
      </c>
      <c r="AF52" s="102">
        <f t="shared" si="13"/>
        <v>1</v>
      </c>
      <c r="AG52" s="102">
        <f t="shared" si="13"/>
        <v>11333</v>
      </c>
      <c r="AH52" s="102">
        <f t="shared" si="13"/>
        <v>11970</v>
      </c>
      <c r="AI52" s="102">
        <f t="shared" si="13"/>
        <v>2359252</v>
      </c>
      <c r="AJ52" s="102">
        <f t="shared" si="13"/>
        <v>2176</v>
      </c>
      <c r="AK52" s="102">
        <f t="shared" si="13"/>
        <v>2361428</v>
      </c>
      <c r="AL52" s="103" t="s">
        <v>86</v>
      </c>
    </row>
  </sheetData>
  <sheetProtection/>
  <mergeCells count="17">
    <mergeCell ref="T4:T5"/>
    <mergeCell ref="U4:U5"/>
    <mergeCell ref="AE4:AE5"/>
    <mergeCell ref="X4:AD4"/>
    <mergeCell ref="V4:W4"/>
    <mergeCell ref="AF4:AF5"/>
    <mergeCell ref="AH4:AH5"/>
    <mergeCell ref="AG4:AG5"/>
    <mergeCell ref="AL4:AL5"/>
    <mergeCell ref="AI4:AK4"/>
    <mergeCell ref="S4:S5"/>
    <mergeCell ref="A4:A5"/>
    <mergeCell ref="B4:B5"/>
    <mergeCell ref="C4:E4"/>
    <mergeCell ref="N4:Q4"/>
    <mergeCell ref="F4:L4"/>
    <mergeCell ref="M4:M5"/>
  </mergeCells>
  <printOptions horizontalCentered="1"/>
  <pageMargins left="0.1968503937007874" right="0.5905511811023623" top="0.7874015748031497" bottom="0.4724409448818898" header="0.5118110236220472" footer="0.5118110236220472"/>
  <pageSetup fitToWidth="4" horizontalDpi="600" verticalDpi="600" orientation="landscape" paperSize="9" scale="48" r:id="rId1"/>
  <colBreaks count="1" manualBreakCount="1">
    <brk id="19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Q52"/>
  <sheetViews>
    <sheetView view="pageBreakPreview" zoomScale="75" zoomScaleNormal="75" zoomScaleSheetLayoutView="75" zoomScalePageLayoutView="0" workbookViewId="0" topLeftCell="A1">
      <pane xSplit="2" ySplit="5" topLeftCell="C39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L56" sqref="AL56"/>
    </sheetView>
  </sheetViews>
  <sheetFormatPr defaultColWidth="14.625" defaultRowHeight="13.5"/>
  <cols>
    <col min="1" max="1" width="3.125" style="134" customWidth="1"/>
    <col min="2" max="2" width="15.625" style="134" customWidth="1"/>
    <col min="3" max="5" width="10.625" style="135" customWidth="1"/>
    <col min="6" max="11" width="15.625" style="135" customWidth="1"/>
    <col min="12" max="12" width="15.625" style="132" customWidth="1"/>
    <col min="13" max="13" width="15.625" style="135" customWidth="1"/>
    <col min="14" max="18" width="15.625" style="132" customWidth="1"/>
    <col min="19" max="19" width="15.625" style="134" customWidth="1"/>
    <col min="20" max="20" width="3.125" style="134" customWidth="1"/>
    <col min="21" max="21" width="15.625" style="134" customWidth="1"/>
    <col min="22" max="22" width="15.625" style="132" customWidth="1"/>
    <col min="23" max="23" width="15.625" style="135" customWidth="1"/>
    <col min="24" max="29" width="15.625" style="132" customWidth="1"/>
    <col min="30" max="36" width="15.625" style="135" customWidth="1"/>
    <col min="37" max="37" width="15.625" style="154" customWidth="1"/>
    <col min="38" max="38" width="15.625" style="134" customWidth="1"/>
    <col min="39" max="40" width="14.625" style="134" customWidth="1"/>
    <col min="41" max="41" width="9.125" style="134" customWidth="1"/>
    <col min="42" max="16384" width="14.625" style="134" customWidth="1"/>
  </cols>
  <sheetData>
    <row r="1" spans="1:38" ht="23.25" customHeight="1">
      <c r="A1" s="25"/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30"/>
      <c r="O1" s="131"/>
      <c r="P1" s="131"/>
      <c r="Q1" s="131"/>
      <c r="R1" s="131"/>
      <c r="S1" s="133"/>
      <c r="T1" s="25"/>
      <c r="U1" s="129"/>
      <c r="V1" s="131"/>
      <c r="W1" s="130"/>
      <c r="X1" s="131"/>
      <c r="Y1" s="131"/>
      <c r="Z1" s="131"/>
      <c r="AA1" s="131"/>
      <c r="AB1" s="131"/>
      <c r="AC1" s="131"/>
      <c r="AD1" s="130"/>
      <c r="AE1" s="130"/>
      <c r="AF1" s="130"/>
      <c r="AG1" s="130"/>
      <c r="AH1" s="130"/>
      <c r="AI1" s="130"/>
      <c r="AJ1" s="130"/>
      <c r="AK1" s="150"/>
      <c r="AL1" s="133"/>
    </row>
    <row r="2" spans="1:38" ht="4.5" customHeight="1">
      <c r="A2" s="129"/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1"/>
      <c r="M2" s="130"/>
      <c r="N2" s="131"/>
      <c r="O2" s="131"/>
      <c r="P2" s="131"/>
      <c r="Q2" s="131"/>
      <c r="R2" s="131"/>
      <c r="S2" s="133"/>
      <c r="T2" s="129"/>
      <c r="U2" s="129"/>
      <c r="V2" s="131"/>
      <c r="W2" s="130"/>
      <c r="X2" s="131"/>
      <c r="Y2" s="131"/>
      <c r="Z2" s="131"/>
      <c r="AA2" s="131"/>
      <c r="AB2" s="131"/>
      <c r="AC2" s="131"/>
      <c r="AD2" s="130"/>
      <c r="AE2" s="130"/>
      <c r="AF2" s="130"/>
      <c r="AG2" s="130"/>
      <c r="AH2" s="130"/>
      <c r="AI2" s="130"/>
      <c r="AJ2" s="130"/>
      <c r="AK2" s="150"/>
      <c r="AL2" s="133"/>
    </row>
    <row r="3" spans="1:38" ht="23.25" customHeight="1">
      <c r="A3" s="129"/>
      <c r="B3" s="27" t="s">
        <v>17</v>
      </c>
      <c r="Q3" s="136" t="s">
        <v>106</v>
      </c>
      <c r="R3" s="136"/>
      <c r="S3" s="16"/>
      <c r="T3" s="129"/>
      <c r="U3" s="27"/>
      <c r="AK3" s="151" t="s">
        <v>106</v>
      </c>
      <c r="AL3" s="16"/>
    </row>
    <row r="4" spans="1:38" s="46" customFormat="1" ht="22.5" customHeight="1">
      <c r="A4" s="174" t="s">
        <v>74</v>
      </c>
      <c r="B4" s="177" t="s">
        <v>109</v>
      </c>
      <c r="C4" s="176" t="s">
        <v>76</v>
      </c>
      <c r="D4" s="176"/>
      <c r="E4" s="176"/>
      <c r="F4" s="182" t="s">
        <v>45</v>
      </c>
      <c r="G4" s="182"/>
      <c r="H4" s="182"/>
      <c r="I4" s="182"/>
      <c r="J4" s="182"/>
      <c r="K4" s="182"/>
      <c r="L4" s="182"/>
      <c r="M4" s="176" t="s">
        <v>11</v>
      </c>
      <c r="N4" s="180" t="s">
        <v>77</v>
      </c>
      <c r="O4" s="181"/>
      <c r="P4" s="181"/>
      <c r="Q4" s="181"/>
      <c r="R4" s="116"/>
      <c r="S4" s="164" t="s">
        <v>110</v>
      </c>
      <c r="T4" s="174" t="s">
        <v>74</v>
      </c>
      <c r="U4" s="177" t="s">
        <v>109</v>
      </c>
      <c r="V4" s="186" t="s">
        <v>107</v>
      </c>
      <c r="W4" s="187"/>
      <c r="X4" s="185" t="s">
        <v>78</v>
      </c>
      <c r="Y4" s="185"/>
      <c r="Z4" s="185"/>
      <c r="AA4" s="185"/>
      <c r="AB4" s="185"/>
      <c r="AC4" s="185"/>
      <c r="AD4" s="185"/>
      <c r="AE4" s="168" t="s">
        <v>12</v>
      </c>
      <c r="AF4" s="168" t="s">
        <v>79</v>
      </c>
      <c r="AG4" s="171" t="s">
        <v>112</v>
      </c>
      <c r="AH4" s="183" t="s">
        <v>111</v>
      </c>
      <c r="AI4" s="176" t="s">
        <v>80</v>
      </c>
      <c r="AJ4" s="176"/>
      <c r="AK4" s="176"/>
      <c r="AL4" s="164" t="s">
        <v>110</v>
      </c>
    </row>
    <row r="5" spans="1:42" s="46" customFormat="1" ht="43.5" customHeight="1">
      <c r="A5" s="175"/>
      <c r="B5" s="178"/>
      <c r="C5" s="54" t="s">
        <v>81</v>
      </c>
      <c r="D5" s="54" t="s">
        <v>82</v>
      </c>
      <c r="E5" s="54" t="s">
        <v>83</v>
      </c>
      <c r="F5" s="55" t="s">
        <v>45</v>
      </c>
      <c r="G5" s="55" t="s">
        <v>13</v>
      </c>
      <c r="H5" s="55" t="s">
        <v>14</v>
      </c>
      <c r="I5" s="55" t="s">
        <v>88</v>
      </c>
      <c r="J5" s="115" t="s">
        <v>108</v>
      </c>
      <c r="K5" s="55" t="s">
        <v>16</v>
      </c>
      <c r="L5" s="109" t="s">
        <v>83</v>
      </c>
      <c r="M5" s="176"/>
      <c r="N5" s="61" t="s">
        <v>45</v>
      </c>
      <c r="O5" s="29" t="s">
        <v>13</v>
      </c>
      <c r="P5" s="29" t="s">
        <v>14</v>
      </c>
      <c r="Q5" s="29" t="s">
        <v>88</v>
      </c>
      <c r="R5" s="115" t="s">
        <v>108</v>
      </c>
      <c r="S5" s="165"/>
      <c r="T5" s="175"/>
      <c r="U5" s="178"/>
      <c r="V5" s="29" t="s">
        <v>104</v>
      </c>
      <c r="W5" s="127" t="s">
        <v>83</v>
      </c>
      <c r="X5" s="29" t="s">
        <v>89</v>
      </c>
      <c r="Y5" s="29" t="s">
        <v>90</v>
      </c>
      <c r="Z5" s="29" t="s">
        <v>91</v>
      </c>
      <c r="AA5" s="29" t="s">
        <v>92</v>
      </c>
      <c r="AB5" s="115" t="s">
        <v>101</v>
      </c>
      <c r="AC5" s="29" t="s">
        <v>15</v>
      </c>
      <c r="AD5" s="109" t="s">
        <v>83</v>
      </c>
      <c r="AE5" s="168"/>
      <c r="AF5" s="168"/>
      <c r="AG5" s="171"/>
      <c r="AH5" s="184"/>
      <c r="AI5" s="54" t="s">
        <v>81</v>
      </c>
      <c r="AJ5" s="54" t="s">
        <v>82</v>
      </c>
      <c r="AK5" s="54" t="s">
        <v>83</v>
      </c>
      <c r="AL5" s="165"/>
      <c r="AN5" s="46" t="s">
        <v>102</v>
      </c>
      <c r="AP5" s="88" t="s">
        <v>103</v>
      </c>
    </row>
    <row r="6" spans="1:43" s="46" customFormat="1" ht="21.75" customHeight="1">
      <c r="A6" s="56">
        <v>1</v>
      </c>
      <c r="B6" s="44" t="s">
        <v>18</v>
      </c>
      <c r="C6" s="62">
        <f>'給与'!C6+'営業等'!C6+'農業'!C6+'その他'!C6+'分離'!C6</f>
        <v>105317</v>
      </c>
      <c r="D6" s="62">
        <f>'給与'!D6+'営業等'!D6+'農業'!D6+'その他'!D6+'分離'!D6</f>
        <v>8969</v>
      </c>
      <c r="E6" s="62">
        <f>'給与'!E6+'営業等'!E6+'農業'!E6+'その他'!E6+'分離'!E6</f>
        <v>114286</v>
      </c>
      <c r="F6" s="62">
        <f>'給与'!F6+'営業等'!F6+'農業'!F6+'その他'!F6+'分離'!F6</f>
        <v>369096046</v>
      </c>
      <c r="G6" s="62">
        <f>'分離'!G6</f>
        <v>3851346</v>
      </c>
      <c r="H6" s="62">
        <f>'分離'!H6</f>
        <v>41964</v>
      </c>
      <c r="I6" s="62">
        <f>'分離'!I6</f>
        <v>1418627</v>
      </c>
      <c r="J6" s="62">
        <f>'分離'!J6</f>
        <v>135102</v>
      </c>
      <c r="K6" s="62">
        <f>'分離'!K6</f>
        <v>43162</v>
      </c>
      <c r="L6" s="105">
        <f>SUM(F6:K6)</f>
        <v>374586247</v>
      </c>
      <c r="M6" s="62">
        <f>'給与'!G6+'営業等'!G6+'農業'!G6+'その他'!G6+'分離'!M6</f>
        <v>133187005</v>
      </c>
      <c r="N6" s="62">
        <f>'給与'!H6+'営業等'!H6+'農業'!H6+'その他'!H6+'分離'!N6</f>
        <v>235994584</v>
      </c>
      <c r="O6" s="62">
        <f>'分離'!O6</f>
        <v>3774849</v>
      </c>
      <c r="P6" s="62">
        <f>'分離'!P6</f>
        <v>39830</v>
      </c>
      <c r="Q6" s="62">
        <f>'分離'!Q6</f>
        <v>1413896</v>
      </c>
      <c r="R6" s="62">
        <f>'分離'!R6</f>
        <v>135065</v>
      </c>
      <c r="S6" s="44" t="s">
        <v>18</v>
      </c>
      <c r="T6" s="56">
        <v>1</v>
      </c>
      <c r="U6" s="44" t="s">
        <v>18</v>
      </c>
      <c r="V6" s="120">
        <f>'分離'!V6</f>
        <v>41018</v>
      </c>
      <c r="W6" s="105">
        <f aca="true" t="shared" si="0" ref="W6:W37">N6+O6+P6+Q6+R6+V6</f>
        <v>241399242</v>
      </c>
      <c r="X6" s="62">
        <f>'給与'!I6+'営業等'!I6+'農業'!I6+'その他'!I6+'分離'!X6</f>
        <v>14155111</v>
      </c>
      <c r="Y6" s="62">
        <f>'分離'!Y6</f>
        <v>111919</v>
      </c>
      <c r="Z6" s="62">
        <f>'分離'!Z6</f>
        <v>2151</v>
      </c>
      <c r="AA6" s="62">
        <f>'分離'!AA6</f>
        <v>41199</v>
      </c>
      <c r="AB6" s="62">
        <f>'分離'!AB6</f>
        <v>2432</v>
      </c>
      <c r="AC6" s="62">
        <f>'分離'!AC6</f>
        <v>1230</v>
      </c>
      <c r="AD6" s="105">
        <f aca="true" t="shared" si="1" ref="AD6:AD37">SUM(X6:AC6)</f>
        <v>14314042</v>
      </c>
      <c r="AE6" s="62">
        <f>'給与'!K6+'営業等'!K6+'農業'!K6+'その他'!K6+'分離'!AE6</f>
        <v>419867</v>
      </c>
      <c r="AF6" s="62">
        <f>'給与'!L6+'営業等'!L6+'農業'!L6+'その他'!L6+'分離'!AF6</f>
        <v>236</v>
      </c>
      <c r="AG6" s="62">
        <f>'給与'!M6+'営業等'!M6+'農業'!M6+'その他'!M6+'分離'!AG6</f>
        <v>9977</v>
      </c>
      <c r="AH6" s="62">
        <f>'給与'!N6+'営業等'!N6+'農業'!N6+'その他'!N6+'分離'!AH6</f>
        <v>3937</v>
      </c>
      <c r="AI6" s="62">
        <f>'給与'!O6+'営業等'!O6+'農業'!O6+'その他'!O6+'分離'!AI6</f>
        <v>13546894</v>
      </c>
      <c r="AJ6" s="62">
        <f>'給与'!P6+'営業等'!P6+'農業'!P6+'その他'!P6+'分離'!AJ6</f>
        <v>333131</v>
      </c>
      <c r="AK6" s="117">
        <f>'給与'!Q6+'営業等'!Q6+'農業'!Q6+'その他'!Q6+'分離'!AK6</f>
        <v>13880025</v>
      </c>
      <c r="AL6" s="44" t="s">
        <v>18</v>
      </c>
      <c r="AN6" s="63">
        <v>474431474</v>
      </c>
      <c r="AO6" s="46" t="str">
        <f aca="true" t="shared" si="2" ref="AO6:AO37">IF(W6=AN6," ","NG")</f>
        <v>NG</v>
      </c>
      <c r="AP6" s="88">
        <v>28291412</v>
      </c>
      <c r="AQ6" s="46" t="str">
        <f aca="true" t="shared" si="3" ref="AQ6:AQ37">IF(AP6=AD6," ","NG")</f>
        <v>NG</v>
      </c>
    </row>
    <row r="7" spans="1:43" s="46" customFormat="1" ht="21.75" customHeight="1">
      <c r="A7" s="58">
        <v>2</v>
      </c>
      <c r="B7" s="48" t="s">
        <v>1</v>
      </c>
      <c r="C7" s="64">
        <f>'給与'!C7+'営業等'!C7+'農業'!C7+'その他'!C7+'分離'!C7</f>
        <v>80654</v>
      </c>
      <c r="D7" s="64">
        <f>'給与'!D7+'営業等'!D7+'農業'!D7+'その他'!D7+'分離'!D7</f>
        <v>3133</v>
      </c>
      <c r="E7" s="64">
        <f>'給与'!E7+'営業等'!E7+'農業'!E7+'その他'!E7+'分離'!E7</f>
        <v>83787</v>
      </c>
      <c r="F7" s="64">
        <f>'給与'!F7+'営業等'!F7+'農業'!F7+'その他'!F7+'分離'!F7</f>
        <v>264081480</v>
      </c>
      <c r="G7" s="64">
        <f>'分離'!G7</f>
        <v>2015974</v>
      </c>
      <c r="H7" s="64">
        <f>'分離'!H7</f>
        <v>21293</v>
      </c>
      <c r="I7" s="64">
        <f>'分離'!I7</f>
        <v>293364</v>
      </c>
      <c r="J7" s="64">
        <f>'分離'!J7</f>
        <v>9614</v>
      </c>
      <c r="K7" s="64">
        <f>'分離'!K7</f>
        <v>64063</v>
      </c>
      <c r="L7" s="106">
        <f aca="true" t="shared" si="4" ref="L7:L37">SUM(F7:K7)</f>
        <v>266485788</v>
      </c>
      <c r="M7" s="64">
        <f>'給与'!G7+'営業等'!G7+'農業'!G7+'その他'!G7+'分離'!M7</f>
        <v>98175103</v>
      </c>
      <c r="N7" s="64">
        <f>'給与'!H7+'営業等'!H7+'農業'!H7+'その他'!H7+'分離'!N7</f>
        <v>165954808</v>
      </c>
      <c r="O7" s="64">
        <f>'分離'!O7</f>
        <v>1973827</v>
      </c>
      <c r="P7" s="118">
        <f>'分離'!P7</f>
        <v>20925</v>
      </c>
      <c r="Q7" s="64">
        <f>'分離'!Q7</f>
        <v>288722</v>
      </c>
      <c r="R7" s="121">
        <f>'分離'!R7</f>
        <v>9595</v>
      </c>
      <c r="S7" s="48" t="s">
        <v>1</v>
      </c>
      <c r="T7" s="58">
        <v>2</v>
      </c>
      <c r="U7" s="48" t="s">
        <v>1</v>
      </c>
      <c r="V7" s="122">
        <f>'分離'!V7</f>
        <v>62808</v>
      </c>
      <c r="W7" s="106">
        <f t="shared" si="0"/>
        <v>168310685</v>
      </c>
      <c r="X7" s="64">
        <f>'給与'!I7+'営業等'!I7+'農業'!I7+'その他'!I7+'分離'!X7</f>
        <v>9953942</v>
      </c>
      <c r="Y7" s="64">
        <f>'分離'!Y7</f>
        <v>59121</v>
      </c>
      <c r="Z7" s="64">
        <f>'分離'!Z7</f>
        <v>1130</v>
      </c>
      <c r="AA7" s="64">
        <f>'分離'!AA7</f>
        <v>7514</v>
      </c>
      <c r="AB7" s="64">
        <f>'分離'!AB7</f>
        <v>173</v>
      </c>
      <c r="AC7" s="64">
        <f>'分離'!AC7</f>
        <v>1884</v>
      </c>
      <c r="AD7" s="106">
        <f t="shared" si="1"/>
        <v>10023764</v>
      </c>
      <c r="AE7" s="64">
        <f>'給与'!K7+'営業等'!K7+'農業'!K7+'その他'!K7+'分離'!AE7</f>
        <v>314520</v>
      </c>
      <c r="AF7" s="64">
        <f>'給与'!L7+'営業等'!L7+'農業'!L7+'その他'!L7+'分離'!AF7</f>
        <v>142</v>
      </c>
      <c r="AG7" s="64">
        <f>'給与'!M7+'営業等'!M7+'農業'!M7+'その他'!M7+'分離'!AG7</f>
        <v>3343</v>
      </c>
      <c r="AH7" s="64">
        <f>'給与'!N7+'営業等'!N7+'農業'!N7+'その他'!N7+'分離'!AH7</f>
        <v>1442</v>
      </c>
      <c r="AI7" s="64">
        <f>'給与'!O7+'営業等'!O7+'農業'!O7+'その他'!O7+'分離'!AI7</f>
        <v>9694683</v>
      </c>
      <c r="AJ7" s="64">
        <f>'給与'!P7+'営業等'!P7+'農業'!P7+'その他'!P7+'分離'!AJ7</f>
        <v>9634</v>
      </c>
      <c r="AK7" s="118">
        <f>'給与'!Q7+'営業等'!Q7+'農業'!Q7+'その他'!Q7+'分離'!AK7</f>
        <v>9704317</v>
      </c>
      <c r="AL7" s="48" t="s">
        <v>1</v>
      </c>
      <c r="AN7" s="63">
        <v>333197842</v>
      </c>
      <c r="AO7" s="46" t="str">
        <f t="shared" si="2"/>
        <v>NG</v>
      </c>
      <c r="AP7" s="88">
        <v>19913649</v>
      </c>
      <c r="AQ7" s="46" t="str">
        <f t="shared" si="3"/>
        <v>NG</v>
      </c>
    </row>
    <row r="8" spans="1:43" s="46" customFormat="1" ht="21.75" customHeight="1">
      <c r="A8" s="58">
        <v>3</v>
      </c>
      <c r="B8" s="48" t="s">
        <v>19</v>
      </c>
      <c r="C8" s="64">
        <f>'給与'!C8+'営業等'!C8+'農業'!C8+'その他'!C8+'分離'!C8</f>
        <v>60547</v>
      </c>
      <c r="D8" s="64">
        <f>'給与'!D8+'営業等'!D8+'農業'!D8+'その他'!D8+'分離'!D8</f>
        <v>2565</v>
      </c>
      <c r="E8" s="64">
        <f>'給与'!E8+'営業等'!E8+'農業'!E8+'その他'!E8+'分離'!E8</f>
        <v>63112</v>
      </c>
      <c r="F8" s="64">
        <f>'給与'!F8+'営業等'!F8+'農業'!F8+'その他'!F8+'分離'!F8</f>
        <v>197799360</v>
      </c>
      <c r="G8" s="64">
        <f>'分離'!G8</f>
        <v>2688016</v>
      </c>
      <c r="H8" s="64">
        <f>'分離'!H8</f>
        <v>10946</v>
      </c>
      <c r="I8" s="64">
        <f>'分離'!I8</f>
        <v>150012</v>
      </c>
      <c r="J8" s="64">
        <f>'分離'!J8</f>
        <v>21722</v>
      </c>
      <c r="K8" s="64">
        <f>'分離'!K8</f>
        <v>61997</v>
      </c>
      <c r="L8" s="106">
        <f t="shared" si="4"/>
        <v>200732053</v>
      </c>
      <c r="M8" s="64">
        <f>'給与'!G8+'営業等'!G8+'農業'!G8+'その他'!G8+'分離'!M8</f>
        <v>72407259</v>
      </c>
      <c r="N8" s="64">
        <f>'給与'!H8+'営業等'!H8+'農業'!H8+'その他'!H8+'分離'!N8</f>
        <v>125461265</v>
      </c>
      <c r="O8" s="64">
        <f>'分離'!O8</f>
        <v>2624448</v>
      </c>
      <c r="P8" s="118">
        <f>'分離'!P8</f>
        <v>9563</v>
      </c>
      <c r="Q8" s="64">
        <f>'分離'!Q8</f>
        <v>146882</v>
      </c>
      <c r="R8" s="121">
        <f>'分離'!R8</f>
        <v>21708</v>
      </c>
      <c r="S8" s="48" t="s">
        <v>19</v>
      </c>
      <c r="T8" s="58">
        <v>3</v>
      </c>
      <c r="U8" s="48" t="s">
        <v>19</v>
      </c>
      <c r="V8" s="122">
        <f>'分離'!V8</f>
        <v>60928</v>
      </c>
      <c r="W8" s="106">
        <f t="shared" si="0"/>
        <v>128324794</v>
      </c>
      <c r="X8" s="64">
        <f>'給与'!I8+'営業等'!I8+'農業'!I8+'その他'!I8+'分離'!X8</f>
        <v>7525147</v>
      </c>
      <c r="Y8" s="64">
        <f>'分離'!Y8</f>
        <v>78243</v>
      </c>
      <c r="Z8" s="64">
        <f>'分離'!Z8</f>
        <v>517</v>
      </c>
      <c r="AA8" s="64">
        <f>'分離'!AA8</f>
        <v>3026</v>
      </c>
      <c r="AB8" s="64">
        <f>'分離'!AB8</f>
        <v>391</v>
      </c>
      <c r="AC8" s="64">
        <f>'分離'!AC8</f>
        <v>1828</v>
      </c>
      <c r="AD8" s="106">
        <f t="shared" si="1"/>
        <v>7609152</v>
      </c>
      <c r="AE8" s="64">
        <f>'給与'!K8+'営業等'!K8+'農業'!K8+'その他'!K8+'分離'!AE8</f>
        <v>228869</v>
      </c>
      <c r="AF8" s="64">
        <f>'給与'!L8+'営業等'!L8+'農業'!L8+'その他'!L8+'分離'!AF8</f>
        <v>206</v>
      </c>
      <c r="AG8" s="64">
        <f>'給与'!M8+'営業等'!M8+'農業'!M8+'その他'!M8+'分離'!AG8</f>
        <v>3055</v>
      </c>
      <c r="AH8" s="64">
        <f>'給与'!N8+'営業等'!N8+'農業'!N8+'その他'!N8+'分離'!AH8</f>
        <v>898</v>
      </c>
      <c r="AI8" s="64">
        <f>'給与'!O8+'営業等'!O8+'農業'!O8+'その他'!O8+'分離'!AI8</f>
        <v>7368025</v>
      </c>
      <c r="AJ8" s="64">
        <f>'給与'!P8+'営業等'!P8+'農業'!P8+'その他'!P8+'分離'!AJ8</f>
        <v>8099</v>
      </c>
      <c r="AK8" s="118">
        <f>'給与'!Q8+'営業等'!Q8+'農業'!Q8+'その他'!Q8+'分離'!AK8</f>
        <v>7376124</v>
      </c>
      <c r="AL8" s="48" t="s">
        <v>19</v>
      </c>
      <c r="AN8" s="63">
        <v>252416871</v>
      </c>
      <c r="AO8" s="46" t="str">
        <f t="shared" si="2"/>
        <v>NG</v>
      </c>
      <c r="AP8" s="88">
        <v>15052154</v>
      </c>
      <c r="AQ8" s="46" t="str">
        <f t="shared" si="3"/>
        <v>NG</v>
      </c>
    </row>
    <row r="9" spans="1:43" s="46" customFormat="1" ht="21.75" customHeight="1">
      <c r="A9" s="58">
        <v>4</v>
      </c>
      <c r="B9" s="48" t="s">
        <v>20</v>
      </c>
      <c r="C9" s="64">
        <f>'給与'!C9+'営業等'!C9+'農業'!C9+'その他'!C9+'分離'!C9</f>
        <v>60236</v>
      </c>
      <c r="D9" s="64">
        <f>'給与'!D9+'営業等'!D9+'農業'!D9+'その他'!D9+'分離'!D9</f>
        <v>2870</v>
      </c>
      <c r="E9" s="64">
        <f>'給与'!E9+'営業等'!E9+'農業'!E9+'その他'!E9+'分離'!E9</f>
        <v>63106</v>
      </c>
      <c r="F9" s="64">
        <f>'給与'!F9+'営業等'!F9+'農業'!F9+'その他'!F9+'分離'!F9</f>
        <v>178920845</v>
      </c>
      <c r="G9" s="64">
        <f>'分離'!G9</f>
        <v>1619058</v>
      </c>
      <c r="H9" s="64">
        <f>'分離'!H9</f>
        <v>11283</v>
      </c>
      <c r="I9" s="64">
        <f>'分離'!I9</f>
        <v>178405</v>
      </c>
      <c r="J9" s="64">
        <f>'分離'!J9</f>
        <v>7356</v>
      </c>
      <c r="K9" s="64">
        <f>'分離'!K9</f>
        <v>2772</v>
      </c>
      <c r="L9" s="106">
        <f t="shared" si="4"/>
        <v>180739719</v>
      </c>
      <c r="M9" s="64">
        <f>'給与'!G9+'営業等'!G9+'農業'!G9+'その他'!G9+'分離'!M9</f>
        <v>70381029</v>
      </c>
      <c r="N9" s="64">
        <f>'給与'!H9+'営業等'!H9+'農業'!H9+'その他'!H9+'分離'!N9</f>
        <v>108576996</v>
      </c>
      <c r="O9" s="64">
        <f>'分離'!O9</f>
        <v>1587164</v>
      </c>
      <c r="P9" s="118">
        <f>'分離'!P9</f>
        <v>10872</v>
      </c>
      <c r="Q9" s="64">
        <f>'分離'!Q9</f>
        <v>173541</v>
      </c>
      <c r="R9" s="121">
        <f>'分離'!R9</f>
        <v>7347</v>
      </c>
      <c r="S9" s="48" t="s">
        <v>20</v>
      </c>
      <c r="T9" s="58">
        <v>4</v>
      </c>
      <c r="U9" s="48" t="s">
        <v>20</v>
      </c>
      <c r="V9" s="122">
        <f>'分離'!V9</f>
        <v>2770</v>
      </c>
      <c r="W9" s="106">
        <f t="shared" si="0"/>
        <v>110358690</v>
      </c>
      <c r="X9" s="64">
        <f>'給与'!I9+'営業等'!I9+'農業'!I9+'その他'!I9+'分離'!X9</f>
        <v>6512099</v>
      </c>
      <c r="Y9" s="64">
        <f>'分離'!Y9</f>
        <v>47242</v>
      </c>
      <c r="Z9" s="64">
        <f>'分離'!Z9</f>
        <v>587</v>
      </c>
      <c r="AA9" s="64">
        <f>'分離'!AA9</f>
        <v>3534</v>
      </c>
      <c r="AB9" s="64">
        <f>'分離'!AB9</f>
        <v>131</v>
      </c>
      <c r="AC9" s="64">
        <f>'分離'!AC9</f>
        <v>84</v>
      </c>
      <c r="AD9" s="106">
        <f t="shared" si="1"/>
        <v>6563677</v>
      </c>
      <c r="AE9" s="64">
        <f>'給与'!K9+'営業等'!K9+'農業'!K9+'その他'!K9+'分離'!AE9</f>
        <v>244660</v>
      </c>
      <c r="AF9" s="64">
        <f>'給与'!L9+'営業等'!L9+'農業'!L9+'その他'!L9+'分離'!AF9</f>
        <v>158</v>
      </c>
      <c r="AG9" s="64">
        <f>'給与'!M9+'営業等'!M9+'農業'!M9+'その他'!M9+'分離'!AG9</f>
        <v>1561</v>
      </c>
      <c r="AH9" s="64">
        <f>'給与'!N9+'営業等'!N9+'農業'!N9+'その他'!N9+'分離'!AH9</f>
        <v>890</v>
      </c>
      <c r="AI9" s="64">
        <f>'給与'!O9+'営業等'!O9+'農業'!O9+'その他'!O9+'分離'!AI9</f>
        <v>6307429</v>
      </c>
      <c r="AJ9" s="64">
        <f>'給与'!P9+'営業等'!P9+'農業'!P9+'その他'!P9+'分離'!AJ9</f>
        <v>8979</v>
      </c>
      <c r="AK9" s="118">
        <f>'給与'!Q9+'営業等'!Q9+'農業'!Q9+'その他'!Q9+'分離'!AK9</f>
        <v>6316408</v>
      </c>
      <c r="AL9" s="48" t="s">
        <v>20</v>
      </c>
      <c r="AN9" s="63">
        <v>217953121</v>
      </c>
      <c r="AO9" s="46" t="str">
        <f t="shared" si="2"/>
        <v>NG</v>
      </c>
      <c r="AP9" s="88">
        <v>13016825</v>
      </c>
      <c r="AQ9" s="46" t="str">
        <f t="shared" si="3"/>
        <v>NG</v>
      </c>
    </row>
    <row r="10" spans="1:43" s="46" customFormat="1" ht="21.75" customHeight="1">
      <c r="A10" s="58">
        <v>5</v>
      </c>
      <c r="B10" s="48" t="s">
        <v>21</v>
      </c>
      <c r="C10" s="64">
        <f>'給与'!C10+'営業等'!C10+'農業'!C10+'その他'!C10+'分離'!C10</f>
        <v>30349</v>
      </c>
      <c r="D10" s="64">
        <f>'給与'!D10+'営業等'!D10+'農業'!D10+'その他'!D10+'分離'!D10</f>
        <v>1720</v>
      </c>
      <c r="E10" s="64">
        <f>'給与'!E10+'営業等'!E10+'農業'!E10+'その他'!E10+'分離'!E10</f>
        <v>32069</v>
      </c>
      <c r="F10" s="64">
        <f>'給与'!F10+'営業等'!F10+'農業'!F10+'その他'!F10+'分離'!F10</f>
        <v>90205025</v>
      </c>
      <c r="G10" s="64">
        <f>'分離'!G10</f>
        <v>685682</v>
      </c>
      <c r="H10" s="64">
        <f>'分離'!H10</f>
        <v>2207</v>
      </c>
      <c r="I10" s="64">
        <f>'分離'!I10</f>
        <v>68976</v>
      </c>
      <c r="J10" s="64">
        <f>'分離'!J10</f>
        <v>484</v>
      </c>
      <c r="K10" s="64">
        <f>'分離'!K10</f>
        <v>4066</v>
      </c>
      <c r="L10" s="106">
        <f t="shared" si="4"/>
        <v>90966440</v>
      </c>
      <c r="M10" s="64">
        <f>'給与'!G10+'営業等'!G10+'農業'!G10+'その他'!G10+'分離'!M10</f>
        <v>37109728</v>
      </c>
      <c r="N10" s="64">
        <f>'給与'!H10+'営業等'!H10+'農業'!H10+'その他'!H10+'分離'!N10</f>
        <v>53117666</v>
      </c>
      <c r="O10" s="64">
        <f>'分離'!O10</f>
        <v>666375</v>
      </c>
      <c r="P10" s="118">
        <f>'分離'!P10</f>
        <v>1841</v>
      </c>
      <c r="Q10" s="64">
        <f>'分離'!Q10</f>
        <v>67282</v>
      </c>
      <c r="R10" s="121">
        <f>'分離'!R10</f>
        <v>482</v>
      </c>
      <c r="S10" s="48" t="s">
        <v>21</v>
      </c>
      <c r="T10" s="58">
        <v>5</v>
      </c>
      <c r="U10" s="48" t="s">
        <v>21</v>
      </c>
      <c r="V10" s="122">
        <f>'分離'!V10</f>
        <v>3066</v>
      </c>
      <c r="W10" s="106">
        <f t="shared" si="0"/>
        <v>53856712</v>
      </c>
      <c r="X10" s="64">
        <f>'給与'!I10+'営業等'!I10+'農業'!I10+'その他'!I10+'分離'!X10</f>
        <v>3185785</v>
      </c>
      <c r="Y10" s="64">
        <f>'分離'!Y10</f>
        <v>19814</v>
      </c>
      <c r="Z10" s="64">
        <f>'分離'!Z10</f>
        <v>99</v>
      </c>
      <c r="AA10" s="64">
        <f>'分離'!AA10</f>
        <v>1442</v>
      </c>
      <c r="AB10" s="64">
        <f>'分離'!AB10</f>
        <v>9</v>
      </c>
      <c r="AC10" s="64">
        <f>'分離'!AC10</f>
        <v>92</v>
      </c>
      <c r="AD10" s="106">
        <f t="shared" si="1"/>
        <v>3207241</v>
      </c>
      <c r="AE10" s="64">
        <f>'給与'!K10+'営業等'!K10+'農業'!K10+'その他'!K10+'分離'!AE10</f>
        <v>116579</v>
      </c>
      <c r="AF10" s="64">
        <f>'給与'!L10+'営業等'!L10+'農業'!L10+'その他'!L10+'分離'!AF10</f>
        <v>100</v>
      </c>
      <c r="AG10" s="64">
        <f>'給与'!M10+'営業等'!M10+'農業'!M10+'その他'!M10+'分離'!AG10</f>
        <v>1249</v>
      </c>
      <c r="AH10" s="64">
        <f>'給与'!N10+'営業等'!N10+'農業'!N10+'その他'!N10+'分離'!AH10</f>
        <v>384</v>
      </c>
      <c r="AI10" s="64">
        <f>'給与'!O10+'営業等'!O10+'農業'!O10+'その他'!O10+'分離'!AI10</f>
        <v>3083076</v>
      </c>
      <c r="AJ10" s="64">
        <f>'給与'!P10+'営業等'!P10+'農業'!P10+'その他'!P10+'分離'!AJ10</f>
        <v>5853</v>
      </c>
      <c r="AK10" s="118">
        <f>'給与'!Q10+'営業等'!Q10+'農業'!Q10+'その他'!Q10+'分離'!AK10</f>
        <v>3088929</v>
      </c>
      <c r="AL10" s="48" t="s">
        <v>21</v>
      </c>
      <c r="AN10" s="63">
        <v>106588365</v>
      </c>
      <c r="AO10" s="46" t="str">
        <f t="shared" si="2"/>
        <v>NG</v>
      </c>
      <c r="AP10" s="88">
        <v>6369867</v>
      </c>
      <c r="AQ10" s="46" t="str">
        <f t="shared" si="3"/>
        <v>NG</v>
      </c>
    </row>
    <row r="11" spans="1:43" s="46" customFormat="1" ht="21.75" customHeight="1">
      <c r="A11" s="58">
        <v>6</v>
      </c>
      <c r="B11" s="48" t="s">
        <v>22</v>
      </c>
      <c r="C11" s="64">
        <f>'給与'!C11+'営業等'!C11+'農業'!C11+'その他'!C11+'分離'!C11</f>
        <v>21290</v>
      </c>
      <c r="D11" s="64">
        <f>'給与'!D11+'営業等'!D11+'農業'!D11+'その他'!D11+'分離'!D11</f>
        <v>1125</v>
      </c>
      <c r="E11" s="64">
        <f>'給与'!E11+'営業等'!E11+'農業'!E11+'その他'!E11+'分離'!E11</f>
        <v>22415</v>
      </c>
      <c r="F11" s="64">
        <f>'給与'!F11+'営業等'!F11+'農業'!F11+'その他'!F11+'分離'!F11</f>
        <v>61010401</v>
      </c>
      <c r="G11" s="64">
        <f>'分離'!G11</f>
        <v>1263405</v>
      </c>
      <c r="H11" s="64">
        <f>'分離'!H11</f>
        <v>9857</v>
      </c>
      <c r="I11" s="64">
        <f>'分離'!I11</f>
        <v>48768</v>
      </c>
      <c r="J11" s="64">
        <f>'分離'!J11</f>
        <v>2508</v>
      </c>
      <c r="K11" s="64">
        <f>'分離'!K11</f>
        <v>0</v>
      </c>
      <c r="L11" s="106">
        <f t="shared" si="4"/>
        <v>62334939</v>
      </c>
      <c r="M11" s="64">
        <f>'給与'!G11+'営業等'!G11+'農業'!G11+'その他'!G11+'分離'!M11</f>
        <v>24822663</v>
      </c>
      <c r="N11" s="64">
        <f>'給与'!H11+'営業等'!H11+'農業'!H11+'その他'!H11+'分離'!N11</f>
        <v>36214506</v>
      </c>
      <c r="O11" s="64">
        <f>'分離'!O11</f>
        <v>1241012</v>
      </c>
      <c r="P11" s="118">
        <f>'分離'!P11</f>
        <v>8323</v>
      </c>
      <c r="Q11" s="64">
        <f>'分離'!Q11</f>
        <v>45928</v>
      </c>
      <c r="R11" s="121">
        <f>'分離'!R11</f>
        <v>2507</v>
      </c>
      <c r="S11" s="48" t="s">
        <v>22</v>
      </c>
      <c r="T11" s="58">
        <v>6</v>
      </c>
      <c r="U11" s="48" t="s">
        <v>22</v>
      </c>
      <c r="V11" s="122">
        <f>'分離'!V11</f>
        <v>0</v>
      </c>
      <c r="W11" s="106">
        <f t="shared" si="0"/>
        <v>37512276</v>
      </c>
      <c r="X11" s="64">
        <f>'給与'!I11+'営業等'!I11+'農業'!I11+'その他'!I11+'分離'!X11</f>
        <v>2171978</v>
      </c>
      <c r="Y11" s="64">
        <f>'分離'!Y11</f>
        <v>36828</v>
      </c>
      <c r="Z11" s="64">
        <f>'分離'!Z11</f>
        <v>450</v>
      </c>
      <c r="AA11" s="64">
        <f>'分離'!AA11</f>
        <v>912</v>
      </c>
      <c r="AB11" s="64">
        <f>'分離'!AB11</f>
        <v>45</v>
      </c>
      <c r="AC11" s="64">
        <f>'分離'!AC11</f>
        <v>0</v>
      </c>
      <c r="AD11" s="106">
        <f t="shared" si="1"/>
        <v>2210213</v>
      </c>
      <c r="AE11" s="64">
        <f>'給与'!K11+'営業等'!K11+'農業'!K11+'その他'!K11+'分離'!AE11</f>
        <v>84687</v>
      </c>
      <c r="AF11" s="64">
        <f>'給与'!L11+'営業等'!L11+'農業'!L11+'その他'!L11+'分離'!AF11</f>
        <v>138</v>
      </c>
      <c r="AG11" s="64">
        <f>'給与'!M11+'営業等'!M11+'農業'!M11+'その他'!M11+'分離'!AG11</f>
        <v>805</v>
      </c>
      <c r="AH11" s="64">
        <f>'給与'!N11+'営業等'!N11+'農業'!N11+'その他'!N11+'分離'!AH11</f>
        <v>279</v>
      </c>
      <c r="AI11" s="64">
        <f>'給与'!O11+'営業等'!O11+'農業'!O11+'その他'!O11+'分離'!AI11</f>
        <v>2120979</v>
      </c>
      <c r="AJ11" s="64">
        <f>'給与'!P11+'営業等'!P11+'農業'!P11+'その他'!P11+'分離'!AJ11</f>
        <v>3325</v>
      </c>
      <c r="AK11" s="118">
        <f>'給与'!Q11+'営業等'!Q11+'農業'!Q11+'その他'!Q11+'分離'!AK11</f>
        <v>2124304</v>
      </c>
      <c r="AL11" s="48" t="s">
        <v>22</v>
      </c>
      <c r="AN11" s="63">
        <v>73364924</v>
      </c>
      <c r="AO11" s="46" t="str">
        <f t="shared" si="2"/>
        <v>NG</v>
      </c>
      <c r="AP11" s="88">
        <v>4360479</v>
      </c>
      <c r="AQ11" s="46" t="str">
        <f t="shared" si="3"/>
        <v>NG</v>
      </c>
    </row>
    <row r="12" spans="1:43" s="46" customFormat="1" ht="21.75" customHeight="1">
      <c r="A12" s="58">
        <v>7</v>
      </c>
      <c r="B12" s="48" t="s">
        <v>2</v>
      </c>
      <c r="C12" s="64">
        <f>'給与'!C12+'営業等'!C12+'農業'!C12+'その他'!C12+'分離'!C12</f>
        <v>30361</v>
      </c>
      <c r="D12" s="64">
        <f>'給与'!D12+'営業等'!D12+'農業'!D12+'その他'!D12+'分離'!D12</f>
        <v>3572</v>
      </c>
      <c r="E12" s="64">
        <f>'給与'!E12+'営業等'!E12+'農業'!E12+'その他'!E12+'分離'!E12</f>
        <v>33933</v>
      </c>
      <c r="F12" s="64">
        <f>'給与'!F12+'営業等'!F12+'農業'!F12+'その他'!F12+'分離'!F12</f>
        <v>108021954</v>
      </c>
      <c r="G12" s="64">
        <f>'分離'!G12</f>
        <v>716424</v>
      </c>
      <c r="H12" s="64">
        <f>'分離'!H12</f>
        <v>8520</v>
      </c>
      <c r="I12" s="64">
        <f>'分離'!I12</f>
        <v>538374</v>
      </c>
      <c r="J12" s="64">
        <f>'分離'!J12</f>
        <v>1825</v>
      </c>
      <c r="K12" s="64">
        <f>'分離'!K12</f>
        <v>18071</v>
      </c>
      <c r="L12" s="106">
        <f t="shared" si="4"/>
        <v>109305168</v>
      </c>
      <c r="M12" s="64">
        <f>'給与'!G12+'営業等'!G12+'農業'!G12+'その他'!G12+'分離'!M12</f>
        <v>41085647</v>
      </c>
      <c r="N12" s="64">
        <f>'給与'!H12+'営業等'!H12+'農業'!H12+'その他'!H12+'分離'!N12</f>
        <v>66964484</v>
      </c>
      <c r="O12" s="64">
        <f>'分離'!O12</f>
        <v>692419</v>
      </c>
      <c r="P12" s="118">
        <f>'分離'!P12</f>
        <v>8246</v>
      </c>
      <c r="Q12" s="64">
        <f>'分離'!Q12</f>
        <v>534779</v>
      </c>
      <c r="R12" s="121">
        <f>'分離'!R12</f>
        <v>1816</v>
      </c>
      <c r="S12" s="48" t="s">
        <v>2</v>
      </c>
      <c r="T12" s="58">
        <v>7</v>
      </c>
      <c r="U12" s="48" t="s">
        <v>2</v>
      </c>
      <c r="V12" s="122">
        <f>'分離'!V12</f>
        <v>17777</v>
      </c>
      <c r="W12" s="106">
        <f t="shared" si="0"/>
        <v>68219521</v>
      </c>
      <c r="X12" s="64">
        <f>'給与'!I12+'営業等'!I12+'農業'!I12+'その他'!I12+'分離'!X12</f>
        <v>4016511</v>
      </c>
      <c r="Y12" s="64">
        <f>'分離'!Y12</f>
        <v>20422</v>
      </c>
      <c r="Z12" s="64">
        <f>'分離'!Z12</f>
        <v>443</v>
      </c>
      <c r="AA12" s="64">
        <f>'分離'!AA12</f>
        <v>15561</v>
      </c>
      <c r="AB12" s="64">
        <f>'分離'!AB12</f>
        <v>32</v>
      </c>
      <c r="AC12" s="64">
        <f>'分離'!AC12</f>
        <v>534</v>
      </c>
      <c r="AD12" s="106">
        <f t="shared" si="1"/>
        <v>4053503</v>
      </c>
      <c r="AE12" s="64">
        <f>'給与'!K12+'営業等'!K12+'農業'!K12+'その他'!K12+'分離'!AE12</f>
        <v>136960</v>
      </c>
      <c r="AF12" s="64">
        <f>'給与'!L12+'営業等'!L12+'農業'!L12+'その他'!L12+'分離'!AF12</f>
        <v>89</v>
      </c>
      <c r="AG12" s="64">
        <f>'給与'!M12+'営業等'!M12+'農業'!M12+'その他'!M12+'分離'!AG12</f>
        <v>1356</v>
      </c>
      <c r="AH12" s="64">
        <f>'給与'!N12+'営業等'!N12+'農業'!N12+'その他'!N12+'分離'!AH12</f>
        <v>694</v>
      </c>
      <c r="AI12" s="64">
        <f>'給与'!O12+'営業等'!O12+'農業'!O12+'その他'!O12+'分離'!AI12</f>
        <v>3764700</v>
      </c>
      <c r="AJ12" s="64">
        <f>'給与'!P12+'営業等'!P12+'農業'!P12+'その他'!P12+'分離'!AJ12</f>
        <v>149678</v>
      </c>
      <c r="AK12" s="118">
        <f>'給与'!Q12+'営業等'!Q12+'農業'!Q12+'その他'!Q12+'分離'!AK12</f>
        <v>3914378</v>
      </c>
      <c r="AL12" s="48" t="s">
        <v>2</v>
      </c>
      <c r="AN12" s="63">
        <v>134263514</v>
      </c>
      <c r="AO12" s="46" t="str">
        <f t="shared" si="2"/>
        <v>NG</v>
      </c>
      <c r="AP12" s="88">
        <v>8014782</v>
      </c>
      <c r="AQ12" s="46" t="str">
        <f t="shared" si="3"/>
        <v>NG</v>
      </c>
    </row>
    <row r="13" spans="1:43" s="46" customFormat="1" ht="21.75" customHeight="1">
      <c r="A13" s="58">
        <v>8</v>
      </c>
      <c r="B13" s="48" t="s">
        <v>23</v>
      </c>
      <c r="C13" s="64">
        <f>'給与'!C13+'営業等'!C13+'農業'!C13+'その他'!C13+'分離'!C13</f>
        <v>16894</v>
      </c>
      <c r="D13" s="64">
        <f>'給与'!D13+'営業等'!D13+'農業'!D13+'その他'!D13+'分離'!D13</f>
        <v>1874</v>
      </c>
      <c r="E13" s="64">
        <f>'給与'!E13+'営業等'!E13+'農業'!E13+'その他'!E13+'分離'!E13</f>
        <v>18768</v>
      </c>
      <c r="F13" s="64">
        <f>'給与'!F13+'営業等'!F13+'農業'!F13+'その他'!F13+'分離'!F13</f>
        <v>49755171</v>
      </c>
      <c r="G13" s="64">
        <f>'分離'!G13</f>
        <v>129363</v>
      </c>
      <c r="H13" s="64">
        <f>'分離'!H13</f>
        <v>3526</v>
      </c>
      <c r="I13" s="64">
        <f>'分離'!I13</f>
        <v>38855</v>
      </c>
      <c r="J13" s="64">
        <f>'分離'!J13</f>
        <v>231</v>
      </c>
      <c r="K13" s="64">
        <f>'分離'!K13</f>
        <v>3355</v>
      </c>
      <c r="L13" s="106">
        <f t="shared" si="4"/>
        <v>49930501</v>
      </c>
      <c r="M13" s="64">
        <f>'給与'!G13+'営業等'!G13+'農業'!G13+'その他'!G13+'分離'!M13</f>
        <v>21151785</v>
      </c>
      <c r="N13" s="64">
        <f>'給与'!H13+'営業等'!H13+'農業'!H13+'その他'!H13+'分離'!N13</f>
        <v>28616236</v>
      </c>
      <c r="O13" s="64">
        <f>'分離'!O13</f>
        <v>117399</v>
      </c>
      <c r="P13" s="118">
        <f>'分離'!P13</f>
        <v>3526</v>
      </c>
      <c r="Q13" s="64">
        <f>'分離'!Q13</f>
        <v>37971</v>
      </c>
      <c r="R13" s="121">
        <f>'分離'!R13</f>
        <v>231</v>
      </c>
      <c r="S13" s="48" t="s">
        <v>23</v>
      </c>
      <c r="T13" s="58">
        <v>8</v>
      </c>
      <c r="U13" s="48" t="s">
        <v>23</v>
      </c>
      <c r="V13" s="122">
        <f>'分離'!V13</f>
        <v>3353</v>
      </c>
      <c r="W13" s="106">
        <f t="shared" si="0"/>
        <v>28778716</v>
      </c>
      <c r="X13" s="64">
        <f>'給与'!I13+'営業等'!I13+'農業'!I13+'その他'!I13+'分離'!X13</f>
        <v>1716232</v>
      </c>
      <c r="Y13" s="64">
        <f>'分離'!Y13</f>
        <v>3523</v>
      </c>
      <c r="Z13" s="64">
        <f>'分離'!Z13</f>
        <v>191</v>
      </c>
      <c r="AA13" s="64">
        <f>'分離'!AA13</f>
        <v>708</v>
      </c>
      <c r="AB13" s="64">
        <f>'分離'!AB13</f>
        <v>4</v>
      </c>
      <c r="AC13" s="64">
        <f>'分離'!AC13</f>
        <v>101</v>
      </c>
      <c r="AD13" s="106">
        <f t="shared" si="1"/>
        <v>1720759</v>
      </c>
      <c r="AE13" s="64">
        <f>'給与'!K13+'営業等'!K13+'農業'!K13+'その他'!K13+'分離'!AE13</f>
        <v>69125</v>
      </c>
      <c r="AF13" s="64">
        <f>'給与'!L13+'営業等'!L13+'農業'!L13+'その他'!L13+'分離'!AF13</f>
        <v>41</v>
      </c>
      <c r="AG13" s="64">
        <f>'給与'!M13+'営業等'!M13+'農業'!M13+'その他'!M13+'分離'!AG13</f>
        <v>288</v>
      </c>
      <c r="AH13" s="64">
        <f>'給与'!N13+'営業等'!N13+'農業'!N13+'その他'!N13+'分離'!AH13</f>
        <v>131</v>
      </c>
      <c r="AI13" s="64">
        <f>'給与'!O13+'営業等'!O13+'農業'!O13+'その他'!O13+'分離'!AI13</f>
        <v>1598408</v>
      </c>
      <c r="AJ13" s="64">
        <f>'給与'!P13+'営業等'!P13+'農業'!P13+'その他'!P13+'分離'!AJ13</f>
        <v>52766</v>
      </c>
      <c r="AK13" s="118">
        <f>'給与'!Q13+'営業等'!Q13+'農業'!Q13+'その他'!Q13+'分離'!AK13</f>
        <v>1651174</v>
      </c>
      <c r="AL13" s="48" t="s">
        <v>23</v>
      </c>
      <c r="AN13" s="63">
        <v>57085464</v>
      </c>
      <c r="AO13" s="46" t="str">
        <f t="shared" si="2"/>
        <v>NG</v>
      </c>
      <c r="AP13" s="88">
        <v>3418421</v>
      </c>
      <c r="AQ13" s="46" t="str">
        <f t="shared" si="3"/>
        <v>NG</v>
      </c>
    </row>
    <row r="14" spans="1:43" s="30" customFormat="1" ht="21.75" customHeight="1">
      <c r="A14" s="34">
        <v>9</v>
      </c>
      <c r="B14" s="35" t="s">
        <v>49</v>
      </c>
      <c r="C14" s="64">
        <f>'給与'!C14+'営業等'!C14+'農業'!C14+'その他'!C14+'分離'!C14</f>
        <v>26269</v>
      </c>
      <c r="D14" s="64">
        <f>'給与'!D14+'営業等'!D14+'農業'!D14+'その他'!D14+'分離'!D14</f>
        <v>1437</v>
      </c>
      <c r="E14" s="64">
        <f>'給与'!E14+'営業等'!E14+'農業'!E14+'その他'!E14+'分離'!E14</f>
        <v>27706</v>
      </c>
      <c r="F14" s="64">
        <f>'給与'!F14+'営業等'!F14+'農業'!F14+'その他'!F14+'分離'!F14</f>
        <v>74297120</v>
      </c>
      <c r="G14" s="64">
        <f>'分離'!G14</f>
        <v>687483</v>
      </c>
      <c r="H14" s="64">
        <f>'分離'!H14</f>
        <v>6956</v>
      </c>
      <c r="I14" s="64">
        <f>'分離'!I14</f>
        <v>123546</v>
      </c>
      <c r="J14" s="64">
        <f>'分離'!J14</f>
        <v>871</v>
      </c>
      <c r="K14" s="64">
        <f>'分離'!K14</f>
        <v>4351</v>
      </c>
      <c r="L14" s="106">
        <f t="shared" si="4"/>
        <v>75120327</v>
      </c>
      <c r="M14" s="64">
        <f>'給与'!G14+'営業等'!G14+'農業'!G14+'その他'!G14+'分離'!M14</f>
        <v>30896175</v>
      </c>
      <c r="N14" s="64">
        <f>'給与'!H14+'営業等'!H14+'農業'!H14+'その他'!H14+'分離'!N14</f>
        <v>43432628</v>
      </c>
      <c r="O14" s="64">
        <f>'分離'!O14</f>
        <v>656167</v>
      </c>
      <c r="P14" s="118">
        <f>'分離'!P14</f>
        <v>6955</v>
      </c>
      <c r="Q14" s="64">
        <f>'分離'!Q14</f>
        <v>123186</v>
      </c>
      <c r="R14" s="121">
        <f>'分離'!R14</f>
        <v>866</v>
      </c>
      <c r="S14" s="35" t="s">
        <v>49</v>
      </c>
      <c r="T14" s="34">
        <v>9</v>
      </c>
      <c r="U14" s="35" t="s">
        <v>49</v>
      </c>
      <c r="V14" s="122">
        <f>'分離'!V14</f>
        <v>4350</v>
      </c>
      <c r="W14" s="106">
        <f t="shared" si="0"/>
        <v>44224152</v>
      </c>
      <c r="X14" s="64">
        <f>'給与'!I14+'営業等'!I14+'農業'!I14+'その他'!I14+'分離'!X14</f>
        <v>2604851</v>
      </c>
      <c r="Y14" s="64">
        <f>'分離'!Y14</f>
        <v>19682</v>
      </c>
      <c r="Z14" s="64">
        <f>'分離'!Z14</f>
        <v>376</v>
      </c>
      <c r="AA14" s="64">
        <f>'分離'!AA14</f>
        <v>3452</v>
      </c>
      <c r="AB14" s="64">
        <f>'分離'!AB14</f>
        <v>16</v>
      </c>
      <c r="AC14" s="64">
        <f>'分離'!AC14</f>
        <v>131</v>
      </c>
      <c r="AD14" s="106">
        <f t="shared" si="1"/>
        <v>2628508</v>
      </c>
      <c r="AE14" s="64">
        <f>'給与'!K14+'営業等'!K14+'農業'!K14+'その他'!K14+'分離'!AE14</f>
        <v>105617</v>
      </c>
      <c r="AF14" s="64">
        <f>'給与'!L14+'営業等'!L14+'農業'!L14+'その他'!L14+'分離'!AF14</f>
        <v>66</v>
      </c>
      <c r="AG14" s="64">
        <f>'給与'!M14+'営業等'!M14+'農業'!M14+'その他'!M14+'分離'!AG14</f>
        <v>681</v>
      </c>
      <c r="AH14" s="64">
        <f>'給与'!N14+'営業等'!N14+'農業'!N14+'その他'!N14+'分離'!AH14</f>
        <v>346</v>
      </c>
      <c r="AI14" s="64">
        <f>'給与'!O14+'営業等'!O14+'農業'!O14+'その他'!O14+'分離'!AI14</f>
        <v>2516945</v>
      </c>
      <c r="AJ14" s="64">
        <f>'給与'!P14+'営業等'!P14+'農業'!P14+'その他'!P14+'分離'!AJ14</f>
        <v>4853</v>
      </c>
      <c r="AK14" s="118">
        <f>'給与'!Q14+'営業等'!Q14+'農業'!Q14+'その他'!Q14+'分離'!AK14</f>
        <v>2521798</v>
      </c>
      <c r="AL14" s="35" t="s">
        <v>49</v>
      </c>
      <c r="AN14" s="65">
        <v>87333453</v>
      </c>
      <c r="AO14" s="30" t="str">
        <f t="shared" si="2"/>
        <v>NG</v>
      </c>
      <c r="AP14" s="146">
        <v>5213962</v>
      </c>
      <c r="AQ14" s="30" t="str">
        <f t="shared" si="3"/>
        <v>NG</v>
      </c>
    </row>
    <row r="15" spans="1:43" s="30" customFormat="1" ht="21.75" customHeight="1">
      <c r="A15" s="34">
        <v>10</v>
      </c>
      <c r="B15" s="35" t="s">
        <v>24</v>
      </c>
      <c r="C15" s="64">
        <f>'給与'!C15+'営業等'!C15+'農業'!C15+'その他'!C15+'分離'!C15</f>
        <v>21718</v>
      </c>
      <c r="D15" s="64">
        <f>'給与'!D15+'営業等'!D15+'農業'!D15+'その他'!D15+'分離'!D15</f>
        <v>1274</v>
      </c>
      <c r="E15" s="64">
        <f>'給与'!E15+'営業等'!E15+'農業'!E15+'その他'!E15+'分離'!E15</f>
        <v>22992</v>
      </c>
      <c r="F15" s="64">
        <f>'給与'!F15+'営業等'!F15+'農業'!F15+'その他'!F15+'分離'!F15</f>
        <v>65871335</v>
      </c>
      <c r="G15" s="64">
        <f>'分離'!G15</f>
        <v>300680</v>
      </c>
      <c r="H15" s="64">
        <f>'分離'!H15</f>
        <v>2126</v>
      </c>
      <c r="I15" s="64">
        <f>'分離'!I15</f>
        <v>25140</v>
      </c>
      <c r="J15" s="64">
        <f>'分離'!J15</f>
        <v>739</v>
      </c>
      <c r="K15" s="64">
        <f>'分離'!K15</f>
        <v>4544</v>
      </c>
      <c r="L15" s="106">
        <f t="shared" si="4"/>
        <v>66204564</v>
      </c>
      <c r="M15" s="64">
        <f>'給与'!G15+'営業等'!G15+'農業'!G15+'その他'!G15+'分離'!M15</f>
        <v>27024881</v>
      </c>
      <c r="N15" s="64">
        <f>'給与'!H15+'営業等'!H15+'農業'!H15+'その他'!H15+'分離'!N15</f>
        <v>38860983</v>
      </c>
      <c r="O15" s="64">
        <f>'分離'!O15</f>
        <v>289077</v>
      </c>
      <c r="P15" s="118">
        <f>'分離'!P15</f>
        <v>1517</v>
      </c>
      <c r="Q15" s="64">
        <f>'分離'!Q15</f>
        <v>24604</v>
      </c>
      <c r="R15" s="121">
        <f>'分離'!R15</f>
        <v>738</v>
      </c>
      <c r="S15" s="35" t="s">
        <v>24</v>
      </c>
      <c r="T15" s="34">
        <v>10</v>
      </c>
      <c r="U15" s="35" t="s">
        <v>24</v>
      </c>
      <c r="V15" s="122">
        <f>'分離'!V15</f>
        <v>2764</v>
      </c>
      <c r="W15" s="106">
        <f t="shared" si="0"/>
        <v>39179683</v>
      </c>
      <c r="X15" s="64">
        <f>'給与'!I15+'営業等'!I15+'農業'!I15+'その他'!I15+'分離'!X15</f>
        <v>2330753</v>
      </c>
      <c r="Y15" s="64">
        <f>'分離'!Y15</f>
        <v>8671</v>
      </c>
      <c r="Z15" s="64">
        <f>'分離'!Z15</f>
        <v>81</v>
      </c>
      <c r="AA15" s="64">
        <f>'分離'!AA15</f>
        <v>457</v>
      </c>
      <c r="AB15" s="64">
        <f>'分離'!AB15</f>
        <v>14</v>
      </c>
      <c r="AC15" s="64">
        <f>'分離'!AC15</f>
        <v>83</v>
      </c>
      <c r="AD15" s="106">
        <f t="shared" si="1"/>
        <v>2340059</v>
      </c>
      <c r="AE15" s="64">
        <f>'給与'!K15+'営業等'!K15+'農業'!K15+'その他'!K15+'分離'!AE15</f>
        <v>77205</v>
      </c>
      <c r="AF15" s="64">
        <f>'給与'!L15+'営業等'!L15+'農業'!L15+'その他'!L15+'分離'!AF15</f>
        <v>86</v>
      </c>
      <c r="AG15" s="64">
        <f>'給与'!M15+'営業等'!M15+'農業'!M15+'その他'!M15+'分離'!AG15</f>
        <v>477</v>
      </c>
      <c r="AH15" s="64">
        <f>'給与'!N15+'営業等'!N15+'農業'!N15+'その他'!N15+'分離'!AH15</f>
        <v>179</v>
      </c>
      <c r="AI15" s="64">
        <f>'給与'!O15+'営業等'!O15+'農業'!O15+'その他'!O15+'分離'!AI15</f>
        <v>2258309</v>
      </c>
      <c r="AJ15" s="64">
        <f>'給与'!P15+'営業等'!P15+'農業'!P15+'その他'!P15+'分離'!AJ15</f>
        <v>3803</v>
      </c>
      <c r="AK15" s="118">
        <f>'給与'!Q15+'営業等'!Q15+'農業'!Q15+'その他'!Q15+'分離'!AK15</f>
        <v>2262112</v>
      </c>
      <c r="AL15" s="35" t="s">
        <v>24</v>
      </c>
      <c r="AN15" s="65">
        <v>77932101</v>
      </c>
      <c r="AO15" s="30" t="str">
        <f t="shared" si="2"/>
        <v>NG</v>
      </c>
      <c r="AP15" s="146">
        <v>4664299</v>
      </c>
      <c r="AQ15" s="30" t="str">
        <f t="shared" si="3"/>
        <v>NG</v>
      </c>
    </row>
    <row r="16" spans="1:43" s="30" customFormat="1" ht="21.75" customHeight="1">
      <c r="A16" s="34">
        <v>11</v>
      </c>
      <c r="B16" s="35" t="s">
        <v>25</v>
      </c>
      <c r="C16" s="64">
        <f>'給与'!C16+'営業等'!C16+'農業'!C16+'その他'!C16+'分離'!C16</f>
        <v>12375</v>
      </c>
      <c r="D16" s="64">
        <f>'給与'!D16+'営業等'!D16+'農業'!D16+'その他'!D16+'分離'!D16</f>
        <v>675</v>
      </c>
      <c r="E16" s="64">
        <f>'給与'!E16+'営業等'!E16+'農業'!E16+'その他'!E16+'分離'!E16</f>
        <v>13050</v>
      </c>
      <c r="F16" s="64">
        <f>'給与'!F16+'営業等'!F16+'農業'!F16+'その他'!F16+'分離'!F16</f>
        <v>35733044</v>
      </c>
      <c r="G16" s="64">
        <f>'分離'!G16</f>
        <v>122447</v>
      </c>
      <c r="H16" s="64">
        <f>'分離'!H16</f>
        <v>0</v>
      </c>
      <c r="I16" s="64">
        <f>'分離'!I16</f>
        <v>2290</v>
      </c>
      <c r="J16" s="64">
        <f>'分離'!J16</f>
        <v>784</v>
      </c>
      <c r="K16" s="64">
        <f>'分離'!K16</f>
        <v>600</v>
      </c>
      <c r="L16" s="106">
        <f t="shared" si="4"/>
        <v>35859165</v>
      </c>
      <c r="M16" s="64">
        <f>'給与'!G16+'営業等'!G16+'農業'!G16+'その他'!G16+'分離'!M16</f>
        <v>14539449</v>
      </c>
      <c r="N16" s="64">
        <f>'給与'!H16+'営業等'!H16+'農業'!H16+'その他'!H16+'分離'!N16</f>
        <v>21200577</v>
      </c>
      <c r="O16" s="64">
        <f>'分離'!O16</f>
        <v>115468</v>
      </c>
      <c r="P16" s="118">
        <f>'分離'!P16</f>
        <v>0</v>
      </c>
      <c r="Q16" s="64">
        <f>'分離'!Q16</f>
        <v>2288</v>
      </c>
      <c r="R16" s="121">
        <f>'分離'!R16</f>
        <v>783</v>
      </c>
      <c r="S16" s="35" t="s">
        <v>25</v>
      </c>
      <c r="T16" s="34">
        <v>11</v>
      </c>
      <c r="U16" s="35" t="s">
        <v>25</v>
      </c>
      <c r="V16" s="122">
        <f>'分離'!V16</f>
        <v>600</v>
      </c>
      <c r="W16" s="106">
        <f t="shared" si="0"/>
        <v>21319716</v>
      </c>
      <c r="X16" s="64">
        <f>'給与'!I16+'営業等'!I16+'農業'!I16+'その他'!I16+'分離'!X16</f>
        <v>1271512</v>
      </c>
      <c r="Y16" s="64">
        <f>'分離'!Y16</f>
        <v>3465</v>
      </c>
      <c r="Z16" s="64">
        <f>'分離'!Z16</f>
        <v>0</v>
      </c>
      <c r="AA16" s="64">
        <f>'分離'!AA16</f>
        <v>40</v>
      </c>
      <c r="AB16" s="64">
        <f>'分離'!AB16</f>
        <v>14</v>
      </c>
      <c r="AC16" s="64">
        <f>'分離'!AC16</f>
        <v>18</v>
      </c>
      <c r="AD16" s="106">
        <f t="shared" si="1"/>
        <v>1275049</v>
      </c>
      <c r="AE16" s="64">
        <f>'給与'!K16+'営業等'!K16+'農業'!K16+'その他'!K16+'分離'!AE16</f>
        <v>45317</v>
      </c>
      <c r="AF16" s="64">
        <f>'給与'!L16+'営業等'!L16+'農業'!L16+'その他'!L16+'分離'!AF16</f>
        <v>54</v>
      </c>
      <c r="AG16" s="64">
        <f>'給与'!M16+'営業等'!M16+'農業'!M16+'その他'!M16+'分離'!AG16</f>
        <v>450</v>
      </c>
      <c r="AH16" s="64">
        <f>'給与'!N16+'営業等'!N16+'農業'!N16+'その他'!N16+'分離'!AH16</f>
        <v>209</v>
      </c>
      <c r="AI16" s="64">
        <f>'給与'!O16+'営業等'!O16+'農業'!O16+'その他'!O16+'分離'!AI16</f>
        <v>1227017</v>
      </c>
      <c r="AJ16" s="64">
        <f>'給与'!P16+'営業等'!P16+'農業'!P16+'その他'!P16+'分離'!AJ16</f>
        <v>2002</v>
      </c>
      <c r="AK16" s="118">
        <f>'給与'!Q16+'営業等'!Q16+'農業'!Q16+'その他'!Q16+'分離'!AK16</f>
        <v>1229019</v>
      </c>
      <c r="AL16" s="35" t="s">
        <v>25</v>
      </c>
      <c r="AN16" s="65">
        <v>42458696</v>
      </c>
      <c r="AO16" s="30" t="str">
        <f t="shared" si="2"/>
        <v>NG</v>
      </c>
      <c r="AP16" s="146">
        <v>2542867</v>
      </c>
      <c r="AQ16" s="30" t="str">
        <f t="shared" si="3"/>
        <v>NG</v>
      </c>
    </row>
    <row r="17" spans="1:43" s="46" customFormat="1" ht="21.75" customHeight="1">
      <c r="A17" s="58">
        <v>12</v>
      </c>
      <c r="B17" s="48" t="s">
        <v>26</v>
      </c>
      <c r="C17" s="64">
        <f>'給与'!C17+'営業等'!C17+'農業'!C17+'その他'!C17+'分離'!C17</f>
        <v>17904</v>
      </c>
      <c r="D17" s="64">
        <f>'給与'!D17+'営業等'!D17+'農業'!D17+'その他'!D17+'分離'!D17</f>
        <v>993</v>
      </c>
      <c r="E17" s="64">
        <f>'給与'!E17+'営業等'!E17+'農業'!E17+'その他'!E17+'分離'!E17</f>
        <v>18897</v>
      </c>
      <c r="F17" s="64">
        <f>'給与'!F17+'営業等'!F17+'農業'!F17+'その他'!F17+'分離'!F17</f>
        <v>50878563</v>
      </c>
      <c r="G17" s="64">
        <f>'分離'!G17</f>
        <v>111154</v>
      </c>
      <c r="H17" s="64">
        <f>'分離'!H17</f>
        <v>139</v>
      </c>
      <c r="I17" s="64">
        <f>'分離'!I17</f>
        <v>17470</v>
      </c>
      <c r="J17" s="64">
        <f>'分離'!J17</f>
        <v>7039</v>
      </c>
      <c r="K17" s="64">
        <f>'分離'!K17</f>
        <v>1736</v>
      </c>
      <c r="L17" s="106">
        <f t="shared" si="4"/>
        <v>51016101</v>
      </c>
      <c r="M17" s="64">
        <f>'給与'!G17+'営業等'!G17+'農業'!G17+'その他'!G17+'分離'!M17</f>
        <v>21310337</v>
      </c>
      <c r="N17" s="64">
        <f>'給与'!H17+'営業等'!H17+'農業'!H17+'その他'!H17+'分離'!N17</f>
        <v>29575909</v>
      </c>
      <c r="O17" s="64">
        <f>'分離'!O17</f>
        <v>104402</v>
      </c>
      <c r="P17" s="118">
        <f>'分離'!P17</f>
        <v>138</v>
      </c>
      <c r="Q17" s="64">
        <f>'分離'!Q17</f>
        <v>16543</v>
      </c>
      <c r="R17" s="121">
        <f>'分離'!R17</f>
        <v>7038</v>
      </c>
      <c r="S17" s="48" t="s">
        <v>26</v>
      </c>
      <c r="T17" s="58">
        <v>12</v>
      </c>
      <c r="U17" s="48" t="s">
        <v>26</v>
      </c>
      <c r="V17" s="122">
        <f>'分離'!V17</f>
        <v>1734</v>
      </c>
      <c r="W17" s="106">
        <f t="shared" si="0"/>
        <v>29705764</v>
      </c>
      <c r="X17" s="64">
        <f>'給与'!I17+'営業等'!I17+'農業'!I17+'その他'!I17+'分離'!X17</f>
        <v>1773801</v>
      </c>
      <c r="Y17" s="64">
        <f>'分離'!Y17</f>
        <v>3133</v>
      </c>
      <c r="Z17" s="64">
        <f>'分離'!Z17</f>
        <v>7</v>
      </c>
      <c r="AA17" s="64">
        <f>'分離'!AA17</f>
        <v>397</v>
      </c>
      <c r="AB17" s="64">
        <f>'分離'!AB17</f>
        <v>127</v>
      </c>
      <c r="AC17" s="64">
        <f>'分離'!AC17</f>
        <v>52</v>
      </c>
      <c r="AD17" s="106">
        <f t="shared" si="1"/>
        <v>1777517</v>
      </c>
      <c r="AE17" s="64">
        <f>'給与'!K17+'営業等'!K17+'農業'!K17+'その他'!K17+'分離'!AE17</f>
        <v>70907</v>
      </c>
      <c r="AF17" s="64">
        <f>'給与'!L17+'営業等'!L17+'農業'!L17+'その他'!L17+'分離'!AF17</f>
        <v>101</v>
      </c>
      <c r="AG17" s="64">
        <f>'給与'!M17+'営業等'!M17+'農業'!M17+'その他'!M17+'分離'!AG17</f>
        <v>329</v>
      </c>
      <c r="AH17" s="64">
        <f>'給与'!N17+'営業等'!N17+'農業'!N17+'その他'!N17+'分離'!AH17</f>
        <v>237</v>
      </c>
      <c r="AI17" s="64">
        <f>'給与'!O17+'営業等'!O17+'農業'!O17+'その他'!O17+'分離'!AI17</f>
        <v>1703000</v>
      </c>
      <c r="AJ17" s="64">
        <f>'給与'!P17+'営業等'!P17+'農業'!P17+'その他'!P17+'分離'!AJ17</f>
        <v>2943</v>
      </c>
      <c r="AK17" s="118">
        <f>'給与'!Q17+'営業等'!Q17+'農業'!Q17+'その他'!Q17+'分離'!AK17</f>
        <v>1705943</v>
      </c>
      <c r="AL17" s="48" t="s">
        <v>26</v>
      </c>
      <c r="AN17" s="63">
        <v>59186826</v>
      </c>
      <c r="AO17" s="46" t="str">
        <f t="shared" si="2"/>
        <v>NG</v>
      </c>
      <c r="AP17" s="88">
        <v>3545628</v>
      </c>
      <c r="AQ17" s="46" t="str">
        <f t="shared" si="3"/>
        <v>NG</v>
      </c>
    </row>
    <row r="18" spans="1:43" s="46" customFormat="1" ht="21.75" customHeight="1">
      <c r="A18" s="58">
        <v>13</v>
      </c>
      <c r="B18" s="48" t="s">
        <v>27</v>
      </c>
      <c r="C18" s="64">
        <f>'給与'!C18+'営業等'!C18+'農業'!C18+'その他'!C18+'分離'!C18</f>
        <v>30365</v>
      </c>
      <c r="D18" s="64">
        <f>'給与'!D18+'営業等'!D18+'農業'!D18+'その他'!D18+'分離'!D18</f>
        <v>1794</v>
      </c>
      <c r="E18" s="64">
        <f>'給与'!E18+'営業等'!E18+'農業'!E18+'その他'!E18+'分離'!E18</f>
        <v>32159</v>
      </c>
      <c r="F18" s="64">
        <f>'給与'!F18+'営業等'!F18+'農業'!F18+'その他'!F18+'分離'!F18</f>
        <v>88005682</v>
      </c>
      <c r="G18" s="64">
        <f>'分離'!G18</f>
        <v>546946</v>
      </c>
      <c r="H18" s="64">
        <f>'分離'!H18</f>
        <v>14853</v>
      </c>
      <c r="I18" s="64">
        <f>'分離'!I18</f>
        <v>51158</v>
      </c>
      <c r="J18" s="64">
        <f>'分離'!J18</f>
        <v>2338</v>
      </c>
      <c r="K18" s="64">
        <f>'分離'!K18</f>
        <v>542</v>
      </c>
      <c r="L18" s="106">
        <f t="shared" si="4"/>
        <v>88621519</v>
      </c>
      <c r="M18" s="64">
        <f>'給与'!G18+'営業等'!G18+'農業'!G18+'その他'!G18+'分離'!M18</f>
        <v>36658729</v>
      </c>
      <c r="N18" s="64">
        <f>'給与'!H18+'営業等'!H18+'農業'!H18+'その他'!H18+'分離'!N18</f>
        <v>51380961</v>
      </c>
      <c r="O18" s="64">
        <f>'分離'!O18</f>
        <v>516275</v>
      </c>
      <c r="P18" s="118">
        <f>'分離'!P18</f>
        <v>14387</v>
      </c>
      <c r="Q18" s="64">
        <f>'分離'!Q18</f>
        <v>48295</v>
      </c>
      <c r="R18" s="121">
        <f>'分離'!R18</f>
        <v>2331</v>
      </c>
      <c r="S18" s="48" t="s">
        <v>27</v>
      </c>
      <c r="T18" s="58">
        <v>13</v>
      </c>
      <c r="U18" s="48" t="s">
        <v>27</v>
      </c>
      <c r="V18" s="122">
        <f>'分離'!V18</f>
        <v>541</v>
      </c>
      <c r="W18" s="106">
        <f t="shared" si="0"/>
        <v>51962790</v>
      </c>
      <c r="X18" s="64">
        <f>'給与'!I18+'営業等'!I18+'農業'!I18+'その他'!I18+'分離'!X18</f>
        <v>3081926</v>
      </c>
      <c r="Y18" s="64">
        <f>'分離'!Y18</f>
        <v>15456</v>
      </c>
      <c r="Z18" s="64">
        <f>'分離'!Z18</f>
        <v>776</v>
      </c>
      <c r="AA18" s="64">
        <f>'分離'!AA18</f>
        <v>1140</v>
      </c>
      <c r="AB18" s="64">
        <f>'分離'!AB18</f>
        <v>42</v>
      </c>
      <c r="AC18" s="64">
        <f>'分離'!AC18</f>
        <v>16</v>
      </c>
      <c r="AD18" s="106">
        <f t="shared" si="1"/>
        <v>3099356</v>
      </c>
      <c r="AE18" s="64">
        <f>'給与'!K18+'営業等'!K18+'農業'!K18+'その他'!K18+'分離'!AE18</f>
        <v>114092</v>
      </c>
      <c r="AF18" s="64">
        <f>'給与'!L18+'営業等'!L18+'農業'!L18+'その他'!L18+'分離'!AF18</f>
        <v>76</v>
      </c>
      <c r="AG18" s="64">
        <f>'給与'!M18+'営業等'!M18+'農業'!M18+'その他'!M18+'分離'!AG18</f>
        <v>603</v>
      </c>
      <c r="AH18" s="64">
        <f>'給与'!N18+'営業等'!N18+'農業'!N18+'その他'!N18+'分離'!AH18</f>
        <v>304</v>
      </c>
      <c r="AI18" s="64">
        <f>'給与'!O18+'営業等'!O18+'農業'!O18+'その他'!O18+'分離'!AI18</f>
        <v>2978886</v>
      </c>
      <c r="AJ18" s="64">
        <f>'給与'!P18+'営業等'!P18+'農業'!P18+'その他'!P18+'分離'!AJ18</f>
        <v>5381</v>
      </c>
      <c r="AK18" s="118">
        <f>'給与'!Q18+'営業等'!Q18+'農業'!Q18+'その他'!Q18+'分離'!AK18</f>
        <v>2984267</v>
      </c>
      <c r="AL18" s="48" t="s">
        <v>27</v>
      </c>
      <c r="AN18" s="63">
        <v>103106943</v>
      </c>
      <c r="AO18" s="46" t="str">
        <f t="shared" si="2"/>
        <v>NG</v>
      </c>
      <c r="AP18" s="88">
        <v>6167073</v>
      </c>
      <c r="AQ18" s="46" t="str">
        <f t="shared" si="3"/>
        <v>NG</v>
      </c>
    </row>
    <row r="19" spans="1:43" s="46" customFormat="1" ht="21.75" customHeight="1">
      <c r="A19" s="58">
        <v>14</v>
      </c>
      <c r="B19" s="48" t="s">
        <v>28</v>
      </c>
      <c r="C19" s="64">
        <f>'給与'!C19+'営業等'!C19+'農業'!C19+'その他'!C19+'分離'!C19</f>
        <v>46991</v>
      </c>
      <c r="D19" s="64">
        <f>'給与'!D19+'営業等'!D19+'農業'!D19+'その他'!D19+'分離'!D19</f>
        <v>2018</v>
      </c>
      <c r="E19" s="64">
        <f>'給与'!E19+'営業等'!E19+'農業'!E19+'その他'!E19+'分離'!E19</f>
        <v>49009</v>
      </c>
      <c r="F19" s="64">
        <f>'給与'!F19+'営業等'!F19+'農業'!F19+'その他'!F19+'分離'!F19</f>
        <v>152968330</v>
      </c>
      <c r="G19" s="64">
        <f>'分離'!G19</f>
        <v>1406244</v>
      </c>
      <c r="H19" s="64">
        <f>'分離'!H19</f>
        <v>42156</v>
      </c>
      <c r="I19" s="64">
        <f>'分離'!I19</f>
        <v>86215</v>
      </c>
      <c r="J19" s="64">
        <f>'分離'!J19</f>
        <v>15899</v>
      </c>
      <c r="K19" s="64">
        <f>'分離'!K19</f>
        <v>31839</v>
      </c>
      <c r="L19" s="106">
        <f t="shared" si="4"/>
        <v>154550683</v>
      </c>
      <c r="M19" s="64">
        <f>'給与'!G19+'営業等'!G19+'農業'!G19+'その他'!G19+'分離'!M19</f>
        <v>57707869</v>
      </c>
      <c r="N19" s="64">
        <f>'給与'!H19+'営業等'!H19+'農業'!H19+'その他'!H19+'分離'!N19</f>
        <v>95308948</v>
      </c>
      <c r="O19" s="64">
        <f>'分離'!O19</f>
        <v>1365552</v>
      </c>
      <c r="P19" s="118">
        <f>'分離'!P19</f>
        <v>40625</v>
      </c>
      <c r="Q19" s="64">
        <f>'分離'!Q19</f>
        <v>80280</v>
      </c>
      <c r="R19" s="121">
        <f>'分離'!R19</f>
        <v>15575</v>
      </c>
      <c r="S19" s="48" t="s">
        <v>28</v>
      </c>
      <c r="T19" s="58">
        <v>14</v>
      </c>
      <c r="U19" s="48" t="s">
        <v>28</v>
      </c>
      <c r="V19" s="122">
        <f>'分離'!V19</f>
        <v>31834</v>
      </c>
      <c r="W19" s="106">
        <f t="shared" si="0"/>
        <v>96842814</v>
      </c>
      <c r="X19" s="64">
        <f>'給与'!I19+'営業等'!I19+'農業'!I19+'その他'!I19+'分離'!X19</f>
        <v>5716575</v>
      </c>
      <c r="Y19" s="64">
        <f>'分離'!Y19</f>
        <v>40883</v>
      </c>
      <c r="Z19" s="64">
        <f>'分離'!Z19</f>
        <v>2195</v>
      </c>
      <c r="AA19" s="64">
        <f>'分離'!AA19</f>
        <v>1710</v>
      </c>
      <c r="AB19" s="64">
        <f>'分離'!AB19</f>
        <v>280</v>
      </c>
      <c r="AC19" s="64">
        <f>'分離'!AC19</f>
        <v>955</v>
      </c>
      <c r="AD19" s="106">
        <f t="shared" si="1"/>
        <v>5762598</v>
      </c>
      <c r="AE19" s="64">
        <f>'給与'!K19+'営業等'!K19+'農業'!K19+'その他'!K19+'分離'!AE19</f>
        <v>180680</v>
      </c>
      <c r="AF19" s="64">
        <f>'給与'!L19+'営業等'!L19+'農業'!L19+'その他'!L19+'分離'!AF19</f>
        <v>157</v>
      </c>
      <c r="AG19" s="64">
        <f>'給与'!M19+'営業等'!M19+'農業'!M19+'その他'!M19+'分離'!AG19</f>
        <v>2448</v>
      </c>
      <c r="AH19" s="64">
        <f>'給与'!N19+'営業等'!N19+'農業'!N19+'その他'!N19+'分離'!AH19</f>
        <v>1423</v>
      </c>
      <c r="AI19" s="64">
        <f>'給与'!O19+'営業等'!O19+'農業'!O19+'その他'!O19+'分離'!AI19</f>
        <v>5571498</v>
      </c>
      <c r="AJ19" s="64">
        <f>'給与'!P19+'営業等'!P19+'農業'!P19+'その他'!P19+'分離'!AJ19</f>
        <v>6392</v>
      </c>
      <c r="AK19" s="118">
        <f>'給与'!Q19+'営業等'!Q19+'農業'!Q19+'その他'!Q19+'分離'!AK19</f>
        <v>5577890</v>
      </c>
      <c r="AL19" s="48" t="s">
        <v>28</v>
      </c>
      <c r="AN19" s="63">
        <v>191422053</v>
      </c>
      <c r="AO19" s="46" t="str">
        <f t="shared" si="2"/>
        <v>NG</v>
      </c>
      <c r="AP19" s="88">
        <v>11435396</v>
      </c>
      <c r="AQ19" s="46" t="str">
        <f t="shared" si="3"/>
        <v>NG</v>
      </c>
    </row>
    <row r="20" spans="1:43" s="46" customFormat="1" ht="21.75" customHeight="1">
      <c r="A20" s="58">
        <v>15</v>
      </c>
      <c r="B20" s="48" t="s">
        <v>29</v>
      </c>
      <c r="C20" s="64">
        <f>'給与'!C20+'営業等'!C20+'農業'!C20+'その他'!C20+'分離'!C20</f>
        <v>33177</v>
      </c>
      <c r="D20" s="64">
        <f>'給与'!D20+'営業等'!D20+'農業'!D20+'その他'!D20+'分離'!D20</f>
        <v>3536</v>
      </c>
      <c r="E20" s="64">
        <f>'給与'!E20+'営業等'!E20+'農業'!E20+'その他'!E20+'分離'!E20</f>
        <v>36713</v>
      </c>
      <c r="F20" s="64">
        <f>'給与'!F20+'営業等'!F20+'農業'!F20+'その他'!F20+'分離'!F20</f>
        <v>123570777</v>
      </c>
      <c r="G20" s="64">
        <f>'分離'!G20</f>
        <v>2904482</v>
      </c>
      <c r="H20" s="64">
        <f>'分離'!H20</f>
        <v>9773</v>
      </c>
      <c r="I20" s="64">
        <f>'分離'!I20</f>
        <v>106797</v>
      </c>
      <c r="J20" s="64">
        <f>'分離'!J20</f>
        <v>12876</v>
      </c>
      <c r="K20" s="64">
        <f>'分離'!K20</f>
        <v>18048</v>
      </c>
      <c r="L20" s="106">
        <f t="shared" si="4"/>
        <v>126622753</v>
      </c>
      <c r="M20" s="64">
        <f>'給与'!G20+'営業等'!G20+'農業'!G20+'その他'!G20+'分離'!M20</f>
        <v>44733373</v>
      </c>
      <c r="N20" s="64">
        <f>'給与'!H20+'営業等'!H20+'農業'!H20+'その他'!H20+'分離'!N20</f>
        <v>78887361</v>
      </c>
      <c r="O20" s="64">
        <f>'分離'!O20</f>
        <v>2859555</v>
      </c>
      <c r="P20" s="118">
        <f>'分離'!P20</f>
        <v>6643</v>
      </c>
      <c r="Q20" s="64">
        <f>'分離'!Q20</f>
        <v>105647</v>
      </c>
      <c r="R20" s="121">
        <f>'分離'!R20</f>
        <v>12868</v>
      </c>
      <c r="S20" s="48" t="s">
        <v>29</v>
      </c>
      <c r="T20" s="58">
        <v>15</v>
      </c>
      <c r="U20" s="48" t="s">
        <v>29</v>
      </c>
      <c r="V20" s="122">
        <f>'分離'!V20</f>
        <v>17306</v>
      </c>
      <c r="W20" s="106">
        <f t="shared" si="0"/>
        <v>81889380</v>
      </c>
      <c r="X20" s="64">
        <f>'給与'!I20+'営業等'!I20+'農業'!I20+'その他'!I20+'分離'!X20</f>
        <v>4731814</v>
      </c>
      <c r="Y20" s="64">
        <f>'分離'!Y20</f>
        <v>85500</v>
      </c>
      <c r="Z20" s="64">
        <f>'分離'!Z20</f>
        <v>359</v>
      </c>
      <c r="AA20" s="64">
        <f>'分離'!AA20</f>
        <v>2241</v>
      </c>
      <c r="AB20" s="64">
        <f>'分離'!AB20</f>
        <v>231</v>
      </c>
      <c r="AC20" s="64">
        <f>'分離'!AC20</f>
        <v>520</v>
      </c>
      <c r="AD20" s="106">
        <f t="shared" si="1"/>
        <v>4820665</v>
      </c>
      <c r="AE20" s="64">
        <f>'給与'!K20+'営業等'!K20+'農業'!K20+'その他'!K20+'分離'!AE20</f>
        <v>138313</v>
      </c>
      <c r="AF20" s="64">
        <f>'給与'!L20+'営業等'!L20+'農業'!L20+'その他'!L20+'分離'!AF20</f>
        <v>114</v>
      </c>
      <c r="AG20" s="64">
        <f>'給与'!M20+'営業等'!M20+'農業'!M20+'その他'!M20+'分離'!AG20</f>
        <v>1655</v>
      </c>
      <c r="AH20" s="64">
        <f>'給与'!N20+'営業等'!N20+'農業'!N20+'その他'!N20+'分離'!AH20</f>
        <v>867</v>
      </c>
      <c r="AI20" s="64">
        <f>'給与'!O20+'営業等'!O20+'農業'!O20+'その他'!O20+'分離'!AI20</f>
        <v>4502794</v>
      </c>
      <c r="AJ20" s="64">
        <f>'給与'!P20+'営業等'!P20+'農業'!P20+'その他'!P20+'分離'!AJ20</f>
        <v>176922</v>
      </c>
      <c r="AK20" s="118">
        <f>'給与'!Q20+'営業等'!Q20+'農業'!Q20+'その他'!Q20+'分離'!AK20</f>
        <v>4679716</v>
      </c>
      <c r="AL20" s="48" t="s">
        <v>29</v>
      </c>
      <c r="AN20" s="63">
        <v>160224472</v>
      </c>
      <c r="AO20" s="46" t="str">
        <f t="shared" si="2"/>
        <v>NG</v>
      </c>
      <c r="AP20" s="88">
        <v>9519355</v>
      </c>
      <c r="AQ20" s="46" t="str">
        <f t="shared" si="3"/>
        <v>NG</v>
      </c>
    </row>
    <row r="21" spans="1:43" s="46" customFormat="1" ht="21.75" customHeight="1">
      <c r="A21" s="58">
        <v>16</v>
      </c>
      <c r="B21" s="48" t="s">
        <v>30</v>
      </c>
      <c r="C21" s="64">
        <f>'給与'!C21+'営業等'!C21+'農業'!C21+'その他'!C21+'分離'!C21</f>
        <v>87123</v>
      </c>
      <c r="D21" s="64">
        <f>'給与'!D21+'営業等'!D21+'農業'!D21+'その他'!D21+'分離'!D21</f>
        <v>3267</v>
      </c>
      <c r="E21" s="64">
        <f>'給与'!E21+'営業等'!E21+'農業'!E21+'その他'!E21+'分離'!E21</f>
        <v>90390</v>
      </c>
      <c r="F21" s="64">
        <f>'給与'!F21+'営業等'!F21+'農業'!F21+'その他'!F21+'分離'!F21</f>
        <v>339087330</v>
      </c>
      <c r="G21" s="64">
        <f>'分離'!G21</f>
        <v>5203503</v>
      </c>
      <c r="H21" s="64">
        <f>'分離'!H21</f>
        <v>50890</v>
      </c>
      <c r="I21" s="64">
        <f>'分離'!I21</f>
        <v>913932</v>
      </c>
      <c r="J21" s="64">
        <f>'分離'!J21</f>
        <v>28981</v>
      </c>
      <c r="K21" s="64">
        <f>'分離'!K21</f>
        <v>63721</v>
      </c>
      <c r="L21" s="106">
        <f t="shared" si="4"/>
        <v>345348357</v>
      </c>
      <c r="M21" s="64">
        <f>'給与'!G21+'営業等'!G21+'農業'!G21+'その他'!G21+'分離'!M21</f>
        <v>113552468</v>
      </c>
      <c r="N21" s="64">
        <f>'給与'!H21+'営業等'!H21+'農業'!H21+'その他'!H21+'分離'!N21</f>
        <v>225623688</v>
      </c>
      <c r="O21" s="64">
        <f>'分離'!O21</f>
        <v>5122057</v>
      </c>
      <c r="P21" s="118">
        <f>'分離'!P21</f>
        <v>50557</v>
      </c>
      <c r="Q21" s="64">
        <f>'分離'!Q21</f>
        <v>908128</v>
      </c>
      <c r="R21" s="121">
        <f>'分離'!R21</f>
        <v>28941</v>
      </c>
      <c r="S21" s="48" t="s">
        <v>30</v>
      </c>
      <c r="T21" s="58">
        <v>16</v>
      </c>
      <c r="U21" s="48" t="s">
        <v>30</v>
      </c>
      <c r="V21" s="122">
        <f>'分離'!V21</f>
        <v>62518</v>
      </c>
      <c r="W21" s="106">
        <f t="shared" si="0"/>
        <v>231795889</v>
      </c>
      <c r="X21" s="64">
        <f>'給与'!I21+'営業等'!I21+'農業'!I21+'その他'!I21+'分離'!X21</f>
        <v>13533780</v>
      </c>
      <c r="Y21" s="64">
        <f>'分離'!Y21</f>
        <v>152953</v>
      </c>
      <c r="Z21" s="64">
        <f>'分離'!Z21</f>
        <v>2730</v>
      </c>
      <c r="AA21" s="64">
        <f>'分離'!AA21</f>
        <v>18042</v>
      </c>
      <c r="AB21" s="64">
        <f>'分離'!AB21</f>
        <v>521</v>
      </c>
      <c r="AC21" s="64">
        <f>'分離'!AC21</f>
        <v>1875</v>
      </c>
      <c r="AD21" s="106">
        <f t="shared" si="1"/>
        <v>13709901</v>
      </c>
      <c r="AE21" s="64">
        <f>'給与'!K21+'営業等'!K21+'農業'!K21+'その他'!K21+'分離'!AE21</f>
        <v>329363</v>
      </c>
      <c r="AF21" s="64">
        <f>'給与'!L21+'営業等'!L21+'農業'!L21+'その他'!L21+'分離'!AF21</f>
        <v>119</v>
      </c>
      <c r="AG21" s="64">
        <f>'給与'!M21+'営業等'!M21+'農業'!M21+'その他'!M21+'分離'!AG21</f>
        <v>3843</v>
      </c>
      <c r="AH21" s="64">
        <f>'給与'!N21+'営業等'!N21+'農業'!N21+'その他'!N21+'分離'!AH21</f>
        <v>2844</v>
      </c>
      <c r="AI21" s="64">
        <f>'給与'!O21+'営業等'!O21+'農業'!O21+'その他'!O21+'分離'!AI21</f>
        <v>13363985</v>
      </c>
      <c r="AJ21" s="64">
        <f>'給与'!P21+'営業等'!P21+'農業'!P21+'その他'!P21+'分離'!AJ21</f>
        <v>9747</v>
      </c>
      <c r="AK21" s="118">
        <f>'給与'!Q21+'営業等'!Q21+'農業'!Q21+'その他'!Q21+'分離'!AK21</f>
        <v>13373732</v>
      </c>
      <c r="AL21" s="48" t="s">
        <v>30</v>
      </c>
      <c r="AN21" s="63">
        <v>454424509</v>
      </c>
      <c r="AO21" s="46" t="str">
        <f t="shared" si="2"/>
        <v>NG</v>
      </c>
      <c r="AP21" s="88">
        <v>27063989</v>
      </c>
      <c r="AQ21" s="46" t="str">
        <f t="shared" si="3"/>
        <v>NG</v>
      </c>
    </row>
    <row r="22" spans="1:43" s="46" customFormat="1" ht="21.75" customHeight="1">
      <c r="A22" s="58">
        <v>17</v>
      </c>
      <c r="B22" s="48" t="s">
        <v>0</v>
      </c>
      <c r="C22" s="64">
        <f>'給与'!C22+'営業等'!C22+'農業'!C22+'その他'!C22+'分離'!C22</f>
        <v>65937</v>
      </c>
      <c r="D22" s="64">
        <f>'給与'!D22+'営業等'!D22+'農業'!D22+'その他'!D22+'分離'!D22</f>
        <v>2771</v>
      </c>
      <c r="E22" s="64">
        <f>'給与'!E22+'営業等'!E22+'農業'!E22+'その他'!E22+'分離'!E22</f>
        <v>68708</v>
      </c>
      <c r="F22" s="64">
        <f>'給与'!F22+'営業等'!F22+'農業'!F22+'その他'!F22+'分離'!F22</f>
        <v>217431363</v>
      </c>
      <c r="G22" s="64">
        <f>'分離'!G22</f>
        <v>1881343</v>
      </c>
      <c r="H22" s="64">
        <f>'分離'!H22</f>
        <v>68350</v>
      </c>
      <c r="I22" s="64">
        <f>'分離'!I22</f>
        <v>93211</v>
      </c>
      <c r="J22" s="64">
        <f>'分離'!J22</f>
        <v>4640</v>
      </c>
      <c r="K22" s="64">
        <f>'分離'!K22</f>
        <v>12367</v>
      </c>
      <c r="L22" s="106">
        <f t="shared" si="4"/>
        <v>219491274</v>
      </c>
      <c r="M22" s="64">
        <f>'給与'!G22+'営業等'!G22+'農業'!G22+'その他'!G22+'分離'!M22</f>
        <v>81901878</v>
      </c>
      <c r="N22" s="64">
        <f>'給与'!H22+'営業等'!H22+'農業'!H22+'その他'!H22+'分離'!N22</f>
        <v>135572842</v>
      </c>
      <c r="O22" s="64">
        <f>'分離'!O22</f>
        <v>1841960</v>
      </c>
      <c r="P22" s="118">
        <f>'分離'!P22</f>
        <v>68346</v>
      </c>
      <c r="Q22" s="64">
        <f>'分離'!Q22</f>
        <v>89585</v>
      </c>
      <c r="R22" s="121">
        <f>'分離'!R22</f>
        <v>4630</v>
      </c>
      <c r="S22" s="48" t="s">
        <v>0</v>
      </c>
      <c r="T22" s="58">
        <v>17</v>
      </c>
      <c r="U22" s="48" t="s">
        <v>0</v>
      </c>
      <c r="V22" s="122">
        <f>'分離'!V22</f>
        <v>12033</v>
      </c>
      <c r="W22" s="106">
        <f t="shared" si="0"/>
        <v>137589396</v>
      </c>
      <c r="X22" s="64">
        <f>'給与'!I22+'営業等'!I22+'農業'!I22+'その他'!I22+'分離'!X22</f>
        <v>8131609</v>
      </c>
      <c r="Y22" s="64">
        <f>'分離'!Y22</f>
        <v>54946</v>
      </c>
      <c r="Z22" s="64">
        <f>'分離'!Z22</f>
        <v>3690</v>
      </c>
      <c r="AA22" s="64">
        <f>'分離'!AA22</f>
        <v>1727</v>
      </c>
      <c r="AB22" s="64">
        <f>'分離'!AB22</f>
        <v>84</v>
      </c>
      <c r="AC22" s="64">
        <f>'分離'!AC22</f>
        <v>360</v>
      </c>
      <c r="AD22" s="106">
        <f t="shared" si="1"/>
        <v>8192416</v>
      </c>
      <c r="AE22" s="64">
        <f>'給与'!K22+'営業等'!K22+'農業'!K22+'その他'!K22+'分離'!AE22</f>
        <v>273109</v>
      </c>
      <c r="AF22" s="64">
        <f>'給与'!L22+'営業等'!L22+'農業'!L22+'その他'!L22+'分離'!AF22</f>
        <v>112</v>
      </c>
      <c r="AG22" s="64">
        <f>'給与'!M22+'営業等'!M22+'農業'!M22+'その他'!M22+'分離'!AG22</f>
        <v>2146</v>
      </c>
      <c r="AH22" s="64">
        <f>'給与'!N22+'営業等'!N22+'農業'!N22+'その他'!N22+'分離'!AH22</f>
        <v>1310</v>
      </c>
      <c r="AI22" s="64">
        <f>'給与'!O22+'営業等'!O22+'農業'!O22+'その他'!O22+'分離'!AI22</f>
        <v>7908073</v>
      </c>
      <c r="AJ22" s="64">
        <f>'給与'!P22+'営業等'!P22+'農業'!P22+'その他'!P22+'分離'!AJ22</f>
        <v>7666</v>
      </c>
      <c r="AK22" s="118">
        <f>'給与'!Q22+'営業等'!Q22+'農業'!Q22+'その他'!Q22+'分離'!AK22</f>
        <v>7915739</v>
      </c>
      <c r="AL22" s="48" t="s">
        <v>0</v>
      </c>
      <c r="AN22" s="63">
        <v>272450753</v>
      </c>
      <c r="AO22" s="46" t="str">
        <f t="shared" si="2"/>
        <v>NG</v>
      </c>
      <c r="AP22" s="88">
        <v>16281340</v>
      </c>
      <c r="AQ22" s="46" t="str">
        <f t="shared" si="3"/>
        <v>NG</v>
      </c>
    </row>
    <row r="23" spans="1:43" s="46" customFormat="1" ht="21.75" customHeight="1">
      <c r="A23" s="58">
        <v>18</v>
      </c>
      <c r="B23" s="48" t="s">
        <v>31</v>
      </c>
      <c r="C23" s="64">
        <f>'給与'!C23+'営業等'!C23+'農業'!C23+'その他'!C23+'分離'!C23</f>
        <v>26184</v>
      </c>
      <c r="D23" s="64">
        <f>'給与'!D23+'営業等'!D23+'農業'!D23+'その他'!D23+'分離'!D23</f>
        <v>1193</v>
      </c>
      <c r="E23" s="64">
        <f>'給与'!E23+'営業等'!E23+'農業'!E23+'その他'!E23+'分離'!E23</f>
        <v>27377</v>
      </c>
      <c r="F23" s="64">
        <f>'給与'!F23+'営業等'!F23+'農業'!F23+'その他'!F23+'分離'!F23</f>
        <v>84646497</v>
      </c>
      <c r="G23" s="64">
        <f>'分離'!G23</f>
        <v>715414</v>
      </c>
      <c r="H23" s="64">
        <f>'分離'!H23</f>
        <v>18639</v>
      </c>
      <c r="I23" s="64">
        <f>'分離'!I23</f>
        <v>276884</v>
      </c>
      <c r="J23" s="64">
        <f>'分離'!J23</f>
        <v>2811</v>
      </c>
      <c r="K23" s="64">
        <f>'分離'!K23</f>
        <v>2364</v>
      </c>
      <c r="L23" s="106">
        <f t="shared" si="4"/>
        <v>85662609</v>
      </c>
      <c r="M23" s="64">
        <f>'給与'!G23+'営業等'!G23+'農業'!G23+'その他'!G23+'分離'!M23</f>
        <v>31746287</v>
      </c>
      <c r="N23" s="64">
        <f>'給与'!H23+'営業等'!H23+'農業'!H23+'その他'!H23+'分離'!N23</f>
        <v>52927168</v>
      </c>
      <c r="O23" s="64">
        <f>'分離'!O23</f>
        <v>689926</v>
      </c>
      <c r="P23" s="118">
        <f>'分離'!P23</f>
        <v>18145</v>
      </c>
      <c r="Q23" s="64">
        <f>'分離'!Q23</f>
        <v>276546</v>
      </c>
      <c r="R23" s="121">
        <f>'分離'!R23</f>
        <v>2707</v>
      </c>
      <c r="S23" s="48" t="s">
        <v>31</v>
      </c>
      <c r="T23" s="58">
        <v>18</v>
      </c>
      <c r="U23" s="48" t="s">
        <v>31</v>
      </c>
      <c r="V23" s="122">
        <f>'分離'!V23</f>
        <v>1830</v>
      </c>
      <c r="W23" s="106">
        <f t="shared" si="0"/>
        <v>53916322</v>
      </c>
      <c r="X23" s="64">
        <f>'給与'!I23+'営業等'!I23+'農業'!I23+'その他'!I23+'分離'!X23</f>
        <v>3174534</v>
      </c>
      <c r="Y23" s="64">
        <f>'分離'!Y23</f>
        <v>20089</v>
      </c>
      <c r="Z23" s="64">
        <f>'分離'!Z23</f>
        <v>979</v>
      </c>
      <c r="AA23" s="64">
        <f>'分離'!AA23</f>
        <v>7365</v>
      </c>
      <c r="AB23" s="64">
        <f>'分離'!AB23</f>
        <v>49</v>
      </c>
      <c r="AC23" s="64">
        <f>'分離'!AC23</f>
        <v>55</v>
      </c>
      <c r="AD23" s="106">
        <f t="shared" si="1"/>
        <v>3203071</v>
      </c>
      <c r="AE23" s="64">
        <f>'給与'!K23+'営業等'!K23+'農業'!K23+'その他'!K23+'分離'!AE23</f>
        <v>97582</v>
      </c>
      <c r="AF23" s="64">
        <f>'給与'!L23+'営業等'!L23+'農業'!L23+'その他'!L23+'分離'!AF23</f>
        <v>156</v>
      </c>
      <c r="AG23" s="64">
        <f>'給与'!M23+'営業等'!M23+'農業'!M23+'その他'!M23+'分離'!AG23</f>
        <v>933</v>
      </c>
      <c r="AH23" s="64">
        <f>'給与'!N23+'営業等'!N23+'農業'!N23+'その他'!N23+'分離'!AH23</f>
        <v>2009</v>
      </c>
      <c r="AI23" s="64">
        <f>'給与'!O23+'営業等'!O23+'農業'!O23+'その他'!O23+'分離'!AI23</f>
        <v>3099052</v>
      </c>
      <c r="AJ23" s="64">
        <f>'給与'!P23+'営業等'!P23+'農業'!P23+'その他'!P23+'分離'!AJ23</f>
        <v>3339</v>
      </c>
      <c r="AK23" s="118">
        <f>'給与'!Q23+'営業等'!Q23+'農業'!Q23+'その他'!Q23+'分離'!AK23</f>
        <v>3102391</v>
      </c>
      <c r="AL23" s="48" t="s">
        <v>31</v>
      </c>
      <c r="AN23" s="63">
        <v>106551969</v>
      </c>
      <c r="AO23" s="46" t="str">
        <f t="shared" si="2"/>
        <v>NG</v>
      </c>
      <c r="AP23" s="88">
        <v>6360114</v>
      </c>
      <c r="AQ23" s="46" t="str">
        <f t="shared" si="3"/>
        <v>NG</v>
      </c>
    </row>
    <row r="24" spans="1:43" s="46" customFormat="1" ht="21.75" customHeight="1">
      <c r="A24" s="58">
        <v>19</v>
      </c>
      <c r="B24" s="48" t="s">
        <v>3</v>
      </c>
      <c r="C24" s="64">
        <f>'給与'!C24+'営業等'!C24+'農業'!C24+'その他'!C24+'分離'!C24</f>
        <v>10880</v>
      </c>
      <c r="D24" s="64">
        <f>'給与'!D24+'営業等'!D24+'農業'!D24+'その他'!D24+'分離'!D24</f>
        <v>1113</v>
      </c>
      <c r="E24" s="64">
        <f>'給与'!E24+'営業等'!E24+'農業'!E24+'その他'!E24+'分離'!E24</f>
        <v>11993</v>
      </c>
      <c r="F24" s="64">
        <f>'給与'!F24+'営業等'!F24+'農業'!F24+'その他'!F24+'分離'!F24</f>
        <v>33103950</v>
      </c>
      <c r="G24" s="64">
        <f>'分離'!G24</f>
        <v>137419</v>
      </c>
      <c r="H24" s="64">
        <f>'分離'!H24</f>
        <v>1144</v>
      </c>
      <c r="I24" s="64">
        <f>'分離'!I24</f>
        <v>1628</v>
      </c>
      <c r="J24" s="64">
        <f>'分離'!J24</f>
        <v>2642</v>
      </c>
      <c r="K24" s="64">
        <f>'分離'!K24</f>
        <v>429</v>
      </c>
      <c r="L24" s="106">
        <f t="shared" si="4"/>
        <v>33247212</v>
      </c>
      <c r="M24" s="64">
        <f>'給与'!G24+'営業等'!G24+'農業'!G24+'その他'!G24+'分離'!M24</f>
        <v>13647960</v>
      </c>
      <c r="N24" s="64">
        <f>'給与'!H24+'営業等'!H24+'農業'!H24+'その他'!H24+'分離'!N24</f>
        <v>19464414</v>
      </c>
      <c r="O24" s="64">
        <f>'分離'!O24</f>
        <v>128998</v>
      </c>
      <c r="P24" s="118">
        <f>'分離'!P24</f>
        <v>1143</v>
      </c>
      <c r="Q24" s="64">
        <f>'分離'!Q24</f>
        <v>1627</v>
      </c>
      <c r="R24" s="121">
        <f>'分離'!R24</f>
        <v>2641</v>
      </c>
      <c r="S24" s="48" t="s">
        <v>3</v>
      </c>
      <c r="T24" s="58">
        <v>19</v>
      </c>
      <c r="U24" s="48" t="s">
        <v>3</v>
      </c>
      <c r="V24" s="122">
        <f>'分離'!V24</f>
        <v>429</v>
      </c>
      <c r="W24" s="106">
        <f t="shared" si="0"/>
        <v>19599252</v>
      </c>
      <c r="X24" s="64">
        <f>'給与'!I24+'営業等'!I24+'農業'!I24+'その他'!I24+'分離'!X24</f>
        <v>1167398</v>
      </c>
      <c r="Y24" s="64">
        <f>'分離'!Y24</f>
        <v>3868</v>
      </c>
      <c r="Z24" s="64">
        <f>'分離'!Z24</f>
        <v>61</v>
      </c>
      <c r="AA24" s="64">
        <f>'分離'!AA24</f>
        <v>28</v>
      </c>
      <c r="AB24" s="64">
        <f>'分離'!AB24</f>
        <v>49</v>
      </c>
      <c r="AC24" s="64">
        <f>'分離'!AC24</f>
        <v>13</v>
      </c>
      <c r="AD24" s="106">
        <f t="shared" si="1"/>
        <v>1171417</v>
      </c>
      <c r="AE24" s="64">
        <f>'給与'!K24+'営業等'!K24+'農業'!K24+'その他'!K24+'分離'!AE24</f>
        <v>43178</v>
      </c>
      <c r="AF24" s="64">
        <f>'給与'!L24+'営業等'!L24+'農業'!L24+'その他'!L24+'分離'!AF24</f>
        <v>18</v>
      </c>
      <c r="AG24" s="64">
        <f>'給与'!M24+'営業等'!M24+'農業'!M24+'その他'!M24+'分離'!AG24</f>
        <v>512</v>
      </c>
      <c r="AH24" s="64">
        <f>'給与'!N24+'営業等'!N24+'農業'!N24+'その他'!N24+'分離'!AH24</f>
        <v>155</v>
      </c>
      <c r="AI24" s="64">
        <f>'給与'!O24+'営業等'!O24+'農業'!O24+'その他'!O24+'分離'!AI24</f>
        <v>1096734</v>
      </c>
      <c r="AJ24" s="64">
        <f>'給与'!P24+'営業等'!P24+'農業'!P24+'その他'!P24+'分離'!AJ24</f>
        <v>30820</v>
      </c>
      <c r="AK24" s="118">
        <f>'給与'!Q24+'営業等'!Q24+'農業'!Q24+'その他'!Q24+'分離'!AK24</f>
        <v>1127554</v>
      </c>
      <c r="AL24" s="48" t="s">
        <v>3</v>
      </c>
      <c r="AN24" s="63">
        <v>38934278</v>
      </c>
      <c r="AO24" s="46" t="str">
        <f t="shared" si="2"/>
        <v>NG</v>
      </c>
      <c r="AP24" s="88">
        <v>2331050</v>
      </c>
      <c r="AQ24" s="46" t="str">
        <f t="shared" si="3"/>
        <v>NG</v>
      </c>
    </row>
    <row r="25" spans="1:43" s="46" customFormat="1" ht="21.75" customHeight="1">
      <c r="A25" s="58">
        <v>20</v>
      </c>
      <c r="B25" s="48" t="s">
        <v>32</v>
      </c>
      <c r="C25" s="64">
        <f>'給与'!C25+'営業等'!C25+'農業'!C25+'その他'!C25+'分離'!C25</f>
        <v>27600</v>
      </c>
      <c r="D25" s="64">
        <f>'給与'!D25+'営業等'!D25+'農業'!D25+'その他'!D25+'分離'!D25</f>
        <v>935</v>
      </c>
      <c r="E25" s="64">
        <f>'給与'!E25+'営業等'!E25+'農業'!E25+'その他'!E25+'分離'!E25</f>
        <v>28535</v>
      </c>
      <c r="F25" s="64">
        <f>'給与'!F25+'営業等'!F25+'農業'!F25+'その他'!F25+'分離'!F25</f>
        <v>105594720</v>
      </c>
      <c r="G25" s="64">
        <f>'分離'!G25</f>
        <v>1457364</v>
      </c>
      <c r="H25" s="64">
        <f>'分離'!H25</f>
        <v>5339</v>
      </c>
      <c r="I25" s="64">
        <f>'分離'!I25</f>
        <v>88782</v>
      </c>
      <c r="J25" s="64">
        <f>'分離'!J25</f>
        <v>4853</v>
      </c>
      <c r="K25" s="64">
        <f>'分離'!K25</f>
        <v>22723</v>
      </c>
      <c r="L25" s="106">
        <f t="shared" si="4"/>
        <v>107173781</v>
      </c>
      <c r="M25" s="64">
        <f>'給与'!G25+'営業等'!G25+'農業'!G25+'その他'!G25+'分離'!M25</f>
        <v>36728040</v>
      </c>
      <c r="N25" s="64">
        <f>'給与'!H25+'営業等'!H25+'農業'!H25+'その他'!H25+'分離'!N25</f>
        <v>68893197</v>
      </c>
      <c r="O25" s="64">
        <f>'分離'!O25</f>
        <v>1436606</v>
      </c>
      <c r="P25" s="118">
        <f>'分離'!P25</f>
        <v>4951</v>
      </c>
      <c r="Q25" s="64">
        <f>'分離'!Q25</f>
        <v>84194</v>
      </c>
      <c r="R25" s="121">
        <f>'分離'!R25</f>
        <v>4840</v>
      </c>
      <c r="S25" s="48" t="s">
        <v>32</v>
      </c>
      <c r="T25" s="58">
        <v>20</v>
      </c>
      <c r="U25" s="48" t="s">
        <v>32</v>
      </c>
      <c r="V25" s="122">
        <f>'分離'!V25</f>
        <v>21953</v>
      </c>
      <c r="W25" s="106">
        <f t="shared" si="0"/>
        <v>70445741</v>
      </c>
      <c r="X25" s="64">
        <f>'給与'!I25+'営業等'!I25+'農業'!I25+'その他'!I25+'分離'!X25</f>
        <v>4132468</v>
      </c>
      <c r="Y25" s="64">
        <f>'分離'!Y25</f>
        <v>42848</v>
      </c>
      <c r="Z25" s="64">
        <f>'分離'!Z25</f>
        <v>268</v>
      </c>
      <c r="AA25" s="64">
        <f>'分離'!AA25</f>
        <v>1990</v>
      </c>
      <c r="AB25" s="64">
        <f>'分離'!AB25</f>
        <v>88</v>
      </c>
      <c r="AC25" s="64">
        <f>'分離'!AC25</f>
        <v>659</v>
      </c>
      <c r="AD25" s="106">
        <f t="shared" si="1"/>
        <v>4178321</v>
      </c>
      <c r="AE25" s="64">
        <f>'給与'!K25+'営業等'!K25+'農業'!K25+'その他'!K25+'分離'!AE25</f>
        <v>128533</v>
      </c>
      <c r="AF25" s="64">
        <f>'給与'!L25+'営業等'!L25+'農業'!L25+'その他'!L25+'分離'!AF25</f>
        <v>13</v>
      </c>
      <c r="AG25" s="64">
        <f>'給与'!M25+'営業等'!M25+'農業'!M25+'その他'!M25+'分離'!AG25</f>
        <v>1425</v>
      </c>
      <c r="AH25" s="64">
        <f>'給与'!N25+'営業等'!N25+'農業'!N25+'その他'!N25+'分離'!AH25</f>
        <v>808</v>
      </c>
      <c r="AI25" s="64">
        <f>'給与'!O25+'営業等'!O25+'農業'!O25+'その他'!O25+'分離'!AI25</f>
        <v>4044548</v>
      </c>
      <c r="AJ25" s="64">
        <f>'給与'!P25+'営業等'!P25+'農業'!P25+'その他'!P25+'分離'!AJ25</f>
        <v>2994</v>
      </c>
      <c r="AK25" s="118">
        <f>'給与'!Q25+'営業等'!Q25+'農業'!Q25+'その他'!Q25+'分離'!AK25</f>
        <v>4047542</v>
      </c>
      <c r="AL25" s="48" t="s">
        <v>32</v>
      </c>
      <c r="AN25" s="63">
        <v>138673097</v>
      </c>
      <c r="AO25" s="46" t="str">
        <f t="shared" si="2"/>
        <v>NG</v>
      </c>
      <c r="AP25" s="88">
        <v>8270839</v>
      </c>
      <c r="AQ25" s="46" t="str">
        <f t="shared" si="3"/>
        <v>NG</v>
      </c>
    </row>
    <row r="26" spans="1:43" s="46" customFormat="1" ht="21.75" customHeight="1">
      <c r="A26" s="58">
        <v>21</v>
      </c>
      <c r="B26" s="48" t="s">
        <v>50</v>
      </c>
      <c r="C26" s="64">
        <f>'給与'!C26+'営業等'!C26+'農業'!C26+'その他'!C26+'分離'!C26</f>
        <v>15855</v>
      </c>
      <c r="D26" s="64">
        <f>'給与'!D26+'営業等'!D26+'農業'!D26+'その他'!D26+'分離'!D26</f>
        <v>1680</v>
      </c>
      <c r="E26" s="64">
        <f>'給与'!E26+'営業等'!E26+'農業'!E26+'その他'!E26+'分離'!E26</f>
        <v>17535</v>
      </c>
      <c r="F26" s="64">
        <f>'給与'!F26+'営業等'!F26+'農業'!F26+'その他'!F26+'分離'!F26</f>
        <v>46782872</v>
      </c>
      <c r="G26" s="64">
        <f>'分離'!G26</f>
        <v>157087</v>
      </c>
      <c r="H26" s="64">
        <f>'分離'!H26</f>
        <v>2101</v>
      </c>
      <c r="I26" s="64">
        <f>'分離'!I26</f>
        <v>7714</v>
      </c>
      <c r="J26" s="64">
        <f>'分離'!J26</f>
        <v>4877</v>
      </c>
      <c r="K26" s="64">
        <f>'分離'!K26</f>
        <v>966</v>
      </c>
      <c r="L26" s="106">
        <f t="shared" si="4"/>
        <v>46955617</v>
      </c>
      <c r="M26" s="64">
        <f>'給与'!G26+'営業等'!G26+'農業'!G26+'その他'!G26+'分離'!M26</f>
        <v>20100971</v>
      </c>
      <c r="N26" s="64">
        <f>'給与'!H26+'営業等'!H26+'農業'!H26+'その他'!H26+'分離'!N26</f>
        <v>26688210</v>
      </c>
      <c r="O26" s="64">
        <f>'分離'!O26</f>
        <v>151050</v>
      </c>
      <c r="P26" s="118">
        <f>'分離'!P26</f>
        <v>1841</v>
      </c>
      <c r="Q26" s="64">
        <f>'分離'!Q26</f>
        <v>7706</v>
      </c>
      <c r="R26" s="121">
        <f>'分離'!R26</f>
        <v>4874</v>
      </c>
      <c r="S26" s="48" t="s">
        <v>50</v>
      </c>
      <c r="T26" s="58">
        <v>21</v>
      </c>
      <c r="U26" s="48" t="s">
        <v>50</v>
      </c>
      <c r="V26" s="122">
        <f>'分離'!V26</f>
        <v>965</v>
      </c>
      <c r="W26" s="106">
        <f t="shared" si="0"/>
        <v>26854646</v>
      </c>
      <c r="X26" s="64">
        <f>'給与'!I26+'営業等'!I26+'農業'!I26+'その他'!I26+'分離'!X26</f>
        <v>1601015</v>
      </c>
      <c r="Y26" s="64">
        <f>'分離'!Y26</f>
        <v>4532</v>
      </c>
      <c r="Z26" s="64">
        <f>'分離'!Z26</f>
        <v>99</v>
      </c>
      <c r="AA26" s="64">
        <f>'分離'!AA26</f>
        <v>139</v>
      </c>
      <c r="AB26" s="64">
        <f>'分離'!AB26</f>
        <v>88</v>
      </c>
      <c r="AC26" s="64">
        <f>'分離'!AC26</f>
        <v>29</v>
      </c>
      <c r="AD26" s="106">
        <f t="shared" si="1"/>
        <v>1605902</v>
      </c>
      <c r="AE26" s="64">
        <f>'給与'!K26+'営業等'!K26+'農業'!K26+'その他'!K26+'分離'!AE26</f>
        <v>62509</v>
      </c>
      <c r="AF26" s="64">
        <f>'給与'!L26+'営業等'!L26+'農業'!L26+'その他'!L26+'分離'!AF26</f>
        <v>33</v>
      </c>
      <c r="AG26" s="64">
        <f>'給与'!M26+'営業等'!M26+'農業'!M26+'その他'!M26+'分離'!AG26</f>
        <v>548</v>
      </c>
      <c r="AH26" s="64">
        <f>'給与'!N26+'営業等'!N26+'農業'!N26+'その他'!N26+'分離'!AH26</f>
        <v>220</v>
      </c>
      <c r="AI26" s="64">
        <f>'給与'!O26+'営業等'!O26+'農業'!O26+'その他'!O26+'分離'!AI26</f>
        <v>1499239</v>
      </c>
      <c r="AJ26" s="64">
        <f>'給与'!P26+'営業等'!P26+'農業'!P26+'その他'!P26+'分離'!AJ26</f>
        <v>43353</v>
      </c>
      <c r="AK26" s="118">
        <f>'給与'!Q26+'営業等'!Q26+'農業'!Q26+'その他'!Q26+'分離'!AK26</f>
        <v>1542592</v>
      </c>
      <c r="AL26" s="48" t="s">
        <v>50</v>
      </c>
      <c r="AN26" s="63">
        <v>53361204</v>
      </c>
      <c r="AO26" s="46" t="str">
        <f t="shared" si="2"/>
        <v>NG</v>
      </c>
      <c r="AP26" s="88">
        <v>3196019</v>
      </c>
      <c r="AQ26" s="46" t="str">
        <f t="shared" si="3"/>
        <v>NG</v>
      </c>
    </row>
    <row r="27" spans="1:43" s="46" customFormat="1" ht="21.75" customHeight="1">
      <c r="A27" s="58">
        <v>22</v>
      </c>
      <c r="B27" s="48" t="s">
        <v>51</v>
      </c>
      <c r="C27" s="64">
        <f>'給与'!C27+'営業等'!C27+'農業'!C27+'その他'!C27+'分離'!C27</f>
        <v>21041</v>
      </c>
      <c r="D27" s="64">
        <f>'給与'!D27+'営業等'!D27+'農業'!D27+'その他'!D27+'分離'!D27</f>
        <v>2266</v>
      </c>
      <c r="E27" s="64">
        <f>'給与'!E27+'営業等'!E27+'農業'!E27+'その他'!E27+'分離'!E27</f>
        <v>23307</v>
      </c>
      <c r="F27" s="64">
        <f>'給与'!F27+'営業等'!F27+'農業'!F27+'その他'!F27+'分離'!F27</f>
        <v>66856471</v>
      </c>
      <c r="G27" s="64">
        <f>'分離'!G27</f>
        <v>446311</v>
      </c>
      <c r="H27" s="64">
        <f>'分離'!H27</f>
        <v>2560</v>
      </c>
      <c r="I27" s="64">
        <f>'分離'!I27</f>
        <v>2213</v>
      </c>
      <c r="J27" s="64">
        <f>'分離'!J27</f>
        <v>2165</v>
      </c>
      <c r="K27" s="64">
        <f>'分離'!K27</f>
        <v>5888</v>
      </c>
      <c r="L27" s="106">
        <f t="shared" si="4"/>
        <v>67315608</v>
      </c>
      <c r="M27" s="64">
        <f>'給与'!G27+'営業等'!G27+'農業'!G27+'その他'!G27+'分離'!M27</f>
        <v>27024554</v>
      </c>
      <c r="N27" s="64">
        <f>'給与'!H27+'営業等'!H27+'農業'!H27+'その他'!H27+'分離'!N27</f>
        <v>39846462</v>
      </c>
      <c r="O27" s="64">
        <f>'分離'!O27</f>
        <v>431775</v>
      </c>
      <c r="P27" s="118">
        <f>'分離'!P27</f>
        <v>2558</v>
      </c>
      <c r="Q27" s="64">
        <f>'分離'!Q27</f>
        <v>2208</v>
      </c>
      <c r="R27" s="121">
        <f>'分離'!R27</f>
        <v>2163</v>
      </c>
      <c r="S27" s="48" t="s">
        <v>51</v>
      </c>
      <c r="T27" s="58">
        <v>22</v>
      </c>
      <c r="U27" s="48" t="s">
        <v>51</v>
      </c>
      <c r="V27" s="122">
        <f>'分離'!V27</f>
        <v>5888</v>
      </c>
      <c r="W27" s="106">
        <f t="shared" si="0"/>
        <v>40291054</v>
      </c>
      <c r="X27" s="64">
        <f>'給与'!I27+'営業等'!I27+'農業'!I27+'その他'!I27+'分離'!X27</f>
        <v>2389855</v>
      </c>
      <c r="Y27" s="64">
        <f>'分離'!Y27</f>
        <v>12950</v>
      </c>
      <c r="Z27" s="64">
        <f>'分離'!Z27</f>
        <v>138</v>
      </c>
      <c r="AA27" s="64">
        <f>'分離'!AA27</f>
        <v>47</v>
      </c>
      <c r="AB27" s="64">
        <f>'分離'!AB27</f>
        <v>40</v>
      </c>
      <c r="AC27" s="64">
        <f>'分離'!AC27</f>
        <v>177</v>
      </c>
      <c r="AD27" s="106">
        <f t="shared" si="1"/>
        <v>2403207</v>
      </c>
      <c r="AE27" s="64">
        <f>'給与'!K27+'営業等'!K27+'農業'!K27+'その他'!K27+'分離'!AE27</f>
        <v>87912</v>
      </c>
      <c r="AF27" s="64">
        <f>'給与'!L27+'営業等'!L27+'農業'!L27+'その他'!L27+'分離'!AF27</f>
        <v>17</v>
      </c>
      <c r="AG27" s="64">
        <f>'給与'!M27+'営業等'!M27+'農業'!M27+'その他'!M27+'分離'!AG27</f>
        <v>469</v>
      </c>
      <c r="AH27" s="64">
        <f>'給与'!N27+'営業等'!N27+'農業'!N27+'その他'!N27+'分離'!AH27</f>
        <v>182</v>
      </c>
      <c r="AI27" s="64">
        <f>'給与'!O27+'営業等'!O27+'農業'!O27+'その他'!O27+'分離'!AI27</f>
        <v>2222587</v>
      </c>
      <c r="AJ27" s="64">
        <f>'給与'!P27+'営業等'!P27+'農業'!P27+'その他'!P27+'分離'!AJ27</f>
        <v>86787</v>
      </c>
      <c r="AK27" s="118">
        <f>'給与'!Q27+'営業等'!Q27+'農業'!Q27+'その他'!Q27+'分離'!AK27</f>
        <v>2309374</v>
      </c>
      <c r="AL27" s="48" t="s">
        <v>51</v>
      </c>
      <c r="AN27" s="63">
        <v>79896610</v>
      </c>
      <c r="AO27" s="46" t="str">
        <f t="shared" si="2"/>
        <v>NG</v>
      </c>
      <c r="AP27" s="88">
        <v>4778607</v>
      </c>
      <c r="AQ27" s="46" t="str">
        <f t="shared" si="3"/>
        <v>NG</v>
      </c>
    </row>
    <row r="28" spans="1:43" s="46" customFormat="1" ht="21.75" customHeight="1">
      <c r="A28" s="58">
        <v>23</v>
      </c>
      <c r="B28" s="48" t="s">
        <v>52</v>
      </c>
      <c r="C28" s="64">
        <f>'給与'!C28+'営業等'!C28+'農業'!C28+'その他'!C28+'分離'!C28</f>
        <v>44098</v>
      </c>
      <c r="D28" s="64">
        <f>'給与'!D28+'営業等'!D28+'農業'!D28+'その他'!D28+'分離'!D28</f>
        <v>1944</v>
      </c>
      <c r="E28" s="64">
        <f>'給与'!E28+'営業等'!E28+'農業'!E28+'その他'!E28+'分離'!E28</f>
        <v>46042</v>
      </c>
      <c r="F28" s="64">
        <f>'給与'!F28+'営業等'!F28+'農業'!F28+'その他'!F28+'分離'!F28</f>
        <v>125319304</v>
      </c>
      <c r="G28" s="64">
        <f>'分離'!G28</f>
        <v>832007</v>
      </c>
      <c r="H28" s="64">
        <f>'分離'!H28</f>
        <v>6922</v>
      </c>
      <c r="I28" s="64">
        <f>'分離'!I28</f>
        <v>76533</v>
      </c>
      <c r="J28" s="64">
        <f>'分離'!J28</f>
        <v>3314</v>
      </c>
      <c r="K28" s="64">
        <f>'分離'!K28</f>
        <v>35314</v>
      </c>
      <c r="L28" s="106">
        <f t="shared" si="4"/>
        <v>126273394</v>
      </c>
      <c r="M28" s="64">
        <f>'給与'!G28+'営業等'!G28+'農業'!G28+'その他'!G28+'分離'!M28</f>
        <v>51014955</v>
      </c>
      <c r="N28" s="64">
        <f>'給与'!H28+'営業等'!H28+'農業'!H28+'その他'!H28+'分離'!N28</f>
        <v>74341810</v>
      </c>
      <c r="O28" s="64">
        <f>'分離'!O28</f>
        <v>798941</v>
      </c>
      <c r="P28" s="118">
        <f>'分離'!P28</f>
        <v>5395</v>
      </c>
      <c r="Q28" s="64">
        <f>'分離'!Q28</f>
        <v>73676</v>
      </c>
      <c r="R28" s="121">
        <f>'分離'!R28</f>
        <v>3305</v>
      </c>
      <c r="S28" s="48" t="s">
        <v>52</v>
      </c>
      <c r="T28" s="58">
        <v>23</v>
      </c>
      <c r="U28" s="48" t="s">
        <v>52</v>
      </c>
      <c r="V28" s="122">
        <f>'分離'!V28</f>
        <v>35312</v>
      </c>
      <c r="W28" s="106">
        <f t="shared" si="0"/>
        <v>75258439</v>
      </c>
      <c r="X28" s="64">
        <f>'給与'!I28+'営業等'!I28+'農業'!I28+'その他'!I28+'分離'!X28</f>
        <v>4458783</v>
      </c>
      <c r="Y28" s="64">
        <f>'分離'!Y28</f>
        <v>23821</v>
      </c>
      <c r="Z28" s="64">
        <f>'分離'!Z28</f>
        <v>291</v>
      </c>
      <c r="AA28" s="64">
        <f>'分離'!AA28</f>
        <v>1669</v>
      </c>
      <c r="AB28" s="64">
        <f>'分離'!AB28</f>
        <v>60</v>
      </c>
      <c r="AC28" s="64">
        <f>'分離'!AC28</f>
        <v>1059</v>
      </c>
      <c r="AD28" s="106">
        <f t="shared" si="1"/>
        <v>4485683</v>
      </c>
      <c r="AE28" s="64">
        <f>'給与'!K28+'営業等'!K28+'農業'!K28+'その他'!K28+'分離'!AE28</f>
        <v>166029</v>
      </c>
      <c r="AF28" s="64">
        <f>'給与'!L28+'営業等'!L28+'農業'!L28+'その他'!L28+'分離'!AF28</f>
        <v>214</v>
      </c>
      <c r="AG28" s="64">
        <f>'給与'!M28+'営業等'!M28+'農業'!M28+'その他'!M28+'分離'!AG28</f>
        <v>1129</v>
      </c>
      <c r="AH28" s="64">
        <f>'給与'!N28+'営業等'!N28+'農業'!N28+'その他'!N28+'分離'!AH28</f>
        <v>873</v>
      </c>
      <c r="AI28" s="64">
        <f>'給与'!O28+'営業等'!O28+'農業'!O28+'その他'!O28+'分離'!AI28</f>
        <v>4311311</v>
      </c>
      <c r="AJ28" s="64">
        <f>'給与'!P28+'営業等'!P28+'農業'!P28+'その他'!P28+'分離'!AJ28</f>
        <v>6127</v>
      </c>
      <c r="AK28" s="118">
        <f>'給与'!Q28+'営業等'!Q28+'農業'!Q28+'その他'!Q28+'分離'!AK28</f>
        <v>4317438</v>
      </c>
      <c r="AL28" s="48" t="s">
        <v>52</v>
      </c>
      <c r="AN28" s="63">
        <v>149267065</v>
      </c>
      <c r="AO28" s="46" t="str">
        <f t="shared" si="2"/>
        <v>NG</v>
      </c>
      <c r="AP28" s="88">
        <v>8924476</v>
      </c>
      <c r="AQ28" s="46" t="str">
        <f t="shared" si="3"/>
        <v>NG</v>
      </c>
    </row>
    <row r="29" spans="1:43" s="46" customFormat="1" ht="21.75" customHeight="1">
      <c r="A29" s="58">
        <v>24</v>
      </c>
      <c r="B29" s="48" t="s">
        <v>53</v>
      </c>
      <c r="C29" s="64">
        <f>'給与'!C29+'営業等'!C29+'農業'!C29+'その他'!C29+'分離'!C29</f>
        <v>22661</v>
      </c>
      <c r="D29" s="64">
        <f>'給与'!D29+'営業等'!D29+'農業'!D29+'その他'!D29+'分離'!D29</f>
        <v>1236</v>
      </c>
      <c r="E29" s="64">
        <f>'給与'!E29+'営業等'!E29+'農業'!E29+'その他'!E29+'分離'!E29</f>
        <v>23897</v>
      </c>
      <c r="F29" s="64">
        <f>'給与'!F29+'営業等'!F29+'農業'!F29+'その他'!F29+'分離'!F29</f>
        <v>63070253</v>
      </c>
      <c r="G29" s="64">
        <f>'分離'!G29</f>
        <v>318146</v>
      </c>
      <c r="H29" s="64">
        <f>'分離'!H29</f>
        <v>7182</v>
      </c>
      <c r="I29" s="64">
        <f>'分離'!I29</f>
        <v>20076</v>
      </c>
      <c r="J29" s="64">
        <f>'分離'!J29</f>
        <v>635</v>
      </c>
      <c r="K29" s="64">
        <f>'分離'!K29</f>
        <v>23413</v>
      </c>
      <c r="L29" s="106">
        <f t="shared" si="4"/>
        <v>63439705</v>
      </c>
      <c r="M29" s="64">
        <f>'給与'!G29+'営業等'!G29+'農業'!G29+'その他'!G29+'分離'!M29</f>
        <v>25897139</v>
      </c>
      <c r="N29" s="64">
        <f>'給与'!H29+'営業等'!H29+'農業'!H29+'その他'!H29+'分離'!N29</f>
        <v>37187081</v>
      </c>
      <c r="O29" s="64">
        <f>'分離'!O29</f>
        <v>305870</v>
      </c>
      <c r="P29" s="118">
        <f>'分離'!P29</f>
        <v>6458</v>
      </c>
      <c r="Q29" s="64">
        <f>'分離'!Q29</f>
        <v>19113</v>
      </c>
      <c r="R29" s="121">
        <f>'分離'!R29</f>
        <v>632</v>
      </c>
      <c r="S29" s="48" t="s">
        <v>53</v>
      </c>
      <c r="T29" s="58">
        <v>24</v>
      </c>
      <c r="U29" s="48" t="s">
        <v>53</v>
      </c>
      <c r="V29" s="122">
        <f>'分離'!V29</f>
        <v>23412</v>
      </c>
      <c r="W29" s="106">
        <f t="shared" si="0"/>
        <v>37542566</v>
      </c>
      <c r="X29" s="64">
        <f>'給与'!I29+'営業等'!I29+'農業'!I29+'その他'!I29+'分離'!X29</f>
        <v>2230281</v>
      </c>
      <c r="Y29" s="64">
        <f>'分離'!Y29</f>
        <v>9172</v>
      </c>
      <c r="Z29" s="64">
        <f>'分離'!Z29</f>
        <v>349</v>
      </c>
      <c r="AA29" s="64">
        <f>'分離'!AA29</f>
        <v>343</v>
      </c>
      <c r="AB29" s="64">
        <f>'分離'!AB29</f>
        <v>12</v>
      </c>
      <c r="AC29" s="64">
        <f>'分離'!AC29</f>
        <v>702</v>
      </c>
      <c r="AD29" s="106">
        <f t="shared" si="1"/>
        <v>2240859</v>
      </c>
      <c r="AE29" s="64">
        <f>'給与'!K29+'営業等'!K29+'農業'!K29+'その他'!K29+'分離'!AE29</f>
        <v>84005</v>
      </c>
      <c r="AF29" s="64">
        <f>'給与'!L29+'営業等'!L29+'農業'!L29+'その他'!L29+'分離'!AF29</f>
        <v>130</v>
      </c>
      <c r="AG29" s="64">
        <f>'給与'!M29+'営業等'!M29+'農業'!M29+'その他'!M29+'分離'!AG29</f>
        <v>408</v>
      </c>
      <c r="AH29" s="64">
        <f>'給与'!N29+'営業等'!N29+'農業'!N29+'その他'!N29+'分離'!AH29</f>
        <v>275</v>
      </c>
      <c r="AI29" s="64">
        <f>'給与'!O29+'営業等'!O29+'農業'!O29+'その他'!O29+'分離'!AI29</f>
        <v>2151452</v>
      </c>
      <c r="AJ29" s="64">
        <f>'給与'!P29+'営業等'!P29+'農業'!P29+'その他'!P29+'分離'!AJ29</f>
        <v>4589</v>
      </c>
      <c r="AK29" s="118">
        <f>'給与'!Q29+'営業等'!Q29+'農業'!Q29+'その他'!Q29+'分離'!AK29</f>
        <v>2156041</v>
      </c>
      <c r="AL29" s="48" t="s">
        <v>53</v>
      </c>
      <c r="AN29" s="63">
        <v>74544413</v>
      </c>
      <c r="AO29" s="46" t="str">
        <f t="shared" si="2"/>
        <v>NG</v>
      </c>
      <c r="AP29" s="88">
        <v>4460025</v>
      </c>
      <c r="AQ29" s="46" t="str">
        <f t="shared" si="3"/>
        <v>NG</v>
      </c>
    </row>
    <row r="30" spans="1:43" s="46" customFormat="1" ht="21.75" customHeight="1">
      <c r="A30" s="58">
        <v>25</v>
      </c>
      <c r="B30" s="48" t="s">
        <v>54</v>
      </c>
      <c r="C30" s="64">
        <f>'給与'!C30+'営業等'!C30+'農業'!C30+'その他'!C30+'分離'!C30</f>
        <v>17349</v>
      </c>
      <c r="D30" s="64">
        <f>'給与'!D30+'営業等'!D30+'農業'!D30+'その他'!D30+'分離'!D30</f>
        <v>1025</v>
      </c>
      <c r="E30" s="64">
        <f>'給与'!E30+'営業等'!E30+'農業'!E30+'その他'!E30+'分離'!E30</f>
        <v>18374</v>
      </c>
      <c r="F30" s="64">
        <f>'給与'!F30+'営業等'!F30+'農業'!F30+'その他'!F30+'分離'!F30</f>
        <v>48320162</v>
      </c>
      <c r="G30" s="64">
        <f>'分離'!G30</f>
        <v>232768</v>
      </c>
      <c r="H30" s="64">
        <f>'分離'!H30</f>
        <v>878</v>
      </c>
      <c r="I30" s="64">
        <f>'分離'!I30</f>
        <v>9879</v>
      </c>
      <c r="J30" s="64">
        <f>'分離'!J30</f>
        <v>393</v>
      </c>
      <c r="K30" s="64">
        <f>'分離'!K30</f>
        <v>0</v>
      </c>
      <c r="L30" s="106">
        <f t="shared" si="4"/>
        <v>48564080</v>
      </c>
      <c r="M30" s="64">
        <f>'給与'!G30+'営業等'!G30+'農業'!G30+'その他'!G30+'分離'!M30</f>
        <v>20638433</v>
      </c>
      <c r="N30" s="64">
        <f>'給与'!H30+'営業等'!H30+'農業'!H30+'その他'!H30+'分離'!N30</f>
        <v>27692686</v>
      </c>
      <c r="O30" s="64">
        <f>'分離'!O30</f>
        <v>221818</v>
      </c>
      <c r="P30" s="118">
        <f>'分離'!P30</f>
        <v>877</v>
      </c>
      <c r="Q30" s="64">
        <f>'分離'!Q30</f>
        <v>9874</v>
      </c>
      <c r="R30" s="121">
        <f>'分離'!R30</f>
        <v>392</v>
      </c>
      <c r="S30" s="48" t="s">
        <v>54</v>
      </c>
      <c r="T30" s="58">
        <v>25</v>
      </c>
      <c r="U30" s="48" t="s">
        <v>54</v>
      </c>
      <c r="V30" s="122">
        <f>'分離'!V30</f>
        <v>0</v>
      </c>
      <c r="W30" s="106">
        <f t="shared" si="0"/>
        <v>27925647</v>
      </c>
      <c r="X30" s="64">
        <f>'給与'!I30+'営業等'!I30+'農業'!I30+'その他'!I30+'分離'!X30</f>
        <v>1660836</v>
      </c>
      <c r="Y30" s="64">
        <f>'分離'!Y30</f>
        <v>6647</v>
      </c>
      <c r="Z30" s="64">
        <f>'分離'!Z30</f>
        <v>47</v>
      </c>
      <c r="AA30" s="64">
        <f>'分離'!AA30</f>
        <v>273</v>
      </c>
      <c r="AB30" s="64">
        <f>'分離'!AB30</f>
        <v>7</v>
      </c>
      <c r="AC30" s="64">
        <f>'分離'!AC30</f>
        <v>0</v>
      </c>
      <c r="AD30" s="106">
        <f t="shared" si="1"/>
        <v>1667810</v>
      </c>
      <c r="AE30" s="64">
        <f>'給与'!K30+'営業等'!K30+'農業'!K30+'その他'!K30+'分離'!AE30</f>
        <v>60504</v>
      </c>
      <c r="AF30" s="64">
        <f>'給与'!L30+'営業等'!L30+'農業'!L30+'その他'!L30+'分離'!AF30</f>
        <v>41</v>
      </c>
      <c r="AG30" s="64">
        <f>'給与'!M30+'営業等'!M30+'農業'!M30+'その他'!M30+'分離'!AG30</f>
        <v>253</v>
      </c>
      <c r="AH30" s="64">
        <f>'給与'!N30+'営業等'!N30+'農業'!N30+'その他'!N30+'分離'!AH30</f>
        <v>279</v>
      </c>
      <c r="AI30" s="64">
        <f>'給与'!O30+'営業等'!O30+'農業'!O30+'その他'!O30+'分離'!AI30</f>
        <v>1603197</v>
      </c>
      <c r="AJ30" s="64">
        <f>'給与'!P30+'営業等'!P30+'農業'!P30+'その他'!P30+'分離'!AJ30</f>
        <v>3536</v>
      </c>
      <c r="AK30" s="118">
        <f>'給与'!Q30+'営業等'!Q30+'農業'!Q30+'その他'!Q30+'分離'!AK30</f>
        <v>1606733</v>
      </c>
      <c r="AL30" s="48" t="s">
        <v>54</v>
      </c>
      <c r="AN30" s="63">
        <v>55573139</v>
      </c>
      <c r="AO30" s="46" t="str">
        <f t="shared" si="2"/>
        <v>NG</v>
      </c>
      <c r="AP30" s="88">
        <v>3325933</v>
      </c>
      <c r="AQ30" s="46" t="str">
        <f t="shared" si="3"/>
        <v>NG</v>
      </c>
    </row>
    <row r="31" spans="1:43" s="46" customFormat="1" ht="21.75" customHeight="1">
      <c r="A31" s="58">
        <v>26</v>
      </c>
      <c r="B31" s="48" t="s">
        <v>55</v>
      </c>
      <c r="C31" s="64">
        <f>'給与'!C31+'営業等'!C31+'農業'!C31+'その他'!C31+'分離'!C31</f>
        <v>17888</v>
      </c>
      <c r="D31" s="64">
        <f>'給与'!D31+'営業等'!D31+'農業'!D31+'その他'!D31+'分離'!D31</f>
        <v>869</v>
      </c>
      <c r="E31" s="64">
        <f>'給与'!E31+'営業等'!E31+'農業'!E31+'その他'!E31+'分離'!E31</f>
        <v>18757</v>
      </c>
      <c r="F31" s="64">
        <f>'給与'!F31+'営業等'!F31+'農業'!F31+'その他'!F31+'分離'!F31</f>
        <v>54242607</v>
      </c>
      <c r="G31" s="64">
        <f>'分離'!G31</f>
        <v>233434</v>
      </c>
      <c r="H31" s="64">
        <f>'分離'!H31</f>
        <v>2017</v>
      </c>
      <c r="I31" s="64">
        <f>'分離'!I31</f>
        <v>10834</v>
      </c>
      <c r="J31" s="64">
        <f>'分離'!J31</f>
        <v>587</v>
      </c>
      <c r="K31" s="64">
        <f>'分離'!K31</f>
        <v>18112</v>
      </c>
      <c r="L31" s="106">
        <f t="shared" si="4"/>
        <v>54507591</v>
      </c>
      <c r="M31" s="64">
        <f>'給与'!G31+'営業等'!G31+'農業'!G31+'その他'!G31+'分離'!M31</f>
        <v>21577962</v>
      </c>
      <c r="N31" s="64">
        <f>'給与'!H31+'営業等'!H31+'農業'!H31+'その他'!H31+'分離'!N31</f>
        <v>32674183</v>
      </c>
      <c r="O31" s="64">
        <f>'分離'!O31</f>
        <v>224229</v>
      </c>
      <c r="P31" s="118">
        <f>'分離'!P31</f>
        <v>2016</v>
      </c>
      <c r="Q31" s="64">
        <f>'分離'!Q31</f>
        <v>10505</v>
      </c>
      <c r="R31" s="121">
        <f>'分離'!R31</f>
        <v>585</v>
      </c>
      <c r="S31" s="48" t="s">
        <v>55</v>
      </c>
      <c r="T31" s="58">
        <v>26</v>
      </c>
      <c r="U31" s="48" t="s">
        <v>55</v>
      </c>
      <c r="V31" s="122">
        <f>'分離'!V31</f>
        <v>18111</v>
      </c>
      <c r="W31" s="106">
        <f t="shared" si="0"/>
        <v>32929629</v>
      </c>
      <c r="X31" s="64">
        <f>'給与'!I31+'営業等'!I31+'農業'!I31+'その他'!I31+'分離'!X31</f>
        <v>1959703</v>
      </c>
      <c r="Y31" s="64">
        <f>'分離'!Y31</f>
        <v>6717</v>
      </c>
      <c r="Z31" s="64">
        <f>'分離'!Z31</f>
        <v>109</v>
      </c>
      <c r="AA31" s="64">
        <f>'分離'!AA31</f>
        <v>189</v>
      </c>
      <c r="AB31" s="64">
        <f>'分離'!AB31</f>
        <v>11</v>
      </c>
      <c r="AC31" s="64">
        <f>'分離'!AC31</f>
        <v>544</v>
      </c>
      <c r="AD31" s="106">
        <f t="shared" si="1"/>
        <v>1967273</v>
      </c>
      <c r="AE31" s="64">
        <f>'給与'!K31+'営業等'!K31+'農業'!K31+'その他'!K31+'分離'!AE31</f>
        <v>66715</v>
      </c>
      <c r="AF31" s="64">
        <f>'給与'!L31+'営業等'!L31+'農業'!L31+'その他'!L31+'分離'!AF31</f>
        <v>11</v>
      </c>
      <c r="AG31" s="64">
        <f>'給与'!M31+'営業等'!M31+'農業'!M31+'その他'!M31+'分離'!AG31</f>
        <v>371</v>
      </c>
      <c r="AH31" s="64">
        <f>'給与'!N31+'営業等'!N31+'農業'!N31+'その他'!N31+'分離'!AH31</f>
        <v>417</v>
      </c>
      <c r="AI31" s="64">
        <f>'給与'!O31+'営業等'!O31+'農業'!O31+'その他'!O31+'分離'!AI31</f>
        <v>1897153</v>
      </c>
      <c r="AJ31" s="64">
        <f>'給与'!P31+'営業等'!P31+'農業'!P31+'その他'!P31+'分離'!AJ31</f>
        <v>2606</v>
      </c>
      <c r="AK31" s="118">
        <f>'給与'!Q31+'営業等'!Q31+'農業'!Q31+'その他'!Q31+'分離'!AK31</f>
        <v>1899759</v>
      </c>
      <c r="AL31" s="48" t="s">
        <v>55</v>
      </c>
      <c r="AN31" s="63">
        <v>65387736</v>
      </c>
      <c r="AO31" s="46" t="str">
        <f t="shared" si="2"/>
        <v>NG</v>
      </c>
      <c r="AP31" s="88">
        <v>3914012</v>
      </c>
      <c r="AQ31" s="46" t="str">
        <f t="shared" si="3"/>
        <v>NG</v>
      </c>
    </row>
    <row r="32" spans="1:43" s="46" customFormat="1" ht="21.75" customHeight="1">
      <c r="A32" s="58">
        <v>27</v>
      </c>
      <c r="B32" s="48" t="s">
        <v>56</v>
      </c>
      <c r="C32" s="64">
        <f>'給与'!C32+'営業等'!C32+'農業'!C32+'その他'!C32+'分離'!C32</f>
        <v>17059</v>
      </c>
      <c r="D32" s="64">
        <f>'給与'!D32+'営業等'!D32+'農業'!D32+'その他'!D32+'分離'!D32</f>
        <v>1129</v>
      </c>
      <c r="E32" s="64">
        <f>'給与'!E32+'営業等'!E32+'農業'!E32+'その他'!E32+'分離'!E32</f>
        <v>18188</v>
      </c>
      <c r="F32" s="64">
        <f>'給与'!F32+'営業等'!F32+'農業'!F32+'その他'!F32+'分離'!F32</f>
        <v>47885950</v>
      </c>
      <c r="G32" s="64">
        <f>'分離'!G32</f>
        <v>141132</v>
      </c>
      <c r="H32" s="64">
        <f>'分離'!H32</f>
        <v>780</v>
      </c>
      <c r="I32" s="64">
        <f>'分離'!I32</f>
        <v>24301</v>
      </c>
      <c r="J32" s="64">
        <f>'分離'!J32</f>
        <v>2114</v>
      </c>
      <c r="K32" s="64">
        <f>'分離'!K32</f>
        <v>581</v>
      </c>
      <c r="L32" s="106">
        <f t="shared" si="4"/>
        <v>48054858</v>
      </c>
      <c r="M32" s="64">
        <f>'給与'!G32+'営業等'!G32+'農業'!G32+'その他'!G32+'分離'!M32</f>
        <v>20822787</v>
      </c>
      <c r="N32" s="64">
        <f>'給与'!H32+'営業等'!H32+'農業'!H32+'その他'!H32+'分離'!N32</f>
        <v>27076130</v>
      </c>
      <c r="O32" s="64">
        <f>'分離'!O32</f>
        <v>130025</v>
      </c>
      <c r="P32" s="118">
        <f>'分離'!P32</f>
        <v>779</v>
      </c>
      <c r="Q32" s="64">
        <f>'分離'!Q32</f>
        <v>22835</v>
      </c>
      <c r="R32" s="121">
        <f>'分離'!R32</f>
        <v>2112</v>
      </c>
      <c r="S32" s="48" t="s">
        <v>56</v>
      </c>
      <c r="T32" s="58">
        <v>27</v>
      </c>
      <c r="U32" s="48" t="s">
        <v>56</v>
      </c>
      <c r="V32" s="122">
        <f>'分離'!V32</f>
        <v>190</v>
      </c>
      <c r="W32" s="106">
        <f t="shared" si="0"/>
        <v>27232071</v>
      </c>
      <c r="X32" s="64">
        <f>'給与'!I32+'営業等'!I32+'農業'!I32+'その他'!I32+'分離'!X32</f>
        <v>1623846</v>
      </c>
      <c r="Y32" s="64">
        <f>'分離'!Y32</f>
        <v>3895</v>
      </c>
      <c r="Z32" s="64">
        <f>'分離'!Z32</f>
        <v>42</v>
      </c>
      <c r="AA32" s="64">
        <f>'分離'!AA32</f>
        <v>410</v>
      </c>
      <c r="AB32" s="64">
        <f>'分離'!AB32</f>
        <v>38</v>
      </c>
      <c r="AC32" s="64">
        <f>'分離'!AC32</f>
        <v>6</v>
      </c>
      <c r="AD32" s="106">
        <f t="shared" si="1"/>
        <v>1628237</v>
      </c>
      <c r="AE32" s="64">
        <f>'給与'!K32+'営業等'!K32+'農業'!K32+'その他'!K32+'分離'!AE32</f>
        <v>65020</v>
      </c>
      <c r="AF32" s="64">
        <f>'給与'!L32+'営業等'!L32+'農業'!L32+'その他'!L32+'分離'!AF32</f>
        <v>31</v>
      </c>
      <c r="AG32" s="64">
        <f>'給与'!M32+'営業等'!M32+'農業'!M32+'その他'!M32+'分離'!AG32</f>
        <v>312</v>
      </c>
      <c r="AH32" s="64">
        <f>'給与'!N32+'営業等'!N32+'農業'!N32+'その他'!N32+'分離'!AH32</f>
        <v>166</v>
      </c>
      <c r="AI32" s="64">
        <f>'給与'!O32+'営業等'!O32+'農業'!O32+'その他'!O32+'分離'!AI32</f>
        <v>1558813</v>
      </c>
      <c r="AJ32" s="64">
        <f>'給与'!P32+'営業等'!P32+'農業'!P32+'その他'!P32+'分離'!AJ32</f>
        <v>3895</v>
      </c>
      <c r="AK32" s="118">
        <f>'給与'!Q32+'営業等'!Q32+'農業'!Q32+'その他'!Q32+'分離'!AK32</f>
        <v>1562708</v>
      </c>
      <c r="AL32" s="48" t="s">
        <v>56</v>
      </c>
      <c r="AN32" s="63">
        <v>54261285</v>
      </c>
      <c r="AO32" s="46" t="str">
        <f t="shared" si="2"/>
        <v>NG</v>
      </c>
      <c r="AP32" s="88">
        <v>3249264</v>
      </c>
      <c r="AQ32" s="46" t="str">
        <f t="shared" si="3"/>
        <v>NG</v>
      </c>
    </row>
    <row r="33" spans="1:43" s="46" customFormat="1" ht="21.75" customHeight="1">
      <c r="A33" s="58">
        <v>28</v>
      </c>
      <c r="B33" s="48" t="s">
        <v>57</v>
      </c>
      <c r="C33" s="64">
        <f>'給与'!C33+'営業等'!C33+'農業'!C33+'その他'!C33+'分離'!C33</f>
        <v>37189</v>
      </c>
      <c r="D33" s="64">
        <f>'給与'!D33+'営業等'!D33+'農業'!D33+'その他'!D33+'分離'!D33</f>
        <v>1557</v>
      </c>
      <c r="E33" s="64">
        <f>'給与'!E33+'営業等'!E33+'農業'!E33+'その他'!E33+'分離'!E33</f>
        <v>38746</v>
      </c>
      <c r="F33" s="64">
        <f>'給与'!F33+'営業等'!F33+'農業'!F33+'その他'!F33+'分離'!F33</f>
        <v>122141271</v>
      </c>
      <c r="G33" s="64">
        <f>'分離'!G33</f>
        <v>810792</v>
      </c>
      <c r="H33" s="64">
        <f>'分離'!H33</f>
        <v>57605</v>
      </c>
      <c r="I33" s="64">
        <f>'分離'!I33</f>
        <v>14980</v>
      </c>
      <c r="J33" s="64">
        <f>'分離'!J33</f>
        <v>3819</v>
      </c>
      <c r="K33" s="64">
        <f>'分離'!K33</f>
        <v>2844</v>
      </c>
      <c r="L33" s="106">
        <f t="shared" si="4"/>
        <v>123031311</v>
      </c>
      <c r="M33" s="64">
        <f>'給与'!G33+'営業等'!G33+'農業'!G33+'その他'!G33+'分離'!M33</f>
        <v>45815765</v>
      </c>
      <c r="N33" s="64">
        <f>'給与'!H33+'営業等'!H33+'農業'!H33+'その他'!H33+'分離'!N33</f>
        <v>76371186</v>
      </c>
      <c r="O33" s="64">
        <f>'分離'!O33</f>
        <v>777903</v>
      </c>
      <c r="P33" s="118">
        <f>'分離'!P33</f>
        <v>45185</v>
      </c>
      <c r="Q33" s="64">
        <f>'分離'!Q33</f>
        <v>14966</v>
      </c>
      <c r="R33" s="121">
        <f>'分離'!R33</f>
        <v>3809</v>
      </c>
      <c r="S33" s="48" t="s">
        <v>57</v>
      </c>
      <c r="T33" s="58">
        <v>28</v>
      </c>
      <c r="U33" s="48" t="s">
        <v>57</v>
      </c>
      <c r="V33" s="122">
        <f>'分離'!V33</f>
        <v>2497</v>
      </c>
      <c r="W33" s="106">
        <f t="shared" si="0"/>
        <v>77215546</v>
      </c>
      <c r="X33" s="64">
        <f>'給与'!I33+'営業等'!I33+'農業'!I33+'その他'!I33+'分離'!X33</f>
        <v>4580718</v>
      </c>
      <c r="Y33" s="64">
        <f>'分離'!Y33</f>
        <v>23335</v>
      </c>
      <c r="Z33" s="64">
        <f>'分離'!Z33</f>
        <v>2394</v>
      </c>
      <c r="AA33" s="64">
        <f>'分離'!AA33</f>
        <v>277</v>
      </c>
      <c r="AB33" s="64">
        <f>'分離'!AB33</f>
        <v>67</v>
      </c>
      <c r="AC33" s="64">
        <f>'分離'!AC33</f>
        <v>75</v>
      </c>
      <c r="AD33" s="106">
        <f t="shared" si="1"/>
        <v>4606866</v>
      </c>
      <c r="AE33" s="64">
        <f>'給与'!K33+'営業等'!K33+'農業'!K33+'その他'!K33+'分離'!AE33</f>
        <v>154602</v>
      </c>
      <c r="AF33" s="64">
        <f>'給与'!L33+'営業等'!L33+'農業'!L33+'その他'!L33+'分離'!AF33</f>
        <v>111</v>
      </c>
      <c r="AG33" s="64">
        <f>'給与'!M33+'営業等'!M33+'農業'!M33+'その他'!M33+'分離'!AG33</f>
        <v>1193</v>
      </c>
      <c r="AH33" s="64">
        <f>'給与'!N33+'営業等'!N33+'農業'!N33+'その他'!N33+'分離'!AH33</f>
        <v>701</v>
      </c>
      <c r="AI33" s="64">
        <f>'給与'!O33+'営業等'!O33+'農業'!O33+'その他'!O33+'分離'!AI33</f>
        <v>4445663</v>
      </c>
      <c r="AJ33" s="64">
        <f>'給与'!P33+'営業等'!P33+'農業'!P33+'その他'!P33+'分離'!AJ33</f>
        <v>4596</v>
      </c>
      <c r="AK33" s="118">
        <f>'給与'!Q33+'営業等'!Q33+'農業'!Q33+'その他'!Q33+'分離'!AK33</f>
        <v>4450259</v>
      </c>
      <c r="AL33" s="48" t="s">
        <v>57</v>
      </c>
      <c r="AN33" s="63">
        <v>153137964</v>
      </c>
      <c r="AO33" s="46" t="str">
        <f t="shared" si="2"/>
        <v>NG</v>
      </c>
      <c r="AP33" s="88">
        <v>9160658</v>
      </c>
      <c r="AQ33" s="46" t="str">
        <f t="shared" si="3"/>
        <v>NG</v>
      </c>
    </row>
    <row r="34" spans="1:43" s="46" customFormat="1" ht="21.75" customHeight="1">
      <c r="A34" s="58">
        <v>29</v>
      </c>
      <c r="B34" s="48" t="s">
        <v>58</v>
      </c>
      <c r="C34" s="64">
        <f>'給与'!C34+'営業等'!C34+'農業'!C34+'その他'!C34+'分離'!C34</f>
        <v>13308</v>
      </c>
      <c r="D34" s="64">
        <f>'給与'!D34+'営業等'!D34+'農業'!D34+'その他'!D34+'分離'!D34</f>
        <v>971</v>
      </c>
      <c r="E34" s="64">
        <f>'給与'!E34+'営業等'!E34+'農業'!E34+'その他'!E34+'分離'!E34</f>
        <v>14279</v>
      </c>
      <c r="F34" s="64">
        <f>'給与'!F34+'営業等'!F34+'農業'!F34+'その他'!F34+'分離'!F34</f>
        <v>37599436</v>
      </c>
      <c r="G34" s="64">
        <f>'分離'!G34</f>
        <v>88646</v>
      </c>
      <c r="H34" s="64">
        <f>'分離'!H34</f>
        <v>1475</v>
      </c>
      <c r="I34" s="64">
        <f>'分離'!I34</f>
        <v>6534</v>
      </c>
      <c r="J34" s="64">
        <f>'分離'!J34</f>
        <v>421</v>
      </c>
      <c r="K34" s="64">
        <f>'分離'!K34</f>
        <v>16794</v>
      </c>
      <c r="L34" s="106">
        <f t="shared" si="4"/>
        <v>37713306</v>
      </c>
      <c r="M34" s="64">
        <f>'給与'!G34+'営業等'!G34+'農業'!G34+'その他'!G34+'分離'!M34</f>
        <v>16143151</v>
      </c>
      <c r="N34" s="64">
        <f>'給与'!H34+'営業等'!H34+'農業'!H34+'その他'!H34+'分離'!N34</f>
        <v>21464584</v>
      </c>
      <c r="O34" s="64">
        <f>'分離'!O34</f>
        <v>81041</v>
      </c>
      <c r="P34" s="118">
        <f>'分離'!P34</f>
        <v>1475</v>
      </c>
      <c r="Q34" s="64">
        <f>'分離'!Q34</f>
        <v>6179</v>
      </c>
      <c r="R34" s="121">
        <f>'分離'!R34</f>
        <v>421</v>
      </c>
      <c r="S34" s="48" t="s">
        <v>58</v>
      </c>
      <c r="T34" s="58">
        <v>29</v>
      </c>
      <c r="U34" s="48" t="s">
        <v>58</v>
      </c>
      <c r="V34" s="122">
        <f>'分離'!V34</f>
        <v>16455</v>
      </c>
      <c r="W34" s="106">
        <f t="shared" si="0"/>
        <v>21570155</v>
      </c>
      <c r="X34" s="64">
        <f>'給与'!I34+'営業等'!I34+'農業'!I34+'その他'!I34+'分離'!X34</f>
        <v>1287438</v>
      </c>
      <c r="Y34" s="64">
        <f>'分離'!Y34</f>
        <v>2430</v>
      </c>
      <c r="Z34" s="64">
        <f>'分離'!Z34</f>
        <v>80</v>
      </c>
      <c r="AA34" s="64">
        <f>'分離'!AA34</f>
        <v>164</v>
      </c>
      <c r="AB34" s="64">
        <f>'分離'!AB34</f>
        <v>8</v>
      </c>
      <c r="AC34" s="64">
        <f>'分離'!AC34</f>
        <v>494</v>
      </c>
      <c r="AD34" s="106">
        <f t="shared" si="1"/>
        <v>1290614</v>
      </c>
      <c r="AE34" s="64">
        <f>'給与'!K34+'営業等'!K34+'農業'!K34+'その他'!K34+'分離'!AE34</f>
        <v>49380</v>
      </c>
      <c r="AF34" s="64">
        <f>'給与'!L34+'営業等'!L34+'農業'!L34+'その他'!L34+'分離'!AF34</f>
        <v>48</v>
      </c>
      <c r="AG34" s="64">
        <f>'給与'!M34+'営業等'!M34+'農業'!M34+'その他'!M34+'分離'!AG34</f>
        <v>199</v>
      </c>
      <c r="AH34" s="64">
        <f>'給与'!N34+'営業等'!N34+'農業'!N34+'その他'!N34+'分離'!AH34</f>
        <v>88</v>
      </c>
      <c r="AI34" s="64">
        <f>'給与'!O34+'営業等'!O34+'農業'!O34+'その他'!O34+'分離'!AI34</f>
        <v>1237610</v>
      </c>
      <c r="AJ34" s="64">
        <f>'給与'!P34+'営業等'!P34+'農業'!P34+'その他'!P34+'分離'!AJ34</f>
        <v>3289</v>
      </c>
      <c r="AK34" s="118">
        <f>'給与'!Q34+'営業等'!Q34+'農業'!Q34+'その他'!Q34+'分離'!AK34</f>
        <v>1240899</v>
      </c>
      <c r="AL34" s="48" t="s">
        <v>58</v>
      </c>
      <c r="AN34" s="63">
        <v>42950309</v>
      </c>
      <c r="AO34" s="46" t="str">
        <f t="shared" si="2"/>
        <v>NG</v>
      </c>
      <c r="AP34" s="88">
        <v>2572989</v>
      </c>
      <c r="AQ34" s="46" t="str">
        <f t="shared" si="3"/>
        <v>NG</v>
      </c>
    </row>
    <row r="35" spans="1:43" s="46" customFormat="1" ht="21.75" customHeight="1">
      <c r="A35" s="58">
        <v>30</v>
      </c>
      <c r="B35" s="48" t="s">
        <v>59</v>
      </c>
      <c r="C35" s="64">
        <f>'給与'!C35+'営業等'!C35+'農業'!C35+'その他'!C35+'分離'!C35</f>
        <v>17490</v>
      </c>
      <c r="D35" s="64">
        <f>'給与'!D35+'営業等'!D35+'農業'!D35+'その他'!D35+'分離'!D35</f>
        <v>1196</v>
      </c>
      <c r="E35" s="64">
        <f>'給与'!E35+'営業等'!E35+'農業'!E35+'その他'!E35+'分離'!E35</f>
        <v>18686</v>
      </c>
      <c r="F35" s="64">
        <f>'給与'!F35+'営業等'!F35+'農業'!F35+'その他'!F35+'分離'!F35</f>
        <v>48367985</v>
      </c>
      <c r="G35" s="64">
        <f>'分離'!G35</f>
        <v>311364</v>
      </c>
      <c r="H35" s="64">
        <f>'分離'!H35</f>
        <v>1082</v>
      </c>
      <c r="I35" s="64">
        <f>'分離'!I35</f>
        <v>12040</v>
      </c>
      <c r="J35" s="64">
        <f>'分離'!J35</f>
        <v>300</v>
      </c>
      <c r="K35" s="64">
        <f>'分離'!K35</f>
        <v>1297</v>
      </c>
      <c r="L35" s="106">
        <f t="shared" si="4"/>
        <v>48694068</v>
      </c>
      <c r="M35" s="64">
        <f>'給与'!G35+'営業等'!G35+'農業'!G35+'その他'!G35+'分離'!M35</f>
        <v>20145651</v>
      </c>
      <c r="N35" s="64">
        <f>'給与'!H35+'営業等'!H35+'農業'!H35+'その他'!H35+'分離'!N35</f>
        <v>28233422</v>
      </c>
      <c r="O35" s="64">
        <f>'分離'!O35</f>
        <v>300286</v>
      </c>
      <c r="P35" s="118">
        <f>'分離'!P35</f>
        <v>1081</v>
      </c>
      <c r="Q35" s="64">
        <f>'分離'!Q35</f>
        <v>12033</v>
      </c>
      <c r="R35" s="121">
        <f>'分離'!R35</f>
        <v>298</v>
      </c>
      <c r="S35" s="48" t="s">
        <v>59</v>
      </c>
      <c r="T35" s="58">
        <v>30</v>
      </c>
      <c r="U35" s="48" t="s">
        <v>59</v>
      </c>
      <c r="V35" s="122">
        <f>'分離'!V35</f>
        <v>1297</v>
      </c>
      <c r="W35" s="106">
        <f t="shared" si="0"/>
        <v>28548417</v>
      </c>
      <c r="X35" s="64">
        <f>'給与'!I35+'営業等'!I35+'農業'!I35+'その他'!I35+'分離'!X35</f>
        <v>1693287</v>
      </c>
      <c r="Y35" s="64">
        <f>'分離'!Y35</f>
        <v>8884</v>
      </c>
      <c r="Z35" s="64">
        <f>'分離'!Z35</f>
        <v>58</v>
      </c>
      <c r="AA35" s="64">
        <f>'分離'!AA35</f>
        <v>220</v>
      </c>
      <c r="AB35" s="64">
        <f>'分離'!AB35</f>
        <v>6</v>
      </c>
      <c r="AC35" s="64">
        <f>'分離'!AC35</f>
        <v>39</v>
      </c>
      <c r="AD35" s="106">
        <f t="shared" si="1"/>
        <v>1702494</v>
      </c>
      <c r="AE35" s="64">
        <f>'給与'!K35+'営業等'!K35+'農業'!K35+'その他'!K35+'分離'!AE35</f>
        <v>62269</v>
      </c>
      <c r="AF35" s="64">
        <f>'給与'!L35+'営業等'!L35+'農業'!L35+'その他'!L35+'分離'!AF35</f>
        <v>15</v>
      </c>
      <c r="AG35" s="64">
        <f>'給与'!M35+'営業等'!M35+'農業'!M35+'その他'!M35+'分離'!AG35</f>
        <v>339</v>
      </c>
      <c r="AH35" s="64">
        <f>'給与'!N35+'営業等'!N35+'農業'!N35+'その他'!N35+'分離'!AH35</f>
        <v>39</v>
      </c>
      <c r="AI35" s="64">
        <f>'給与'!O35+'営業等'!O35+'農業'!O35+'その他'!O35+'分離'!AI35</f>
        <v>1636468</v>
      </c>
      <c r="AJ35" s="64">
        <f>'給与'!P35+'営業等'!P35+'農業'!P35+'その他'!P35+'分離'!AJ35</f>
        <v>3364</v>
      </c>
      <c r="AK35" s="118">
        <f>'給与'!Q35+'営業等'!Q35+'農業'!Q35+'その他'!Q35+'分離'!AK35</f>
        <v>1639832</v>
      </c>
      <c r="AL35" s="48" t="s">
        <v>59</v>
      </c>
      <c r="AN35" s="63">
        <v>56589293</v>
      </c>
      <c r="AO35" s="46" t="str">
        <f t="shared" si="2"/>
        <v>NG</v>
      </c>
      <c r="AP35" s="88">
        <v>3384228</v>
      </c>
      <c r="AQ35" s="46" t="str">
        <f t="shared" si="3"/>
        <v>NG</v>
      </c>
    </row>
    <row r="36" spans="1:43" s="46" customFormat="1" ht="21.75" customHeight="1">
      <c r="A36" s="58">
        <v>31</v>
      </c>
      <c r="B36" s="48" t="s">
        <v>60</v>
      </c>
      <c r="C36" s="64">
        <f>'給与'!C36+'営業等'!C36+'農業'!C36+'その他'!C36+'分離'!C36</f>
        <v>18747</v>
      </c>
      <c r="D36" s="64">
        <f>'給与'!D36+'営業等'!D36+'農業'!D36+'その他'!D36+'分離'!D36</f>
        <v>947</v>
      </c>
      <c r="E36" s="64">
        <f>'給与'!E36+'営業等'!E36+'農業'!E36+'その他'!E36+'分離'!E36</f>
        <v>19694</v>
      </c>
      <c r="F36" s="64">
        <f>'給与'!F36+'営業等'!F36+'農業'!F36+'その他'!F36+'分離'!F36</f>
        <v>59465442</v>
      </c>
      <c r="G36" s="64">
        <f>'分離'!G36</f>
        <v>1641094</v>
      </c>
      <c r="H36" s="64">
        <f>'分離'!H36</f>
        <v>11436</v>
      </c>
      <c r="I36" s="64">
        <f>'分離'!I36</f>
        <v>15726</v>
      </c>
      <c r="J36" s="64">
        <f>'分離'!J36</f>
        <v>804</v>
      </c>
      <c r="K36" s="64">
        <f>'分離'!K36</f>
        <v>1228</v>
      </c>
      <c r="L36" s="106">
        <f t="shared" si="4"/>
        <v>61135730</v>
      </c>
      <c r="M36" s="64">
        <f>'給与'!G36+'営業等'!G36+'農業'!G36+'その他'!G36+'分離'!M36</f>
        <v>23270205</v>
      </c>
      <c r="N36" s="64">
        <f>'給与'!H36+'営業等'!H36+'農業'!H36+'その他'!H36+'分離'!N36</f>
        <v>36229353</v>
      </c>
      <c r="O36" s="64">
        <f>'分離'!O36</f>
        <v>1608493</v>
      </c>
      <c r="P36" s="118">
        <f>'分離'!P36</f>
        <v>10803</v>
      </c>
      <c r="Q36" s="64">
        <f>'分離'!Q36</f>
        <v>14847</v>
      </c>
      <c r="R36" s="121">
        <f>'分離'!R36</f>
        <v>802</v>
      </c>
      <c r="S36" s="48" t="s">
        <v>60</v>
      </c>
      <c r="T36" s="58">
        <v>31</v>
      </c>
      <c r="U36" s="48" t="s">
        <v>60</v>
      </c>
      <c r="V36" s="122">
        <f>'分離'!V36</f>
        <v>1227</v>
      </c>
      <c r="W36" s="106">
        <f t="shared" si="0"/>
        <v>37865525</v>
      </c>
      <c r="X36" s="64">
        <f>'給与'!I36+'営業等'!I36+'農業'!I36+'その他'!I36+'分離'!X36</f>
        <v>2172983</v>
      </c>
      <c r="Y36" s="64">
        <f>'分離'!Y36</f>
        <v>47556</v>
      </c>
      <c r="Z36" s="64">
        <f>'分離'!Z36</f>
        <v>583</v>
      </c>
      <c r="AA36" s="64">
        <f>'分離'!AA36</f>
        <v>349</v>
      </c>
      <c r="AB36" s="64">
        <f>'分離'!AB36</f>
        <v>15</v>
      </c>
      <c r="AC36" s="64">
        <f>'分離'!AC36</f>
        <v>37</v>
      </c>
      <c r="AD36" s="106">
        <f t="shared" si="1"/>
        <v>2221523</v>
      </c>
      <c r="AE36" s="64">
        <f>'給与'!K36+'営業等'!K36+'農業'!K36+'その他'!K36+'分離'!AE36</f>
        <v>80951</v>
      </c>
      <c r="AF36" s="64">
        <f>'給与'!L36+'営業等'!L36+'農業'!L36+'その他'!L36+'分離'!AF36</f>
        <v>67</v>
      </c>
      <c r="AG36" s="64">
        <f>'給与'!M36+'営業等'!M36+'農業'!M36+'その他'!M36+'分離'!AG36</f>
        <v>538</v>
      </c>
      <c r="AH36" s="64">
        <f>'給与'!N36+'営業等'!N36+'農業'!N36+'その他'!N36+'分離'!AH36</f>
        <v>289</v>
      </c>
      <c r="AI36" s="64">
        <f>'給与'!O36+'営業等'!O36+'農業'!O36+'その他'!O36+'分離'!AI36</f>
        <v>2136727</v>
      </c>
      <c r="AJ36" s="64">
        <f>'給与'!P36+'営業等'!P36+'農業'!P36+'その他'!P36+'分離'!AJ36</f>
        <v>2951</v>
      </c>
      <c r="AK36" s="118">
        <f>'給与'!Q36+'営業等'!Q36+'農業'!Q36+'その他'!Q36+'分離'!AK36</f>
        <v>2139678</v>
      </c>
      <c r="AL36" s="48" t="s">
        <v>60</v>
      </c>
      <c r="AN36" s="63">
        <v>73796535</v>
      </c>
      <c r="AO36" s="46" t="str">
        <f t="shared" si="2"/>
        <v>NG</v>
      </c>
      <c r="AP36" s="88">
        <v>4376608</v>
      </c>
      <c r="AQ36" s="46" t="str">
        <f t="shared" si="3"/>
        <v>NG</v>
      </c>
    </row>
    <row r="37" spans="1:43" s="46" customFormat="1" ht="21.75" customHeight="1">
      <c r="A37" s="75">
        <v>32</v>
      </c>
      <c r="B37" s="76" t="s">
        <v>61</v>
      </c>
      <c r="C37" s="64">
        <f>'給与'!C37+'営業等'!C37+'農業'!C37+'その他'!C37+'分離'!C37</f>
        <v>20721</v>
      </c>
      <c r="D37" s="64">
        <f>'給与'!D37+'営業等'!D37+'農業'!D37+'その他'!D37+'分離'!D37</f>
        <v>1014</v>
      </c>
      <c r="E37" s="64">
        <f>'給与'!E37+'営業等'!E37+'農業'!E37+'その他'!E37+'分離'!E37</f>
        <v>21735</v>
      </c>
      <c r="F37" s="64">
        <f>'給与'!F37+'営業等'!F37+'農業'!F37+'その他'!F37+'分離'!F37</f>
        <v>58865968</v>
      </c>
      <c r="G37" s="64">
        <f>'分離'!G37</f>
        <v>752074</v>
      </c>
      <c r="H37" s="64">
        <f>'分離'!H37</f>
        <v>6276</v>
      </c>
      <c r="I37" s="64">
        <f>'分離'!I37</f>
        <v>21199</v>
      </c>
      <c r="J37" s="64">
        <f>'分離'!J37</f>
        <v>10411</v>
      </c>
      <c r="K37" s="64">
        <f>'分離'!K37</f>
        <v>2663</v>
      </c>
      <c r="L37" s="137">
        <f t="shared" si="4"/>
        <v>59658591</v>
      </c>
      <c r="M37" s="64">
        <f>'給与'!G37+'営業等'!G37+'農業'!G37+'その他'!G37+'分離'!M37</f>
        <v>24496020</v>
      </c>
      <c r="N37" s="64">
        <f>'給与'!H37+'営業等'!H37+'農業'!H37+'その他'!H37+'分離'!N37</f>
        <v>34393815</v>
      </c>
      <c r="O37" s="64">
        <f>'分離'!O37</f>
        <v>729832</v>
      </c>
      <c r="P37" s="118">
        <f>'分離'!P37</f>
        <v>6272</v>
      </c>
      <c r="Q37" s="64">
        <f>'分離'!Q37</f>
        <v>19585</v>
      </c>
      <c r="R37" s="121">
        <f>'分離'!R37</f>
        <v>10406</v>
      </c>
      <c r="S37" s="76" t="s">
        <v>61</v>
      </c>
      <c r="T37" s="75">
        <v>32</v>
      </c>
      <c r="U37" s="76" t="s">
        <v>61</v>
      </c>
      <c r="V37" s="122">
        <f>'分離'!V37</f>
        <v>2661</v>
      </c>
      <c r="W37" s="107">
        <f t="shared" si="0"/>
        <v>35162571</v>
      </c>
      <c r="X37" s="64">
        <f>'給与'!I37+'営業等'!I37+'農業'!I37+'その他'!I37+'分離'!X37</f>
        <v>2062768</v>
      </c>
      <c r="Y37" s="64">
        <f>'分離'!Y37</f>
        <v>21844</v>
      </c>
      <c r="Z37" s="64">
        <f>'分離'!Z37</f>
        <v>339</v>
      </c>
      <c r="AA37" s="64">
        <f>'分離'!AA37</f>
        <v>404</v>
      </c>
      <c r="AB37" s="64">
        <f>'分離'!AB37</f>
        <v>187</v>
      </c>
      <c r="AC37" s="64">
        <f>'分離'!AC37</f>
        <v>80</v>
      </c>
      <c r="AD37" s="107">
        <f t="shared" si="1"/>
        <v>2085622</v>
      </c>
      <c r="AE37" s="64">
        <f>'給与'!K37+'営業等'!K37+'農業'!K37+'その他'!K37+'分離'!AE37</f>
        <v>84698</v>
      </c>
      <c r="AF37" s="64">
        <f>'給与'!L37+'営業等'!L37+'農業'!L37+'その他'!L37+'分離'!AF37</f>
        <v>46</v>
      </c>
      <c r="AG37" s="64">
        <f>'給与'!M37+'営業等'!M37+'農業'!M37+'その他'!M37+'分離'!AG37</f>
        <v>771</v>
      </c>
      <c r="AH37" s="64">
        <f>'給与'!N37+'営業等'!N37+'農業'!N37+'その他'!N37+'分離'!AH37</f>
        <v>397</v>
      </c>
      <c r="AI37" s="64">
        <f>'給与'!O37+'営業等'!O37+'農業'!O37+'その他'!O37+'分離'!AI37</f>
        <v>1996366</v>
      </c>
      <c r="AJ37" s="64">
        <f>'給与'!P37+'営業等'!P37+'農業'!P37+'その他'!P37+'分離'!AJ37</f>
        <v>3319</v>
      </c>
      <c r="AK37" s="118">
        <f>'給与'!Q37+'営業等'!Q37+'農業'!Q37+'その他'!Q37+'分離'!AK37</f>
        <v>1999685</v>
      </c>
      <c r="AL37" s="76" t="s">
        <v>61</v>
      </c>
      <c r="AN37" s="63">
        <v>69142512</v>
      </c>
      <c r="AO37" s="46" t="str">
        <f t="shared" si="2"/>
        <v>NG</v>
      </c>
      <c r="AP37" s="88">
        <v>4123558</v>
      </c>
      <c r="AQ37" s="46" t="str">
        <f t="shared" si="3"/>
        <v>NG</v>
      </c>
    </row>
    <row r="38" spans="1:43" s="30" customFormat="1" ht="21.75" customHeight="1">
      <c r="A38" s="98"/>
      <c r="B38" s="99" t="s">
        <v>84</v>
      </c>
      <c r="C38" s="100">
        <f aca="true" t="shared" si="5" ref="C38:R38">SUM(C6:C37)</f>
        <v>1075577</v>
      </c>
      <c r="D38" s="100">
        <f t="shared" si="5"/>
        <v>62668</v>
      </c>
      <c r="E38" s="100">
        <f t="shared" si="5"/>
        <v>1138245</v>
      </c>
      <c r="F38" s="100">
        <f t="shared" si="5"/>
        <v>3468996714</v>
      </c>
      <c r="G38" s="100">
        <f t="shared" si="5"/>
        <v>34408602</v>
      </c>
      <c r="H38" s="100">
        <f t="shared" si="5"/>
        <v>430275</v>
      </c>
      <c r="I38" s="100">
        <f t="shared" si="5"/>
        <v>4744463</v>
      </c>
      <c r="J38" s="100">
        <f t="shared" si="5"/>
        <v>293155</v>
      </c>
      <c r="K38" s="100">
        <f t="shared" si="5"/>
        <v>469850</v>
      </c>
      <c r="L38" s="100">
        <f t="shared" si="5"/>
        <v>3509343059</v>
      </c>
      <c r="M38" s="100">
        <f t="shared" si="5"/>
        <v>1325715258</v>
      </c>
      <c r="N38" s="100">
        <f t="shared" si="5"/>
        <v>2144228143</v>
      </c>
      <c r="O38" s="100">
        <f t="shared" si="5"/>
        <v>33564799</v>
      </c>
      <c r="P38" s="100">
        <f t="shared" si="5"/>
        <v>401273</v>
      </c>
      <c r="Q38" s="100">
        <f t="shared" si="5"/>
        <v>4683451</v>
      </c>
      <c r="R38" s="100">
        <f t="shared" si="5"/>
        <v>292508</v>
      </c>
      <c r="S38" s="101" t="s">
        <v>84</v>
      </c>
      <c r="T38" s="98"/>
      <c r="U38" s="99" t="s">
        <v>84</v>
      </c>
      <c r="V38" s="100">
        <f aca="true" t="shared" si="6" ref="V38:AK38">SUM(V6:V37)</f>
        <v>457627</v>
      </c>
      <c r="W38" s="100">
        <f t="shared" si="6"/>
        <v>2183627801</v>
      </c>
      <c r="X38" s="100">
        <f t="shared" si="6"/>
        <v>128609339</v>
      </c>
      <c r="Y38" s="100">
        <f t="shared" si="6"/>
        <v>1000389</v>
      </c>
      <c r="Z38" s="100">
        <f t="shared" si="6"/>
        <v>21619</v>
      </c>
      <c r="AA38" s="100">
        <f t="shared" si="6"/>
        <v>116969</v>
      </c>
      <c r="AB38" s="100">
        <f t="shared" si="6"/>
        <v>5271</v>
      </c>
      <c r="AC38" s="100">
        <f t="shared" si="6"/>
        <v>13732</v>
      </c>
      <c r="AD38" s="100">
        <f t="shared" si="6"/>
        <v>129767319</v>
      </c>
      <c r="AE38" s="100">
        <f t="shared" si="6"/>
        <v>4243757</v>
      </c>
      <c r="AF38" s="100">
        <f t="shared" si="6"/>
        <v>2946</v>
      </c>
      <c r="AG38" s="100">
        <f t="shared" si="6"/>
        <v>43666</v>
      </c>
      <c r="AH38" s="100">
        <f t="shared" si="6"/>
        <v>23272</v>
      </c>
      <c r="AI38" s="100">
        <f t="shared" si="6"/>
        <v>124451621</v>
      </c>
      <c r="AJ38" s="100">
        <f t="shared" si="6"/>
        <v>996739</v>
      </c>
      <c r="AK38" s="152">
        <f t="shared" si="6"/>
        <v>125448360</v>
      </c>
      <c r="AL38" s="101" t="s">
        <v>84</v>
      </c>
      <c r="AN38" s="65"/>
      <c r="AO38" s="46"/>
      <c r="AQ38" s="46"/>
    </row>
    <row r="39" spans="1:43" s="46" customFormat="1" ht="21.75" customHeight="1">
      <c r="A39" s="60">
        <v>33</v>
      </c>
      <c r="B39" s="52" t="s">
        <v>33</v>
      </c>
      <c r="C39" s="86">
        <f>'給与'!C39+'営業等'!C39+'農業'!C39+'その他'!C39+'分離'!C39</f>
        <v>12487</v>
      </c>
      <c r="D39" s="86">
        <f>'給与'!D39+'営業等'!D39+'農業'!D39+'その他'!D39+'分離'!D39</f>
        <v>760</v>
      </c>
      <c r="E39" s="86">
        <f>'給与'!E39+'営業等'!E39+'農業'!E39+'その他'!E39+'分離'!E39</f>
        <v>13247</v>
      </c>
      <c r="F39" s="86">
        <f>'給与'!F39+'営業等'!F39+'農業'!F39+'その他'!F39+'分離'!F39</f>
        <v>34415829</v>
      </c>
      <c r="G39" s="86">
        <f>'分離'!G39</f>
        <v>160537</v>
      </c>
      <c r="H39" s="86">
        <f>'分離'!H39</f>
        <v>7906</v>
      </c>
      <c r="I39" s="86">
        <f>'分離'!I39</f>
        <v>46309</v>
      </c>
      <c r="J39" s="86">
        <f>'分離'!J39</f>
        <v>777</v>
      </c>
      <c r="K39" s="86">
        <f>'分離'!K39</f>
        <v>26053</v>
      </c>
      <c r="L39" s="108">
        <f>SUM(F39:K39)</f>
        <v>34657411</v>
      </c>
      <c r="M39" s="86">
        <f>'給与'!G39+'営業等'!G39+'農業'!G39+'その他'!G39+'分離'!M39</f>
        <v>14767894</v>
      </c>
      <c r="N39" s="86">
        <f>'給与'!H39+'営業等'!H39+'農業'!H39+'その他'!H39+'分離'!N39</f>
        <v>19659911</v>
      </c>
      <c r="O39" s="86">
        <f>'分離'!O39</f>
        <v>149146</v>
      </c>
      <c r="P39" s="86">
        <f>'分離'!P39</f>
        <v>7905</v>
      </c>
      <c r="Q39" s="86">
        <f>'分離'!Q39</f>
        <v>45727</v>
      </c>
      <c r="R39" s="125">
        <f>'分離'!R39</f>
        <v>776</v>
      </c>
      <c r="S39" s="52" t="s">
        <v>33</v>
      </c>
      <c r="T39" s="60">
        <v>33</v>
      </c>
      <c r="U39" s="52" t="s">
        <v>33</v>
      </c>
      <c r="V39" s="126">
        <f>'分離'!V39</f>
        <v>26052</v>
      </c>
      <c r="W39" s="108">
        <f aca="true" t="shared" si="7" ref="W39:W50">N39+O39+P39+Q39+R39+V39</f>
        <v>19889517</v>
      </c>
      <c r="X39" s="86">
        <f>'給与'!I39+'営業等'!I39+'農業'!I39+'その他'!I39+'分離'!X39</f>
        <v>1179067</v>
      </c>
      <c r="Y39" s="86">
        <f>'分離'!Y39</f>
        <v>4462</v>
      </c>
      <c r="Z39" s="86">
        <f>'分離'!Z39</f>
        <v>426</v>
      </c>
      <c r="AA39" s="86">
        <f>'分離'!AA39</f>
        <v>1133</v>
      </c>
      <c r="AB39" s="86">
        <f>'分離'!AB39</f>
        <v>13</v>
      </c>
      <c r="AC39" s="86">
        <f>'分離'!AC39</f>
        <v>781</v>
      </c>
      <c r="AD39" s="108">
        <f aca="true" t="shared" si="8" ref="AD39:AD50">SUM(X39:AC39)</f>
        <v>1185882</v>
      </c>
      <c r="AE39" s="86">
        <f>'給与'!K39+'営業等'!K39+'農業'!K39+'その他'!K39+'分離'!AE39</f>
        <v>47421</v>
      </c>
      <c r="AF39" s="86">
        <f>'給与'!L39+'営業等'!L39+'農業'!L39+'その他'!L39+'分離'!AF39</f>
        <v>24</v>
      </c>
      <c r="AG39" s="86">
        <f>'給与'!M39+'営業等'!M39+'農業'!M39+'その他'!M39+'分離'!AG39</f>
        <v>76</v>
      </c>
      <c r="AH39" s="86">
        <f>'給与'!N39+'営業等'!N39+'農業'!N39+'その他'!N39+'分離'!AH39</f>
        <v>141</v>
      </c>
      <c r="AI39" s="86">
        <f>'給与'!O39+'営業等'!O39+'農業'!O39+'その他'!O39+'分離'!AI39</f>
        <v>1135847</v>
      </c>
      <c r="AJ39" s="86">
        <f>'給与'!P39+'営業等'!P39+'農業'!P39+'その他'!P39+'分離'!AJ39</f>
        <v>2373</v>
      </c>
      <c r="AK39" s="153">
        <f>'給与'!Q39+'営業等'!Q39+'農業'!Q39+'その他'!Q39+'分離'!AK39</f>
        <v>1138220</v>
      </c>
      <c r="AL39" s="52" t="s">
        <v>33</v>
      </c>
      <c r="AN39" s="63">
        <v>39381353</v>
      </c>
      <c r="AO39" s="46" t="str">
        <f aca="true" t="shared" si="9" ref="AO39:AO50">IF(W39=AN39," ","NG")</f>
        <v>NG</v>
      </c>
      <c r="AP39" s="88">
        <v>2354863</v>
      </c>
      <c r="AQ39" s="46" t="str">
        <f aca="true" t="shared" si="10" ref="AQ39:AQ50">IF(AP39=AD39," ","NG")</f>
        <v>NG</v>
      </c>
    </row>
    <row r="40" spans="1:43" s="46" customFormat="1" ht="21.75" customHeight="1">
      <c r="A40" s="58">
        <v>34</v>
      </c>
      <c r="B40" s="48" t="s">
        <v>34</v>
      </c>
      <c r="C40" s="86">
        <f>'給与'!C40+'営業等'!C40+'農業'!C40+'その他'!C40+'分離'!C40</f>
        <v>6630</v>
      </c>
      <c r="D40" s="86">
        <f>'給与'!D40+'営業等'!D40+'農業'!D40+'その他'!D40+'分離'!D40</f>
        <v>665</v>
      </c>
      <c r="E40" s="86">
        <f>'給与'!E40+'営業等'!E40+'農業'!E40+'その他'!E40+'分離'!E40</f>
        <v>7295</v>
      </c>
      <c r="F40" s="64">
        <f>'給与'!F40+'営業等'!F40+'農業'!F40+'その他'!F40+'分離'!F40</f>
        <v>19006501</v>
      </c>
      <c r="G40" s="64">
        <f>'分離'!G40</f>
        <v>128821</v>
      </c>
      <c r="H40" s="64">
        <f>'分離'!H40</f>
        <v>3127</v>
      </c>
      <c r="I40" s="64">
        <f>'分離'!I40</f>
        <v>1717</v>
      </c>
      <c r="J40" s="64">
        <f>'分離'!J40</f>
        <v>0</v>
      </c>
      <c r="K40" s="64">
        <f>'分離'!K40</f>
        <v>0</v>
      </c>
      <c r="L40" s="108">
        <f aca="true" t="shared" si="11" ref="L40:L50">SUM(F40:K40)</f>
        <v>19140166</v>
      </c>
      <c r="M40" s="64">
        <f>'給与'!G40+'営業等'!G40+'農業'!G40+'その他'!G40+'分離'!M40</f>
        <v>7831040</v>
      </c>
      <c r="N40" s="64">
        <f>'給与'!H40+'営業等'!H40+'農業'!H40+'その他'!H40+'分離'!N40</f>
        <v>11180690</v>
      </c>
      <c r="O40" s="64">
        <f>'分離'!O40</f>
        <v>123596</v>
      </c>
      <c r="P40" s="64">
        <f>'分離'!P40</f>
        <v>3126</v>
      </c>
      <c r="Q40" s="64">
        <f>'分離'!Q40</f>
        <v>1714</v>
      </c>
      <c r="R40" s="121">
        <f>'分離'!R40</f>
        <v>0</v>
      </c>
      <c r="S40" s="48" t="s">
        <v>34</v>
      </c>
      <c r="T40" s="58">
        <v>34</v>
      </c>
      <c r="U40" s="48" t="s">
        <v>34</v>
      </c>
      <c r="V40" s="122">
        <f>'分離'!V40</f>
        <v>0</v>
      </c>
      <c r="W40" s="106">
        <f t="shared" si="7"/>
        <v>11309126</v>
      </c>
      <c r="X40" s="64">
        <f>'給与'!I40+'営業等'!I40+'農業'!I40+'その他'!I40+'分離'!X40</f>
        <v>670563</v>
      </c>
      <c r="Y40" s="64">
        <f>'分離'!Y40</f>
        <v>3707</v>
      </c>
      <c r="Z40" s="64">
        <f>'分離'!Z40</f>
        <v>170</v>
      </c>
      <c r="AA40" s="64">
        <f>'分離'!AA40</f>
        <v>38</v>
      </c>
      <c r="AB40" s="64">
        <f>'分離'!AB40</f>
        <v>0</v>
      </c>
      <c r="AC40" s="64">
        <f>'分離'!AC40</f>
        <v>0</v>
      </c>
      <c r="AD40" s="106">
        <f t="shared" si="8"/>
        <v>674478</v>
      </c>
      <c r="AE40" s="64">
        <f>'給与'!K40+'営業等'!K40+'農業'!K40+'その他'!K40+'分離'!AE40</f>
        <v>24389</v>
      </c>
      <c r="AF40" s="64">
        <f>'給与'!L40+'営業等'!L40+'農業'!L40+'その他'!L40+'分離'!AF40</f>
        <v>14</v>
      </c>
      <c r="AG40" s="64">
        <f>'給与'!M40+'営業等'!M40+'農業'!M40+'その他'!M40+'分離'!AG40</f>
        <v>116</v>
      </c>
      <c r="AH40" s="64">
        <f>'給与'!N40+'営業等'!N40+'農業'!N40+'その他'!N40+'分離'!AH40</f>
        <v>202</v>
      </c>
      <c r="AI40" s="64">
        <f>'給与'!O40+'営業等'!O40+'農業'!O40+'その他'!O40+'分離'!AI40</f>
        <v>633250</v>
      </c>
      <c r="AJ40" s="64">
        <f>'給与'!P40+'営業等'!P40+'農業'!P40+'その他'!P40+'分離'!AJ40</f>
        <v>16507</v>
      </c>
      <c r="AK40" s="118">
        <f>'給与'!Q40+'営業等'!Q40+'農業'!Q40+'その他'!Q40+'分離'!AK40</f>
        <v>649757</v>
      </c>
      <c r="AL40" s="48" t="s">
        <v>34</v>
      </c>
      <c r="AN40" s="63">
        <v>22401935</v>
      </c>
      <c r="AO40" s="46" t="str">
        <f t="shared" si="9"/>
        <v>NG</v>
      </c>
      <c r="AP40" s="88">
        <v>1339767</v>
      </c>
      <c r="AQ40" s="46" t="str">
        <f t="shared" si="10"/>
        <v>NG</v>
      </c>
    </row>
    <row r="41" spans="1:43" s="46" customFormat="1" ht="21.75" customHeight="1">
      <c r="A41" s="58">
        <v>35</v>
      </c>
      <c r="B41" s="48" t="s">
        <v>62</v>
      </c>
      <c r="C41" s="86">
        <f>'給与'!C41+'営業等'!C41+'農業'!C41+'その他'!C41+'分離'!C41</f>
        <v>8028</v>
      </c>
      <c r="D41" s="86">
        <f>'給与'!D41+'営業等'!D41+'農業'!D41+'その他'!D41+'分離'!D41</f>
        <v>510</v>
      </c>
      <c r="E41" s="86">
        <f>'給与'!E41+'営業等'!E41+'農業'!E41+'その他'!E41+'分離'!E41</f>
        <v>8538</v>
      </c>
      <c r="F41" s="64">
        <f>'給与'!F41+'営業等'!F41+'農業'!F41+'その他'!F41+'分離'!F41</f>
        <v>22300441</v>
      </c>
      <c r="G41" s="64">
        <f>'分離'!G41</f>
        <v>40491</v>
      </c>
      <c r="H41" s="64">
        <f>'分離'!H41</f>
        <v>2838</v>
      </c>
      <c r="I41" s="64">
        <f>'分離'!I41</f>
        <v>6472</v>
      </c>
      <c r="J41" s="64">
        <f>'分離'!J41</f>
        <v>1600</v>
      </c>
      <c r="K41" s="64">
        <f>'分離'!K41</f>
        <v>0</v>
      </c>
      <c r="L41" s="108">
        <f t="shared" si="11"/>
        <v>22351842</v>
      </c>
      <c r="M41" s="64">
        <f>'給与'!G41+'営業等'!G41+'農業'!G41+'その他'!G41+'分離'!M41</f>
        <v>9890927</v>
      </c>
      <c r="N41" s="64">
        <f>'給与'!H41+'営業等'!H41+'農業'!H41+'その他'!H41+'分離'!N41</f>
        <v>12415474</v>
      </c>
      <c r="O41" s="64">
        <f>'分離'!O41</f>
        <v>35264</v>
      </c>
      <c r="P41" s="64">
        <f>'分離'!P41</f>
        <v>2837</v>
      </c>
      <c r="Q41" s="64">
        <f>'分離'!Q41</f>
        <v>5741</v>
      </c>
      <c r="R41" s="121">
        <f>'分離'!R41</f>
        <v>1599</v>
      </c>
      <c r="S41" s="48" t="s">
        <v>62</v>
      </c>
      <c r="T41" s="58">
        <v>35</v>
      </c>
      <c r="U41" s="48" t="s">
        <v>62</v>
      </c>
      <c r="V41" s="122">
        <f>'分離'!V41</f>
        <v>0</v>
      </c>
      <c r="W41" s="106">
        <f t="shared" si="7"/>
        <v>12460915</v>
      </c>
      <c r="X41" s="64">
        <f>'給与'!I41+'営業等'!I41+'農業'!I41+'その他'!I41+'分離'!X41</f>
        <v>744591</v>
      </c>
      <c r="Y41" s="64">
        <f>'分離'!Y41</f>
        <v>1057</v>
      </c>
      <c r="Z41" s="64">
        <f>'分離'!Z41</f>
        <v>153</v>
      </c>
      <c r="AA41" s="64">
        <f>'分離'!AA41</f>
        <v>104</v>
      </c>
      <c r="AB41" s="64">
        <f>'分離'!AB41</f>
        <v>29</v>
      </c>
      <c r="AC41" s="64">
        <f>'分離'!AC41</f>
        <v>0</v>
      </c>
      <c r="AD41" s="106">
        <f t="shared" si="8"/>
        <v>745934</v>
      </c>
      <c r="AE41" s="64">
        <f>'給与'!K41+'営業等'!K41+'農業'!K41+'その他'!K41+'分離'!AE41</f>
        <v>32543</v>
      </c>
      <c r="AF41" s="64">
        <f>'給与'!L41+'営業等'!L41+'農業'!L41+'その他'!L41+'分離'!AF41</f>
        <v>18</v>
      </c>
      <c r="AG41" s="64">
        <f>'給与'!M41+'営業等'!M41+'農業'!M41+'その他'!M41+'分離'!AG41</f>
        <v>171</v>
      </c>
      <c r="AH41" s="64">
        <f>'給与'!N41+'営業等'!N41+'農業'!N41+'その他'!N41+'分離'!AH41</f>
        <v>50</v>
      </c>
      <c r="AI41" s="64">
        <f>'給与'!O41+'営業等'!O41+'農業'!O41+'その他'!O41+'分離'!AI41</f>
        <v>711375</v>
      </c>
      <c r="AJ41" s="64">
        <f>'給与'!P41+'営業等'!P41+'農業'!P41+'その他'!P41+'分離'!AJ41</f>
        <v>1777</v>
      </c>
      <c r="AK41" s="118">
        <f>'給与'!Q41+'営業等'!Q41+'農業'!Q41+'その他'!Q41+'分離'!AK41</f>
        <v>713152</v>
      </c>
      <c r="AL41" s="48" t="s">
        <v>62</v>
      </c>
      <c r="AN41" s="63">
        <v>24846821</v>
      </c>
      <c r="AO41" s="46" t="str">
        <f t="shared" si="9"/>
        <v>NG</v>
      </c>
      <c r="AP41" s="88">
        <v>1488752</v>
      </c>
      <c r="AQ41" s="46" t="str">
        <f t="shared" si="10"/>
        <v>NG</v>
      </c>
    </row>
    <row r="42" spans="1:43" s="46" customFormat="1" ht="21.75" customHeight="1">
      <c r="A42" s="58">
        <v>36</v>
      </c>
      <c r="B42" s="48" t="s">
        <v>35</v>
      </c>
      <c r="C42" s="86">
        <f>'給与'!C42+'営業等'!C42+'農業'!C42+'その他'!C42+'分離'!C42</f>
        <v>15955</v>
      </c>
      <c r="D42" s="86">
        <f>'給与'!D42+'営業等'!D42+'農業'!D42+'その他'!D42+'分離'!D42</f>
        <v>535</v>
      </c>
      <c r="E42" s="86">
        <f>'給与'!E42+'営業等'!E42+'農業'!E42+'その他'!E42+'分離'!E42</f>
        <v>16490</v>
      </c>
      <c r="F42" s="64">
        <f>'給与'!F42+'営業等'!F42+'農業'!F42+'その他'!F42+'分離'!F42</f>
        <v>54519403</v>
      </c>
      <c r="G42" s="64">
        <f>'分離'!G42</f>
        <v>668507</v>
      </c>
      <c r="H42" s="64">
        <f>'分離'!H42</f>
        <v>2439</v>
      </c>
      <c r="I42" s="64">
        <f>'分離'!I42</f>
        <v>145819</v>
      </c>
      <c r="J42" s="64">
        <f>'分離'!J42</f>
        <v>2659</v>
      </c>
      <c r="K42" s="64">
        <f>'分離'!K42</f>
        <v>345</v>
      </c>
      <c r="L42" s="108">
        <f t="shared" si="11"/>
        <v>55339172</v>
      </c>
      <c r="M42" s="64">
        <f>'給与'!G42+'営業等'!G42+'農業'!G42+'その他'!G42+'分離'!M42</f>
        <v>20262968</v>
      </c>
      <c r="N42" s="64">
        <f>'給与'!H42+'営業等'!H42+'農業'!H42+'その他'!H42+'分離'!N42</f>
        <v>34271842</v>
      </c>
      <c r="O42" s="64">
        <f>'分離'!O42</f>
        <v>654209</v>
      </c>
      <c r="P42" s="64">
        <f>'分離'!P42</f>
        <v>1764</v>
      </c>
      <c r="Q42" s="64">
        <f>'分離'!Q42</f>
        <v>145386</v>
      </c>
      <c r="R42" s="121">
        <f>'分離'!R42</f>
        <v>2658</v>
      </c>
      <c r="S42" s="48" t="s">
        <v>35</v>
      </c>
      <c r="T42" s="58">
        <v>36</v>
      </c>
      <c r="U42" s="48" t="s">
        <v>35</v>
      </c>
      <c r="V42" s="122">
        <f>'分離'!V42</f>
        <v>345</v>
      </c>
      <c r="W42" s="106">
        <f t="shared" si="7"/>
        <v>35076204</v>
      </c>
      <c r="X42" s="64">
        <f>'給与'!I42+'営業等'!I42+'農業'!I42+'その他'!I42+'分離'!X42</f>
        <v>2055662</v>
      </c>
      <c r="Y42" s="64">
        <f>'分離'!Y42</f>
        <v>19616</v>
      </c>
      <c r="Z42" s="64">
        <f>'分離'!Z42</f>
        <v>95</v>
      </c>
      <c r="AA42" s="64">
        <f>'分離'!AA42</f>
        <v>4214</v>
      </c>
      <c r="AB42" s="64">
        <f>'分離'!AB42</f>
        <v>48</v>
      </c>
      <c r="AC42" s="64">
        <f>'分離'!AC42</f>
        <v>10</v>
      </c>
      <c r="AD42" s="106">
        <f t="shared" si="8"/>
        <v>2079645</v>
      </c>
      <c r="AE42" s="64">
        <f>'給与'!K42+'営業等'!K42+'農業'!K42+'その他'!K42+'分離'!AE42</f>
        <v>62983</v>
      </c>
      <c r="AF42" s="64">
        <f>'給与'!L42+'営業等'!L42+'農業'!L42+'その他'!L42+'分離'!AF42</f>
        <v>54</v>
      </c>
      <c r="AG42" s="64">
        <f>'給与'!M42+'営業等'!M42+'農業'!M42+'その他'!M42+'分離'!AG42</f>
        <v>421</v>
      </c>
      <c r="AH42" s="64">
        <f>'給与'!N42+'営業等'!N42+'農業'!N42+'その他'!N42+'分離'!AH42</f>
        <v>417</v>
      </c>
      <c r="AI42" s="64">
        <f>'給与'!O42+'営業等'!O42+'農業'!O42+'その他'!O42+'分離'!AI42</f>
        <v>2014230</v>
      </c>
      <c r="AJ42" s="64">
        <f>'給与'!P42+'営業等'!P42+'農業'!P42+'その他'!P42+'分離'!AJ42</f>
        <v>1540</v>
      </c>
      <c r="AK42" s="118">
        <f>'給与'!Q42+'営業等'!Q42+'農業'!Q42+'その他'!Q42+'分離'!AK42</f>
        <v>2015770</v>
      </c>
      <c r="AL42" s="48" t="s">
        <v>35</v>
      </c>
      <c r="AN42" s="63">
        <v>69039951</v>
      </c>
      <c r="AO42" s="46" t="str">
        <f t="shared" si="9"/>
        <v>NG</v>
      </c>
      <c r="AP42" s="88">
        <v>4116819</v>
      </c>
      <c r="AQ42" s="46" t="str">
        <f t="shared" si="10"/>
        <v>NG</v>
      </c>
    </row>
    <row r="43" spans="1:43" s="46" customFormat="1" ht="21.75" customHeight="1">
      <c r="A43" s="58">
        <v>37</v>
      </c>
      <c r="B43" s="48" t="s">
        <v>36</v>
      </c>
      <c r="C43" s="86">
        <f>'給与'!C43+'営業等'!C43+'農業'!C43+'その他'!C43+'分離'!C43</f>
        <v>6346</v>
      </c>
      <c r="D43" s="86">
        <f>'給与'!D43+'営業等'!D43+'農業'!D43+'その他'!D43+'分離'!D43</f>
        <v>695</v>
      </c>
      <c r="E43" s="86">
        <f>'給与'!E43+'営業等'!E43+'農業'!E43+'その他'!E43+'分離'!E43</f>
        <v>7041</v>
      </c>
      <c r="F43" s="64">
        <f>'給与'!F43+'営業等'!F43+'農業'!F43+'その他'!F43+'分離'!F43</f>
        <v>16536335</v>
      </c>
      <c r="G43" s="64">
        <f>'分離'!G43</f>
        <v>52089</v>
      </c>
      <c r="H43" s="64">
        <f>'分離'!H43</f>
        <v>3188</v>
      </c>
      <c r="I43" s="64">
        <f>'分離'!I43</f>
        <v>838</v>
      </c>
      <c r="J43" s="64">
        <f>'分離'!J43</f>
        <v>501</v>
      </c>
      <c r="K43" s="64">
        <f>'分離'!K43</f>
        <v>0</v>
      </c>
      <c r="L43" s="108">
        <f t="shared" si="11"/>
        <v>16592951</v>
      </c>
      <c r="M43" s="64">
        <f>'給与'!G43+'営業等'!G43+'農業'!G43+'その他'!G43+'分離'!M43</f>
        <v>7720168</v>
      </c>
      <c r="N43" s="64">
        <f>'給与'!H43+'営業等'!H43+'農業'!H43+'その他'!H43+'分離'!N43</f>
        <v>8819217</v>
      </c>
      <c r="O43" s="64">
        <f>'分離'!O43</f>
        <v>49041</v>
      </c>
      <c r="P43" s="64">
        <f>'分離'!P43</f>
        <v>3187</v>
      </c>
      <c r="Q43" s="64">
        <f>'分離'!Q43</f>
        <v>837</v>
      </c>
      <c r="R43" s="121">
        <f>'分離'!R43</f>
        <v>501</v>
      </c>
      <c r="S43" s="48" t="s">
        <v>36</v>
      </c>
      <c r="T43" s="58">
        <v>37</v>
      </c>
      <c r="U43" s="48" t="s">
        <v>36</v>
      </c>
      <c r="V43" s="122">
        <f>'分離'!V43</f>
        <v>0</v>
      </c>
      <c r="W43" s="106">
        <f t="shared" si="7"/>
        <v>8872783</v>
      </c>
      <c r="X43" s="64">
        <f>'給与'!I43+'営業等'!I43+'農業'!I43+'その他'!I43+'分離'!X43</f>
        <v>528943</v>
      </c>
      <c r="Y43" s="64">
        <f>'分離'!Y43</f>
        <v>1405</v>
      </c>
      <c r="Z43" s="64">
        <f>'分離'!Z43</f>
        <v>172</v>
      </c>
      <c r="AA43" s="64">
        <f>'分離'!AA43</f>
        <v>14</v>
      </c>
      <c r="AB43" s="64">
        <f>'分離'!AB43</f>
        <v>9</v>
      </c>
      <c r="AC43" s="64">
        <f>'分離'!AC43</f>
        <v>0</v>
      </c>
      <c r="AD43" s="106">
        <f t="shared" si="8"/>
        <v>530543</v>
      </c>
      <c r="AE43" s="64">
        <f>'給与'!K43+'営業等'!K43+'農業'!K43+'その他'!K43+'分離'!AE43</f>
        <v>23258</v>
      </c>
      <c r="AF43" s="64">
        <f>'給与'!L43+'営業等'!L43+'農業'!L43+'その他'!L43+'分離'!AF43</f>
        <v>37</v>
      </c>
      <c r="AG43" s="64">
        <f>'給与'!M43+'営業等'!M43+'農業'!M43+'その他'!M43+'分離'!AG43</f>
        <v>143</v>
      </c>
      <c r="AH43" s="64">
        <f>'給与'!N43+'営業等'!N43+'農業'!N43+'その他'!N43+'分離'!AH43</f>
        <v>0</v>
      </c>
      <c r="AI43" s="64">
        <f>'給与'!O43+'営業等'!O43+'農業'!O43+'その他'!O43+'分離'!AI43</f>
        <v>496801</v>
      </c>
      <c r="AJ43" s="64">
        <f>'給与'!P43+'営業等'!P43+'農業'!P43+'その他'!P43+'分離'!AJ43</f>
        <v>10304</v>
      </c>
      <c r="AK43" s="118">
        <f>'給与'!Q43+'営業等'!Q43+'農業'!Q43+'その他'!Q43+'分離'!AK43</f>
        <v>507105</v>
      </c>
      <c r="AL43" s="48" t="s">
        <v>36</v>
      </c>
      <c r="AN43" s="63">
        <v>17655034</v>
      </c>
      <c r="AO43" s="46" t="str">
        <f t="shared" si="9"/>
        <v>NG</v>
      </c>
      <c r="AP43" s="88">
        <v>1057254</v>
      </c>
      <c r="AQ43" s="46" t="str">
        <f t="shared" si="10"/>
        <v>NG</v>
      </c>
    </row>
    <row r="44" spans="1:43" s="46" customFormat="1" ht="21.75" customHeight="1">
      <c r="A44" s="58">
        <v>38</v>
      </c>
      <c r="B44" s="48" t="s">
        <v>37</v>
      </c>
      <c r="C44" s="86">
        <f>'給与'!C44+'営業等'!C44+'農業'!C44+'その他'!C44+'分離'!C44</f>
        <v>6991</v>
      </c>
      <c r="D44" s="86">
        <f>'給与'!D44+'営業等'!D44+'農業'!D44+'その他'!D44+'分離'!D44</f>
        <v>505</v>
      </c>
      <c r="E44" s="86">
        <f>'給与'!E44+'営業等'!E44+'農業'!E44+'その他'!E44+'分離'!E44</f>
        <v>7496</v>
      </c>
      <c r="F44" s="64">
        <f>'給与'!F44+'営業等'!F44+'農業'!F44+'その他'!F44+'分離'!F44</f>
        <v>24838257</v>
      </c>
      <c r="G44" s="64">
        <f>'分離'!G44</f>
        <v>129674</v>
      </c>
      <c r="H44" s="64">
        <f>'分離'!H44</f>
        <v>0</v>
      </c>
      <c r="I44" s="64">
        <f>'分離'!I44</f>
        <v>7167</v>
      </c>
      <c r="J44" s="64">
        <f>'分離'!J44</f>
        <v>385</v>
      </c>
      <c r="K44" s="64">
        <f>'分離'!K44</f>
        <v>3086</v>
      </c>
      <c r="L44" s="108">
        <f t="shared" si="11"/>
        <v>24978569</v>
      </c>
      <c r="M44" s="64">
        <f>'給与'!G44+'営業等'!G44+'農業'!G44+'その他'!G44+'分離'!M44</f>
        <v>8898815</v>
      </c>
      <c r="N44" s="64">
        <f>'給与'!H44+'営業等'!H44+'農業'!H44+'その他'!H44+'分離'!N44</f>
        <v>15943282</v>
      </c>
      <c r="O44" s="64">
        <f>'分離'!O44</f>
        <v>127054</v>
      </c>
      <c r="P44" s="64">
        <f>'分離'!P44</f>
        <v>0</v>
      </c>
      <c r="Q44" s="64">
        <f>'分離'!Q44</f>
        <v>7161</v>
      </c>
      <c r="R44" s="121">
        <f>'分離'!R44</f>
        <v>383</v>
      </c>
      <c r="S44" s="48" t="s">
        <v>37</v>
      </c>
      <c r="T44" s="58">
        <v>38</v>
      </c>
      <c r="U44" s="48" t="s">
        <v>37</v>
      </c>
      <c r="V44" s="122">
        <f>'分離'!V44</f>
        <v>1874</v>
      </c>
      <c r="W44" s="106">
        <f t="shared" si="7"/>
        <v>16079754</v>
      </c>
      <c r="X44" s="64">
        <f>'給与'!I44+'営業等'!I44+'農業'!I44+'その他'!I44+'分離'!X44</f>
        <v>956303</v>
      </c>
      <c r="Y44" s="64">
        <f>'分離'!Y44</f>
        <v>3812</v>
      </c>
      <c r="Z44" s="64">
        <f>'分離'!Z44</f>
        <v>0</v>
      </c>
      <c r="AA44" s="64">
        <f>'分離'!AA44</f>
        <v>142</v>
      </c>
      <c r="AB44" s="64">
        <f>'分離'!AB44</f>
        <v>9</v>
      </c>
      <c r="AC44" s="64">
        <f>'分離'!AC44</f>
        <v>57</v>
      </c>
      <c r="AD44" s="106">
        <f t="shared" si="8"/>
        <v>960323</v>
      </c>
      <c r="AE44" s="64">
        <f>'給与'!K44+'営業等'!K44+'農業'!K44+'その他'!K44+'分離'!AE44</f>
        <v>21446</v>
      </c>
      <c r="AF44" s="64">
        <f>'給与'!L44+'営業等'!L44+'農業'!L44+'その他'!L44+'分離'!AF44</f>
        <v>6</v>
      </c>
      <c r="AG44" s="64">
        <f>'給与'!M44+'営業等'!M44+'農業'!M44+'その他'!M44+'分離'!AG44</f>
        <v>79</v>
      </c>
      <c r="AH44" s="64">
        <f>'給与'!N44+'営業等'!N44+'農業'!N44+'その他'!N44+'分離'!AH44</f>
        <v>163</v>
      </c>
      <c r="AI44" s="64">
        <f>'給与'!O44+'営業等'!O44+'農業'!O44+'その他'!O44+'分離'!AI44</f>
        <v>926361</v>
      </c>
      <c r="AJ44" s="64">
        <f>'給与'!P44+'営業等'!P44+'農業'!P44+'その他'!P44+'分離'!AJ44</f>
        <v>12268</v>
      </c>
      <c r="AK44" s="118">
        <f>'給与'!Q44+'営業等'!Q44+'農業'!Q44+'その他'!Q44+'分離'!AK44</f>
        <v>938629</v>
      </c>
      <c r="AL44" s="48" t="s">
        <v>37</v>
      </c>
      <c r="AN44" s="46">
        <v>31887013</v>
      </c>
      <c r="AO44" s="46" t="str">
        <f t="shared" si="9"/>
        <v>NG</v>
      </c>
      <c r="AP44" s="88">
        <v>1908464</v>
      </c>
      <c r="AQ44" s="46" t="str">
        <f t="shared" si="10"/>
        <v>NG</v>
      </c>
    </row>
    <row r="45" spans="1:43" s="46" customFormat="1" ht="21.75" customHeight="1">
      <c r="A45" s="58">
        <v>39</v>
      </c>
      <c r="B45" s="48" t="s">
        <v>38</v>
      </c>
      <c r="C45" s="86">
        <f>'給与'!C45+'営業等'!C45+'農業'!C45+'その他'!C45+'分離'!C45</f>
        <v>19741</v>
      </c>
      <c r="D45" s="86">
        <f>'給与'!D45+'営業等'!D45+'農業'!D45+'その他'!D45+'分離'!D45</f>
        <v>875</v>
      </c>
      <c r="E45" s="86">
        <f>'給与'!E45+'営業等'!E45+'農業'!E45+'その他'!E45+'分離'!E45</f>
        <v>20616</v>
      </c>
      <c r="F45" s="64">
        <f>'給与'!F45+'営業等'!F45+'農業'!F45+'その他'!F45+'分離'!F45</f>
        <v>62212189</v>
      </c>
      <c r="G45" s="64">
        <f>'分離'!G45</f>
        <v>576744</v>
      </c>
      <c r="H45" s="64">
        <f>'分離'!H45</f>
        <v>1223</v>
      </c>
      <c r="I45" s="64">
        <f>'分離'!I45</f>
        <v>42403</v>
      </c>
      <c r="J45" s="64">
        <f>'分離'!J45</f>
        <v>532</v>
      </c>
      <c r="K45" s="64">
        <f>'分離'!K45</f>
        <v>3046</v>
      </c>
      <c r="L45" s="108">
        <f t="shared" si="11"/>
        <v>62836137</v>
      </c>
      <c r="M45" s="64">
        <f>'給与'!G45+'営業等'!G45+'農業'!G45+'その他'!G45+'分離'!M45</f>
        <v>24000186</v>
      </c>
      <c r="N45" s="64">
        <f>'給与'!H45+'営業等'!H45+'農業'!H45+'その他'!H45+'分離'!N45</f>
        <v>38236988</v>
      </c>
      <c r="O45" s="64">
        <f>'分離'!O45</f>
        <v>553172</v>
      </c>
      <c r="P45" s="64">
        <f>'分離'!P45</f>
        <v>1053</v>
      </c>
      <c r="Q45" s="64">
        <f>'分離'!Q45</f>
        <v>41168</v>
      </c>
      <c r="R45" s="121">
        <f>'分離'!R45</f>
        <v>527</v>
      </c>
      <c r="S45" s="48" t="s">
        <v>38</v>
      </c>
      <c r="T45" s="58">
        <v>39</v>
      </c>
      <c r="U45" s="48" t="s">
        <v>38</v>
      </c>
      <c r="V45" s="122">
        <f>'分離'!V45</f>
        <v>3043</v>
      </c>
      <c r="W45" s="106">
        <f t="shared" si="7"/>
        <v>38835951</v>
      </c>
      <c r="X45" s="64">
        <f>'給与'!I45+'営業等'!I45+'農業'!I45+'その他'!I45+'分離'!X45</f>
        <v>2293389</v>
      </c>
      <c r="Y45" s="64">
        <f>'分離'!Y45</f>
        <v>16580</v>
      </c>
      <c r="Z45" s="64">
        <f>'分離'!Z45</f>
        <v>57</v>
      </c>
      <c r="AA45" s="64">
        <f>'分離'!AA45</f>
        <v>742</v>
      </c>
      <c r="AB45" s="64">
        <f>'分離'!AB45</f>
        <v>9</v>
      </c>
      <c r="AC45" s="64">
        <f>'分離'!AC45</f>
        <v>92</v>
      </c>
      <c r="AD45" s="106">
        <f t="shared" si="8"/>
        <v>2310869</v>
      </c>
      <c r="AE45" s="64">
        <f>'給与'!K45+'営業等'!K45+'農業'!K45+'その他'!K45+'分離'!AE45</f>
        <v>80384</v>
      </c>
      <c r="AF45" s="64">
        <f>'給与'!L45+'営業等'!L45+'農業'!L45+'その他'!L45+'分離'!AF45</f>
        <v>22</v>
      </c>
      <c r="AG45" s="64">
        <f>'給与'!M45+'営業等'!M45+'農業'!M45+'その他'!M45+'分離'!AG45</f>
        <v>557</v>
      </c>
      <c r="AH45" s="64">
        <f>'給与'!N45+'営業等'!N45+'農業'!N45+'その他'!N45+'分離'!AH45</f>
        <v>344</v>
      </c>
      <c r="AI45" s="64">
        <f>'給与'!O45+'営業等'!O45+'農業'!O45+'その他'!O45+'分離'!AI45</f>
        <v>2227039</v>
      </c>
      <c r="AJ45" s="64">
        <f>'給与'!P45+'営業等'!P45+'農業'!P45+'その他'!P45+'分離'!AJ45</f>
        <v>2523</v>
      </c>
      <c r="AK45" s="118">
        <f>'給与'!Q45+'営業等'!Q45+'農業'!Q45+'その他'!Q45+'分離'!AK45</f>
        <v>2229562</v>
      </c>
      <c r="AL45" s="48" t="s">
        <v>38</v>
      </c>
      <c r="AN45" s="63">
        <v>76852503</v>
      </c>
      <c r="AO45" s="46" t="str">
        <f t="shared" si="9"/>
        <v>NG</v>
      </c>
      <c r="AP45" s="88">
        <v>4591035</v>
      </c>
      <c r="AQ45" s="46" t="str">
        <f t="shared" si="10"/>
        <v>NG</v>
      </c>
    </row>
    <row r="46" spans="1:43" s="46" customFormat="1" ht="21.75" customHeight="1">
      <c r="A46" s="58">
        <v>40</v>
      </c>
      <c r="B46" s="48" t="s">
        <v>39</v>
      </c>
      <c r="C46" s="86">
        <f>'給与'!C46+'営業等'!C46+'農業'!C46+'その他'!C46+'分離'!C46</f>
        <v>3619</v>
      </c>
      <c r="D46" s="86">
        <f>'給与'!D46+'営業等'!D46+'農業'!D46+'その他'!D46+'分離'!D46</f>
        <v>283</v>
      </c>
      <c r="E46" s="86">
        <f>'給与'!E46+'営業等'!E46+'農業'!E46+'その他'!E46+'分離'!E46</f>
        <v>3902</v>
      </c>
      <c r="F46" s="64">
        <f>'給与'!F46+'営業等'!F46+'農業'!F46+'その他'!F46+'分離'!F46</f>
        <v>9988497</v>
      </c>
      <c r="G46" s="64">
        <f>'分離'!G46</f>
        <v>16898</v>
      </c>
      <c r="H46" s="64">
        <f>'分離'!H46</f>
        <v>3565</v>
      </c>
      <c r="I46" s="64">
        <f>'分離'!I46</f>
        <v>8</v>
      </c>
      <c r="J46" s="64">
        <f>'分離'!J46</f>
        <v>1092</v>
      </c>
      <c r="K46" s="64">
        <f>'分離'!K46</f>
        <v>71</v>
      </c>
      <c r="L46" s="108">
        <f t="shared" si="11"/>
        <v>10010131</v>
      </c>
      <c r="M46" s="64">
        <f>'給与'!G46+'営業等'!G46+'農業'!G46+'その他'!G46+'分離'!M46</f>
        <v>4459012</v>
      </c>
      <c r="N46" s="64">
        <f>'給与'!H46+'営業等'!H46+'農業'!H46+'その他'!H46+'分離'!N46</f>
        <v>5531310</v>
      </c>
      <c r="O46" s="64">
        <f>'分離'!O46</f>
        <v>15078</v>
      </c>
      <c r="P46" s="64">
        <f>'分離'!P46</f>
        <v>3565</v>
      </c>
      <c r="Q46" s="64">
        <f>'分離'!Q46</f>
        <v>7</v>
      </c>
      <c r="R46" s="121">
        <f>'分離'!R46</f>
        <v>1088</v>
      </c>
      <c r="S46" s="48" t="s">
        <v>39</v>
      </c>
      <c r="T46" s="58">
        <v>40</v>
      </c>
      <c r="U46" s="48" t="s">
        <v>39</v>
      </c>
      <c r="V46" s="122">
        <f>'分離'!V46</f>
        <v>71</v>
      </c>
      <c r="W46" s="106">
        <f t="shared" si="7"/>
        <v>5551119</v>
      </c>
      <c r="X46" s="64">
        <f>'給与'!I46+'営業等'!I46+'農業'!I46+'その他'!I46+'分離'!X46</f>
        <v>331729</v>
      </c>
      <c r="Y46" s="64">
        <f>'分離'!Y46</f>
        <v>451</v>
      </c>
      <c r="Z46" s="64">
        <f>'分離'!Z46</f>
        <v>164</v>
      </c>
      <c r="AA46" s="64">
        <f>'分離'!AA46</f>
        <v>0</v>
      </c>
      <c r="AB46" s="64">
        <f>'分離'!AB46</f>
        <v>19</v>
      </c>
      <c r="AC46" s="64">
        <f>'分離'!AC46</f>
        <v>2</v>
      </c>
      <c r="AD46" s="106">
        <f t="shared" si="8"/>
        <v>332365</v>
      </c>
      <c r="AE46" s="64">
        <f>'給与'!K46+'営業等'!K46+'農業'!K46+'その他'!K46+'分離'!AE46</f>
        <v>13228</v>
      </c>
      <c r="AF46" s="64">
        <f>'給与'!L46+'営業等'!L46+'農業'!L46+'その他'!L46+'分離'!AF46</f>
        <v>1</v>
      </c>
      <c r="AG46" s="64">
        <f>'給与'!M46+'営業等'!M46+'農業'!M46+'その他'!M46+'分離'!AG46</f>
        <v>14</v>
      </c>
      <c r="AH46" s="64">
        <f>'給与'!N46+'営業等'!N46+'農業'!N46+'その他'!N46+'分離'!AH46</f>
        <v>75</v>
      </c>
      <c r="AI46" s="64">
        <f>'給与'!O46+'営業等'!O46+'農業'!O46+'その他'!O46+'分離'!AI46</f>
        <v>317994</v>
      </c>
      <c r="AJ46" s="64">
        <f>'給与'!P46+'営業等'!P46+'農業'!P46+'その他'!P46+'分離'!AJ46</f>
        <v>1053</v>
      </c>
      <c r="AK46" s="118">
        <f>'給与'!Q46+'営業等'!Q46+'農業'!Q46+'その他'!Q46+'分離'!AK46</f>
        <v>319047</v>
      </c>
      <c r="AL46" s="48" t="s">
        <v>39</v>
      </c>
      <c r="AN46" s="63">
        <v>11058352</v>
      </c>
      <c r="AO46" s="46" t="str">
        <f t="shared" si="9"/>
        <v>NG</v>
      </c>
      <c r="AP46" s="88">
        <v>662646</v>
      </c>
      <c r="AQ46" s="46" t="str">
        <f t="shared" si="10"/>
        <v>NG</v>
      </c>
    </row>
    <row r="47" spans="1:43" s="46" customFormat="1" ht="21.75" customHeight="1">
      <c r="A47" s="58">
        <v>41</v>
      </c>
      <c r="B47" s="48" t="s">
        <v>40</v>
      </c>
      <c r="C47" s="86">
        <f>'給与'!C47+'営業等'!C47+'農業'!C47+'その他'!C47+'分離'!C47</f>
        <v>8210</v>
      </c>
      <c r="D47" s="86">
        <f>'給与'!D47+'営業等'!D47+'農業'!D47+'その他'!D47+'分離'!D47</f>
        <v>861</v>
      </c>
      <c r="E47" s="86">
        <f>'給与'!E47+'営業等'!E47+'農業'!E47+'その他'!E47+'分離'!E47</f>
        <v>9071</v>
      </c>
      <c r="F47" s="64">
        <f>'給与'!F47+'営業等'!F47+'農業'!F47+'その他'!F47+'分離'!F47</f>
        <v>24387477</v>
      </c>
      <c r="G47" s="64">
        <f>'分離'!G47</f>
        <v>171948</v>
      </c>
      <c r="H47" s="64">
        <f>'分離'!H47</f>
        <v>428</v>
      </c>
      <c r="I47" s="64">
        <f>'分離'!I47</f>
        <v>3138</v>
      </c>
      <c r="J47" s="64">
        <f>'分離'!J47</f>
        <v>428</v>
      </c>
      <c r="K47" s="64">
        <f>'分離'!K47</f>
        <v>0</v>
      </c>
      <c r="L47" s="108">
        <f t="shared" si="11"/>
        <v>24563419</v>
      </c>
      <c r="M47" s="64">
        <f>'給与'!G47+'営業等'!G47+'農業'!G47+'その他'!G47+'分離'!M47</f>
        <v>10274629</v>
      </c>
      <c r="N47" s="64">
        <f>'給与'!H47+'営業等'!H47+'農業'!H47+'その他'!H47+'分離'!N47</f>
        <v>14117458</v>
      </c>
      <c r="O47" s="64">
        <f>'分離'!O47</f>
        <v>167343</v>
      </c>
      <c r="P47" s="64">
        <f>'分離'!P47</f>
        <v>427</v>
      </c>
      <c r="Q47" s="64">
        <f>'分離'!Q47</f>
        <v>3135</v>
      </c>
      <c r="R47" s="121">
        <f>'分離'!R47</f>
        <v>427</v>
      </c>
      <c r="S47" s="48" t="s">
        <v>40</v>
      </c>
      <c r="T47" s="58">
        <v>41</v>
      </c>
      <c r="U47" s="48" t="s">
        <v>40</v>
      </c>
      <c r="V47" s="122">
        <f>'分離'!V47</f>
        <v>0</v>
      </c>
      <c r="W47" s="106">
        <f t="shared" si="7"/>
        <v>14288790</v>
      </c>
      <c r="X47" s="64">
        <f>'給与'!I47+'営業等'!I47+'農業'!I47+'その他'!I47+'分離'!X47</f>
        <v>846692</v>
      </c>
      <c r="Y47" s="64">
        <f>'分離'!Y47</f>
        <v>5019</v>
      </c>
      <c r="Z47" s="64">
        <f>'分離'!Z47</f>
        <v>24</v>
      </c>
      <c r="AA47" s="64">
        <f>'分離'!AA47</f>
        <v>57</v>
      </c>
      <c r="AB47" s="64">
        <f>'分離'!AB47</f>
        <v>8</v>
      </c>
      <c r="AC47" s="64">
        <f>'分離'!AC47</f>
        <v>0</v>
      </c>
      <c r="AD47" s="106">
        <f t="shared" si="8"/>
        <v>851800</v>
      </c>
      <c r="AE47" s="64">
        <f>'給与'!K47+'営業等'!K47+'農業'!K47+'その他'!K47+'分離'!AE47</f>
        <v>31680</v>
      </c>
      <c r="AF47" s="64">
        <f>'給与'!L47+'営業等'!L47+'農業'!L47+'その他'!L47+'分離'!AF47</f>
        <v>50</v>
      </c>
      <c r="AG47" s="64">
        <f>'給与'!M47+'営業等'!M47+'農業'!M47+'その他'!M47+'分離'!AG47</f>
        <v>110</v>
      </c>
      <c r="AH47" s="64">
        <f>'給与'!N47+'営業等'!N47+'農業'!N47+'その他'!N47+'分離'!AH47</f>
        <v>77</v>
      </c>
      <c r="AI47" s="64">
        <f>'給与'!O47+'営業等'!O47+'農業'!O47+'その他'!O47+'分離'!AI47</f>
        <v>799644</v>
      </c>
      <c r="AJ47" s="64">
        <f>'給与'!P47+'営業等'!P47+'農業'!P47+'その他'!P47+'分離'!AJ47</f>
        <v>20239</v>
      </c>
      <c r="AK47" s="118">
        <f>'給与'!Q47+'営業等'!Q47+'農業'!Q47+'その他'!Q47+'分離'!AK47</f>
        <v>819883</v>
      </c>
      <c r="AL47" s="48" t="s">
        <v>40</v>
      </c>
      <c r="AN47" s="63">
        <v>28253176</v>
      </c>
      <c r="AO47" s="46" t="str">
        <f t="shared" si="9"/>
        <v>NG</v>
      </c>
      <c r="AP47" s="88">
        <v>1689309</v>
      </c>
      <c r="AQ47" s="46" t="str">
        <f t="shared" si="10"/>
        <v>NG</v>
      </c>
    </row>
    <row r="48" spans="1:43" s="46" customFormat="1" ht="21.75" customHeight="1">
      <c r="A48" s="58">
        <v>42</v>
      </c>
      <c r="B48" s="48" t="s">
        <v>41</v>
      </c>
      <c r="C48" s="86">
        <f>'給与'!C48+'営業等'!C48+'農業'!C48+'その他'!C48+'分離'!C48</f>
        <v>3576</v>
      </c>
      <c r="D48" s="86">
        <f>'給与'!D48+'営業等'!D48+'農業'!D48+'その他'!D48+'分離'!D48</f>
        <v>365</v>
      </c>
      <c r="E48" s="86">
        <f>'給与'!E48+'営業等'!E48+'農業'!E48+'その他'!E48+'分離'!E48</f>
        <v>3941</v>
      </c>
      <c r="F48" s="64">
        <f>'給与'!F48+'営業等'!F48+'農業'!F48+'その他'!F48+'分離'!F48</f>
        <v>11172410</v>
      </c>
      <c r="G48" s="64">
        <f>'分離'!G48</f>
        <v>102943</v>
      </c>
      <c r="H48" s="64">
        <f>'分離'!H48</f>
        <v>0</v>
      </c>
      <c r="I48" s="64">
        <f>'分離'!I48</f>
        <v>0</v>
      </c>
      <c r="J48" s="64">
        <f>'分離'!J48</f>
        <v>0</v>
      </c>
      <c r="K48" s="64">
        <f>'分離'!K48</f>
        <v>3726</v>
      </c>
      <c r="L48" s="108">
        <f>SUM(F48:K48)</f>
        <v>11279079</v>
      </c>
      <c r="M48" s="64">
        <f>'給与'!G48+'営業等'!G48+'農業'!G48+'その他'!G48+'分離'!M48</f>
        <v>4597738</v>
      </c>
      <c r="N48" s="64">
        <f>'給与'!H48+'営業等'!H48+'農業'!H48+'その他'!H48+'分離'!N48</f>
        <v>6580827</v>
      </c>
      <c r="O48" s="64">
        <f>'分離'!O48</f>
        <v>96789</v>
      </c>
      <c r="P48" s="64">
        <f>'分離'!P48</f>
        <v>0</v>
      </c>
      <c r="Q48" s="64">
        <f>'分離'!Q48</f>
        <v>0</v>
      </c>
      <c r="R48" s="121">
        <f>'分離'!R48</f>
        <v>0</v>
      </c>
      <c r="S48" s="48" t="s">
        <v>41</v>
      </c>
      <c r="T48" s="58">
        <v>42</v>
      </c>
      <c r="U48" s="48" t="s">
        <v>41</v>
      </c>
      <c r="V48" s="122">
        <f>'分離'!V48</f>
        <v>3725</v>
      </c>
      <c r="W48" s="106">
        <f t="shared" si="7"/>
        <v>6681341</v>
      </c>
      <c r="X48" s="64">
        <f>'給与'!I48+'営業等'!I48+'農業'!I48+'その他'!I48+'分離'!X48</f>
        <v>394695</v>
      </c>
      <c r="Y48" s="64">
        <f>'分離'!Y48</f>
        <v>2751</v>
      </c>
      <c r="Z48" s="64">
        <f>'分離'!Z48</f>
        <v>0</v>
      </c>
      <c r="AA48" s="64">
        <f>'分離'!AA48</f>
        <v>0</v>
      </c>
      <c r="AB48" s="64">
        <f>'分離'!AB48</f>
        <v>0</v>
      </c>
      <c r="AC48" s="64">
        <f>'分離'!AC48</f>
        <v>112</v>
      </c>
      <c r="AD48" s="106">
        <f t="shared" si="8"/>
        <v>397558</v>
      </c>
      <c r="AE48" s="64">
        <f>'給与'!K48+'営業等'!K48+'農業'!K48+'その他'!K48+'分離'!AE48</f>
        <v>14582</v>
      </c>
      <c r="AF48" s="64">
        <f>'給与'!L48+'営業等'!L48+'農業'!L48+'その他'!L48+'分離'!AF48</f>
        <v>4</v>
      </c>
      <c r="AG48" s="64">
        <f>'給与'!M48+'営業等'!M48+'農業'!M48+'その他'!M48+'分離'!AG48</f>
        <v>82</v>
      </c>
      <c r="AH48" s="64">
        <f>'給与'!N48+'営業等'!N48+'農業'!N48+'その他'!N48+'分離'!AH48</f>
        <v>43</v>
      </c>
      <c r="AI48" s="64">
        <f>'給与'!O48+'営業等'!O48+'農業'!O48+'その他'!O48+'分離'!AI48</f>
        <v>372943</v>
      </c>
      <c r="AJ48" s="64">
        <f>'給与'!P48+'営業等'!P48+'農業'!P48+'その他'!P48+'分離'!AJ48</f>
        <v>9904</v>
      </c>
      <c r="AK48" s="118">
        <f>'給与'!Q48+'営業等'!Q48+'農業'!Q48+'その他'!Q48+'分離'!AK48</f>
        <v>382847</v>
      </c>
      <c r="AL48" s="48" t="s">
        <v>41</v>
      </c>
      <c r="AN48" s="63">
        <v>13227850</v>
      </c>
      <c r="AO48" s="46" t="str">
        <f t="shared" si="9"/>
        <v>NG</v>
      </c>
      <c r="AP48" s="88">
        <v>790193</v>
      </c>
      <c r="AQ48" s="46" t="str">
        <f t="shared" si="10"/>
        <v>NG</v>
      </c>
    </row>
    <row r="49" spans="1:43" s="46" customFormat="1" ht="21.75" customHeight="1">
      <c r="A49" s="58">
        <v>43</v>
      </c>
      <c r="B49" s="48" t="s">
        <v>42</v>
      </c>
      <c r="C49" s="86">
        <f>'給与'!C49+'営業等'!C49+'農業'!C49+'その他'!C49+'分離'!C49</f>
        <v>10270</v>
      </c>
      <c r="D49" s="86">
        <f>'給与'!D49+'営業等'!D49+'農業'!D49+'その他'!D49+'分離'!D49</f>
        <v>566</v>
      </c>
      <c r="E49" s="86">
        <f>'給与'!E49+'営業等'!E49+'農業'!E49+'その他'!E49+'分離'!E49</f>
        <v>10836</v>
      </c>
      <c r="F49" s="64">
        <f>'給与'!F49+'営業等'!F49+'農業'!F49+'その他'!F49+'分離'!F49</f>
        <v>29142903</v>
      </c>
      <c r="G49" s="64">
        <f>'分離'!G49</f>
        <v>285385</v>
      </c>
      <c r="H49" s="64">
        <f>'分離'!H49</f>
        <v>1285</v>
      </c>
      <c r="I49" s="64">
        <f>'分離'!I49</f>
        <v>16944</v>
      </c>
      <c r="J49" s="64">
        <f>'分離'!J49</f>
        <v>1599</v>
      </c>
      <c r="K49" s="64">
        <f>'分離'!K49</f>
        <v>2468</v>
      </c>
      <c r="L49" s="108">
        <f t="shared" si="11"/>
        <v>29450584</v>
      </c>
      <c r="M49" s="64">
        <f>'給与'!G49+'営業等'!G49+'農業'!G49+'その他'!G49+'分離'!M49</f>
        <v>12124658</v>
      </c>
      <c r="N49" s="64">
        <f>'給与'!H49+'営業等'!H49+'農業'!H49+'その他'!H49+'分離'!N49</f>
        <v>17031328</v>
      </c>
      <c r="O49" s="64">
        <f>'分離'!O49</f>
        <v>272309</v>
      </c>
      <c r="P49" s="64">
        <f>'分離'!P49</f>
        <v>1285</v>
      </c>
      <c r="Q49" s="64">
        <f>'分離'!Q49</f>
        <v>16940</v>
      </c>
      <c r="R49" s="121">
        <f>'分離'!R49</f>
        <v>1599</v>
      </c>
      <c r="S49" s="48" t="s">
        <v>42</v>
      </c>
      <c r="T49" s="58">
        <v>43</v>
      </c>
      <c r="U49" s="48" t="s">
        <v>42</v>
      </c>
      <c r="V49" s="122">
        <f>'分離'!V49</f>
        <v>2465</v>
      </c>
      <c r="W49" s="106">
        <f t="shared" si="7"/>
        <v>17325926</v>
      </c>
      <c r="X49" s="64">
        <f>'給与'!I49+'営業等'!I49+'農業'!I49+'その他'!I49+'分離'!X49</f>
        <v>1021459</v>
      </c>
      <c r="Y49" s="64">
        <f>'分離'!Y49</f>
        <v>8040</v>
      </c>
      <c r="Z49" s="64">
        <f>'分離'!Z49</f>
        <v>69</v>
      </c>
      <c r="AA49" s="64">
        <f>'分離'!AA49</f>
        <v>306</v>
      </c>
      <c r="AB49" s="64">
        <f>'分離'!AB49</f>
        <v>29</v>
      </c>
      <c r="AC49" s="64">
        <f>'分離'!AC49</f>
        <v>74</v>
      </c>
      <c r="AD49" s="106">
        <f t="shared" si="8"/>
        <v>1029977</v>
      </c>
      <c r="AE49" s="64">
        <f>'給与'!K49+'営業等'!K49+'農業'!K49+'その他'!K49+'分離'!AE49</f>
        <v>40471</v>
      </c>
      <c r="AF49" s="64">
        <f>'給与'!L49+'営業等'!L49+'農業'!L49+'その他'!L49+'分離'!AF49</f>
        <v>24</v>
      </c>
      <c r="AG49" s="64">
        <f>'給与'!M49+'営業等'!M49+'農業'!M49+'その他'!M49+'分離'!AG49</f>
        <v>232</v>
      </c>
      <c r="AH49" s="64">
        <f>'給与'!N49+'営業等'!N49+'農業'!N49+'その他'!N49+'分離'!AH49</f>
        <v>144</v>
      </c>
      <c r="AI49" s="64">
        <f>'給与'!O49+'営業等'!O49+'農業'!O49+'その他'!O49+'分離'!AI49</f>
        <v>987287</v>
      </c>
      <c r="AJ49" s="64">
        <f>'給与'!P49+'営業等'!P49+'農業'!P49+'その他'!P49+'分離'!AJ49</f>
        <v>1819</v>
      </c>
      <c r="AK49" s="118">
        <f>'給与'!Q49+'営業等'!Q49+'農業'!Q49+'その他'!Q49+'分離'!AK49</f>
        <v>989106</v>
      </c>
      <c r="AL49" s="48" t="s">
        <v>42</v>
      </c>
      <c r="AN49" s="46">
        <v>34230451</v>
      </c>
      <c r="AO49" s="46" t="str">
        <f t="shared" si="9"/>
        <v>NG</v>
      </c>
      <c r="AP49" s="88">
        <v>2043827</v>
      </c>
      <c r="AQ49" s="46" t="str">
        <f t="shared" si="10"/>
        <v>NG</v>
      </c>
    </row>
    <row r="50" spans="1:43" s="46" customFormat="1" ht="21.75" customHeight="1">
      <c r="A50" s="75">
        <v>44</v>
      </c>
      <c r="B50" s="76" t="s">
        <v>43</v>
      </c>
      <c r="C50" s="86">
        <f>'給与'!C50+'営業等'!C50+'農業'!C50+'その他'!C50+'分離'!C50</f>
        <v>7141</v>
      </c>
      <c r="D50" s="86">
        <f>'給与'!D50+'営業等'!D50+'農業'!D50+'その他'!D50+'分離'!D50</f>
        <v>330</v>
      </c>
      <c r="E50" s="86">
        <f>'給与'!E50+'営業等'!E50+'農業'!E50+'その他'!E50+'分離'!E50</f>
        <v>7471</v>
      </c>
      <c r="F50" s="64">
        <f>'給与'!F50+'営業等'!F50+'農業'!F50+'その他'!F50+'分離'!F50</f>
        <v>21189661</v>
      </c>
      <c r="G50" s="64">
        <f>'分離'!G50</f>
        <v>223051</v>
      </c>
      <c r="H50" s="64">
        <f>'分離'!H50</f>
        <v>11080</v>
      </c>
      <c r="I50" s="64">
        <f>'分離'!I50</f>
        <v>48047</v>
      </c>
      <c r="J50" s="64">
        <f>'分離'!J50</f>
        <v>216</v>
      </c>
      <c r="K50" s="64">
        <f>'分離'!K50</f>
        <v>3376</v>
      </c>
      <c r="L50" s="108">
        <f t="shared" si="11"/>
        <v>21475431</v>
      </c>
      <c r="M50" s="64">
        <f>'給与'!G50+'営業等'!G50+'農業'!G50+'その他'!G50+'分離'!M50</f>
        <v>8652558</v>
      </c>
      <c r="N50" s="64">
        <f>'給与'!H50+'営業等'!H50+'農業'!H50+'その他'!H50+'分離'!N50</f>
        <v>12541723</v>
      </c>
      <c r="O50" s="64">
        <f>'分離'!O50</f>
        <v>220334</v>
      </c>
      <c r="P50" s="64">
        <f>'分離'!P50</f>
        <v>11080</v>
      </c>
      <c r="Q50" s="64">
        <f>'分離'!Q50</f>
        <v>46148</v>
      </c>
      <c r="R50" s="121">
        <f>'分離'!R50</f>
        <v>215</v>
      </c>
      <c r="S50" s="76" t="s">
        <v>43</v>
      </c>
      <c r="T50" s="75">
        <v>44</v>
      </c>
      <c r="U50" s="76" t="s">
        <v>43</v>
      </c>
      <c r="V50" s="122">
        <f>'分離'!V50</f>
        <v>3373</v>
      </c>
      <c r="W50" s="107">
        <f t="shared" si="7"/>
        <v>12822873</v>
      </c>
      <c r="X50" s="64">
        <f>'給与'!I50+'営業等'!I50+'農業'!I50+'その他'!I50+'分離'!X50</f>
        <v>752210</v>
      </c>
      <c r="Y50" s="64">
        <f>'分離'!Y50</f>
        <v>6608</v>
      </c>
      <c r="Z50" s="64">
        <f>'分離'!Z50</f>
        <v>598</v>
      </c>
      <c r="AA50" s="64">
        <f>'分離'!AA50</f>
        <v>1184</v>
      </c>
      <c r="AB50" s="64">
        <f>'分離'!AB50</f>
        <v>4</v>
      </c>
      <c r="AC50" s="64">
        <f>'分離'!AC50</f>
        <v>101</v>
      </c>
      <c r="AD50" s="107">
        <f t="shared" si="8"/>
        <v>760705</v>
      </c>
      <c r="AE50" s="64">
        <f>'給与'!K50+'営業等'!K50+'農業'!K50+'その他'!K50+'分離'!AE50</f>
        <v>30374</v>
      </c>
      <c r="AF50" s="64">
        <f>'給与'!L50+'営業等'!L50+'農業'!L50+'その他'!L50+'分離'!AF50</f>
        <v>16</v>
      </c>
      <c r="AG50" s="64">
        <f>'給与'!M50+'営業等'!M50+'農業'!M50+'その他'!M50+'分離'!AG50</f>
        <v>273</v>
      </c>
      <c r="AH50" s="64">
        <f>'給与'!N50+'営業等'!N50+'農業'!N50+'その他'!N50+'分離'!AH50</f>
        <v>155</v>
      </c>
      <c r="AI50" s="64">
        <f>'給与'!O50+'営業等'!O50+'農業'!O50+'その他'!O50+'分離'!AI50</f>
        <v>728858</v>
      </c>
      <c r="AJ50" s="64">
        <f>'給与'!P50+'営業等'!P50+'農業'!P50+'その他'!P50+'分離'!AJ50</f>
        <v>1029</v>
      </c>
      <c r="AK50" s="118">
        <f>'給与'!Q50+'営業等'!Q50+'農業'!Q50+'その他'!Q50+'分離'!AK50</f>
        <v>729887</v>
      </c>
      <c r="AL50" s="76" t="s">
        <v>43</v>
      </c>
      <c r="AN50" s="63">
        <v>25289413</v>
      </c>
      <c r="AO50" s="46" t="str">
        <f t="shared" si="9"/>
        <v>NG</v>
      </c>
      <c r="AP50" s="88">
        <v>1508404</v>
      </c>
      <c r="AQ50" s="46" t="str">
        <f t="shared" si="10"/>
        <v>NG</v>
      </c>
    </row>
    <row r="51" spans="1:40" s="30" customFormat="1" ht="21.75" customHeight="1">
      <c r="A51" s="98"/>
      <c r="B51" s="99" t="s">
        <v>85</v>
      </c>
      <c r="C51" s="100">
        <f aca="true" t="shared" si="12" ref="C51:R51">SUM(C39:C50)</f>
        <v>108994</v>
      </c>
      <c r="D51" s="100">
        <f t="shared" si="12"/>
        <v>6950</v>
      </c>
      <c r="E51" s="100">
        <f t="shared" si="12"/>
        <v>115944</v>
      </c>
      <c r="F51" s="100">
        <f t="shared" si="12"/>
        <v>329709903</v>
      </c>
      <c r="G51" s="100">
        <f t="shared" si="12"/>
        <v>2557088</v>
      </c>
      <c r="H51" s="100">
        <f t="shared" si="12"/>
        <v>37079</v>
      </c>
      <c r="I51" s="100">
        <f t="shared" si="12"/>
        <v>318862</v>
      </c>
      <c r="J51" s="100">
        <f t="shared" si="12"/>
        <v>9789</v>
      </c>
      <c r="K51" s="100">
        <f t="shared" si="12"/>
        <v>42171</v>
      </c>
      <c r="L51" s="100">
        <f t="shared" si="12"/>
        <v>332674892</v>
      </c>
      <c r="M51" s="100">
        <f t="shared" si="12"/>
        <v>133480593</v>
      </c>
      <c r="N51" s="100">
        <f t="shared" si="12"/>
        <v>196330050</v>
      </c>
      <c r="O51" s="100">
        <f t="shared" si="12"/>
        <v>2463335</v>
      </c>
      <c r="P51" s="100">
        <f t="shared" si="12"/>
        <v>36229</v>
      </c>
      <c r="Q51" s="100">
        <f t="shared" si="12"/>
        <v>313964</v>
      </c>
      <c r="R51" s="100">
        <f t="shared" si="12"/>
        <v>9773</v>
      </c>
      <c r="S51" s="99" t="s">
        <v>85</v>
      </c>
      <c r="T51" s="98"/>
      <c r="U51" s="99" t="s">
        <v>85</v>
      </c>
      <c r="V51" s="100">
        <f aca="true" t="shared" si="13" ref="V51:AK51">SUM(V39:V50)</f>
        <v>40948</v>
      </c>
      <c r="W51" s="100">
        <f t="shared" si="13"/>
        <v>199194299</v>
      </c>
      <c r="X51" s="100">
        <f t="shared" si="13"/>
        <v>11775303</v>
      </c>
      <c r="Y51" s="100">
        <f t="shared" si="13"/>
        <v>73508</v>
      </c>
      <c r="Z51" s="100">
        <f t="shared" si="13"/>
        <v>1928</v>
      </c>
      <c r="AA51" s="100">
        <f t="shared" si="13"/>
        <v>7934</v>
      </c>
      <c r="AB51" s="100">
        <f t="shared" si="13"/>
        <v>177</v>
      </c>
      <c r="AC51" s="100">
        <f t="shared" si="13"/>
        <v>1229</v>
      </c>
      <c r="AD51" s="100">
        <f t="shared" si="13"/>
        <v>11860079</v>
      </c>
      <c r="AE51" s="100">
        <f t="shared" si="13"/>
        <v>422759</v>
      </c>
      <c r="AF51" s="100">
        <f t="shared" si="13"/>
        <v>270</v>
      </c>
      <c r="AG51" s="100">
        <f t="shared" si="13"/>
        <v>2274</v>
      </c>
      <c r="AH51" s="100">
        <f t="shared" si="13"/>
        <v>1811</v>
      </c>
      <c r="AI51" s="100">
        <f t="shared" si="13"/>
        <v>11351629</v>
      </c>
      <c r="AJ51" s="100">
        <f t="shared" si="13"/>
        <v>81336</v>
      </c>
      <c r="AK51" s="155">
        <f t="shared" si="13"/>
        <v>11432965</v>
      </c>
      <c r="AL51" s="99" t="s">
        <v>85</v>
      </c>
      <c r="AN51" s="65"/>
    </row>
    <row r="52" spans="1:38" s="30" customFormat="1" ht="21.75" customHeight="1">
      <c r="A52" s="104"/>
      <c r="B52" s="103" t="s">
        <v>86</v>
      </c>
      <c r="C52" s="102">
        <f aca="true" t="shared" si="14" ref="C52:R52">C38+C51</f>
        <v>1184571</v>
      </c>
      <c r="D52" s="102">
        <f t="shared" si="14"/>
        <v>69618</v>
      </c>
      <c r="E52" s="102">
        <f t="shared" si="14"/>
        <v>1254189</v>
      </c>
      <c r="F52" s="102">
        <f t="shared" si="14"/>
        <v>3798706617</v>
      </c>
      <c r="G52" s="102">
        <f t="shared" si="14"/>
        <v>36965690</v>
      </c>
      <c r="H52" s="102">
        <f t="shared" si="14"/>
        <v>467354</v>
      </c>
      <c r="I52" s="102">
        <f t="shared" si="14"/>
        <v>5063325</v>
      </c>
      <c r="J52" s="102">
        <f t="shared" si="14"/>
        <v>302944</v>
      </c>
      <c r="K52" s="102">
        <f t="shared" si="14"/>
        <v>512021</v>
      </c>
      <c r="L52" s="102">
        <f t="shared" si="14"/>
        <v>3842017951</v>
      </c>
      <c r="M52" s="102">
        <f t="shared" si="14"/>
        <v>1459195851</v>
      </c>
      <c r="N52" s="102">
        <f t="shared" si="14"/>
        <v>2340558193</v>
      </c>
      <c r="O52" s="102">
        <f t="shared" si="14"/>
        <v>36028134</v>
      </c>
      <c r="P52" s="102">
        <f t="shared" si="14"/>
        <v>437502</v>
      </c>
      <c r="Q52" s="102">
        <f t="shared" si="14"/>
        <v>4997415</v>
      </c>
      <c r="R52" s="102">
        <f t="shared" si="14"/>
        <v>302281</v>
      </c>
      <c r="S52" s="103" t="s">
        <v>86</v>
      </c>
      <c r="T52" s="104"/>
      <c r="U52" s="103" t="s">
        <v>86</v>
      </c>
      <c r="V52" s="102">
        <f aca="true" t="shared" si="15" ref="V52:AK52">V38+V51</f>
        <v>498575</v>
      </c>
      <c r="W52" s="102">
        <f t="shared" si="15"/>
        <v>2382822100</v>
      </c>
      <c r="X52" s="102">
        <f t="shared" si="15"/>
        <v>140384642</v>
      </c>
      <c r="Y52" s="102">
        <f t="shared" si="15"/>
        <v>1073897</v>
      </c>
      <c r="Z52" s="102">
        <f t="shared" si="15"/>
        <v>23547</v>
      </c>
      <c r="AA52" s="102">
        <f t="shared" si="15"/>
        <v>124903</v>
      </c>
      <c r="AB52" s="102">
        <f t="shared" si="15"/>
        <v>5448</v>
      </c>
      <c r="AC52" s="102">
        <f t="shared" si="15"/>
        <v>14961</v>
      </c>
      <c r="AD52" s="102">
        <f t="shared" si="15"/>
        <v>141627398</v>
      </c>
      <c r="AE52" s="102">
        <f t="shared" si="15"/>
        <v>4666516</v>
      </c>
      <c r="AF52" s="102">
        <f t="shared" si="15"/>
        <v>3216</v>
      </c>
      <c r="AG52" s="102">
        <f t="shared" si="15"/>
        <v>45940</v>
      </c>
      <c r="AH52" s="102">
        <f t="shared" si="15"/>
        <v>25083</v>
      </c>
      <c r="AI52" s="102">
        <f t="shared" si="15"/>
        <v>135803250</v>
      </c>
      <c r="AJ52" s="102">
        <f t="shared" si="15"/>
        <v>1078075</v>
      </c>
      <c r="AK52" s="156">
        <f t="shared" si="15"/>
        <v>136881325</v>
      </c>
      <c r="AL52" s="103" t="s">
        <v>86</v>
      </c>
    </row>
  </sheetData>
  <sheetProtection/>
  <mergeCells count="17">
    <mergeCell ref="S4:S5"/>
    <mergeCell ref="U4:U5"/>
    <mergeCell ref="A4:A5"/>
    <mergeCell ref="B4:B5"/>
    <mergeCell ref="C4:E4"/>
    <mergeCell ref="N4:Q4"/>
    <mergeCell ref="F4:L4"/>
    <mergeCell ref="M4:M5"/>
    <mergeCell ref="AL4:AL5"/>
    <mergeCell ref="AI4:AK4"/>
    <mergeCell ref="AF4:AF5"/>
    <mergeCell ref="T4:T5"/>
    <mergeCell ref="AE4:AE5"/>
    <mergeCell ref="X4:AD4"/>
    <mergeCell ref="V4:W4"/>
    <mergeCell ref="AH4:AH5"/>
    <mergeCell ref="AG4:AG5"/>
  </mergeCells>
  <printOptions horizontalCentered="1"/>
  <pageMargins left="0.1968503937007874" right="0.5905511811023623" top="0.7874015748031497" bottom="0.4724409448818898" header="0.5118110236220472" footer="0.5118110236220472"/>
  <pageSetup fitToWidth="4" horizontalDpi="600" verticalDpi="600" orientation="landscape" paperSize="9" scale="48" r:id="rId1"/>
  <colBreaks count="1" manualBreakCount="1">
    <brk id="19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view="pageBreakPreview" zoomScale="75" zoomScaleNormal="75" zoomScaleSheetLayoutView="75" zoomScalePageLayoutView="0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46" sqref="O46"/>
    </sheetView>
  </sheetViews>
  <sheetFormatPr defaultColWidth="14.625" defaultRowHeight="13.5"/>
  <cols>
    <col min="1" max="1" width="3.125" style="1" customWidth="1"/>
    <col min="2" max="2" width="14.625" style="1" customWidth="1"/>
    <col min="3" max="3" width="13.625" style="3" customWidth="1"/>
    <col min="4" max="4" width="13.125" style="3" customWidth="1"/>
    <col min="5" max="5" width="13.625" style="3" customWidth="1"/>
    <col min="6" max="11" width="14.125" style="3" customWidth="1"/>
    <col min="12" max="18" width="14.50390625" style="3" customWidth="1"/>
    <col min="19" max="19" width="14.625" style="1" customWidth="1"/>
    <col min="20" max="41" width="15.625" style="1" customWidth="1"/>
    <col min="42" max="16384" width="14.625" style="1" customWidth="1"/>
  </cols>
  <sheetData>
    <row r="1" spans="1:19" ht="23.25" customHeight="1">
      <c r="A1" s="24" t="s">
        <v>114</v>
      </c>
      <c r="B1" s="7"/>
      <c r="D1" s="2"/>
      <c r="H1" s="2"/>
      <c r="J1" s="2"/>
      <c r="O1" s="1"/>
      <c r="P1" s="1"/>
      <c r="Q1" s="1"/>
      <c r="R1" s="1"/>
      <c r="S1" s="7"/>
    </row>
    <row r="2" spans="1:19" ht="14.25" customHeight="1">
      <c r="A2" s="6"/>
      <c r="B2" s="6"/>
      <c r="R2" s="4" t="s">
        <v>5</v>
      </c>
      <c r="S2" s="6"/>
    </row>
    <row r="3" spans="1:19" s="40" customFormat="1" ht="17.25" customHeight="1">
      <c r="A3" s="159" t="s">
        <v>74</v>
      </c>
      <c r="B3" s="160" t="s">
        <v>98</v>
      </c>
      <c r="C3" s="188" t="s">
        <v>93</v>
      </c>
      <c r="D3" s="188"/>
      <c r="E3" s="188"/>
      <c r="F3" s="188" t="s">
        <v>94</v>
      </c>
      <c r="G3" s="188"/>
      <c r="H3" s="188"/>
      <c r="I3" s="188"/>
      <c r="J3" s="188"/>
      <c r="K3" s="188"/>
      <c r="L3" s="188"/>
      <c r="M3" s="188"/>
      <c r="N3" s="188"/>
      <c r="O3" s="188"/>
      <c r="P3" s="189" t="s">
        <v>95</v>
      </c>
      <c r="Q3" s="188" t="s">
        <v>96</v>
      </c>
      <c r="R3" s="188"/>
      <c r="S3" s="157" t="s">
        <v>99</v>
      </c>
    </row>
    <row r="4" spans="1:19" s="40" customFormat="1" ht="17.25" customHeight="1">
      <c r="A4" s="159"/>
      <c r="B4" s="161"/>
      <c r="C4" s="190" t="s">
        <v>76</v>
      </c>
      <c r="D4" s="190"/>
      <c r="E4" s="190"/>
      <c r="F4" s="191" t="s">
        <v>48</v>
      </c>
      <c r="G4" s="192"/>
      <c r="H4" s="192"/>
      <c r="I4" s="192"/>
      <c r="J4" s="192"/>
      <c r="K4" s="192"/>
      <c r="L4" s="192"/>
      <c r="M4" s="192"/>
      <c r="N4" s="193"/>
      <c r="O4" s="188" t="s">
        <v>83</v>
      </c>
      <c r="P4" s="189"/>
      <c r="Q4" s="188" t="s">
        <v>76</v>
      </c>
      <c r="R4" s="188" t="s">
        <v>87</v>
      </c>
      <c r="S4" s="158"/>
    </row>
    <row r="5" spans="1:19" s="42" customFormat="1" ht="45">
      <c r="A5" s="159"/>
      <c r="B5" s="161"/>
      <c r="C5" s="41" t="s">
        <v>46</v>
      </c>
      <c r="D5" s="41" t="s">
        <v>47</v>
      </c>
      <c r="E5" s="39" t="s">
        <v>83</v>
      </c>
      <c r="F5" s="41" t="s">
        <v>65</v>
      </c>
      <c r="G5" s="41" t="s">
        <v>66</v>
      </c>
      <c r="H5" s="41" t="s">
        <v>67</v>
      </c>
      <c r="I5" s="41" t="s">
        <v>68</v>
      </c>
      <c r="J5" s="41" t="s">
        <v>69</v>
      </c>
      <c r="K5" s="41" t="s">
        <v>70</v>
      </c>
      <c r="L5" s="41" t="s">
        <v>71</v>
      </c>
      <c r="M5" s="41" t="s">
        <v>72</v>
      </c>
      <c r="N5" s="41" t="s">
        <v>73</v>
      </c>
      <c r="O5" s="188"/>
      <c r="P5" s="189"/>
      <c r="Q5" s="188"/>
      <c r="R5" s="188"/>
      <c r="S5" s="158"/>
    </row>
    <row r="6" spans="1:19" s="46" customFormat="1" ht="21.75" customHeight="1">
      <c r="A6" s="43">
        <v>1</v>
      </c>
      <c r="B6" s="90" t="s">
        <v>18</v>
      </c>
      <c r="C6" s="45">
        <v>121568</v>
      </c>
      <c r="D6" s="45">
        <v>0</v>
      </c>
      <c r="E6" s="45">
        <v>121568</v>
      </c>
      <c r="F6" s="45">
        <v>65</v>
      </c>
      <c r="G6" s="45">
        <v>19</v>
      </c>
      <c r="H6" s="45">
        <v>711</v>
      </c>
      <c r="I6" s="45">
        <v>62</v>
      </c>
      <c r="J6" s="45">
        <v>459</v>
      </c>
      <c r="K6" s="45">
        <v>139</v>
      </c>
      <c r="L6" s="45">
        <v>1429</v>
      </c>
      <c r="M6" s="45">
        <v>63</v>
      </c>
      <c r="N6" s="45">
        <v>6336</v>
      </c>
      <c r="O6" s="45">
        <v>9283</v>
      </c>
      <c r="P6" s="45">
        <v>114286</v>
      </c>
      <c r="Q6" s="45">
        <v>9195</v>
      </c>
      <c r="R6" s="45">
        <v>2852</v>
      </c>
      <c r="S6" s="90" t="s">
        <v>18</v>
      </c>
    </row>
    <row r="7" spans="1:19" s="46" customFormat="1" ht="21.75" customHeight="1">
      <c r="A7" s="47">
        <v>2</v>
      </c>
      <c r="B7" s="91" t="s">
        <v>1</v>
      </c>
      <c r="C7" s="49">
        <v>88852</v>
      </c>
      <c r="D7" s="49">
        <v>22</v>
      </c>
      <c r="E7" s="49">
        <v>88874</v>
      </c>
      <c r="F7" s="49">
        <v>34</v>
      </c>
      <c r="G7" s="49">
        <v>11</v>
      </c>
      <c r="H7" s="49">
        <v>209</v>
      </c>
      <c r="I7" s="49">
        <v>40</v>
      </c>
      <c r="J7" s="49">
        <v>142</v>
      </c>
      <c r="K7" s="49">
        <v>74</v>
      </c>
      <c r="L7" s="49">
        <v>557</v>
      </c>
      <c r="M7" s="49">
        <v>46</v>
      </c>
      <c r="N7" s="49">
        <v>2494</v>
      </c>
      <c r="O7" s="49">
        <v>3607</v>
      </c>
      <c r="P7" s="49">
        <v>83787</v>
      </c>
      <c r="Q7" s="49">
        <v>3573</v>
      </c>
      <c r="R7" s="49">
        <v>1051</v>
      </c>
      <c r="S7" s="91" t="s">
        <v>1</v>
      </c>
    </row>
    <row r="8" spans="1:19" s="46" customFormat="1" ht="21.75" customHeight="1">
      <c r="A8" s="47">
        <v>3</v>
      </c>
      <c r="B8" s="91" t="s">
        <v>19</v>
      </c>
      <c r="C8" s="49">
        <v>67078</v>
      </c>
      <c r="D8" s="49">
        <v>16</v>
      </c>
      <c r="E8" s="49">
        <v>67094</v>
      </c>
      <c r="F8" s="49">
        <v>45</v>
      </c>
      <c r="G8" s="49">
        <v>16</v>
      </c>
      <c r="H8" s="49">
        <v>343</v>
      </c>
      <c r="I8" s="49">
        <v>30</v>
      </c>
      <c r="J8" s="49">
        <v>240</v>
      </c>
      <c r="K8" s="49">
        <v>71</v>
      </c>
      <c r="L8" s="49">
        <v>729</v>
      </c>
      <c r="M8" s="49">
        <v>27</v>
      </c>
      <c r="N8" s="49">
        <v>2895</v>
      </c>
      <c r="O8" s="49">
        <v>4396</v>
      </c>
      <c r="P8" s="49">
        <v>63112</v>
      </c>
      <c r="Q8" s="49">
        <v>4295</v>
      </c>
      <c r="R8" s="49">
        <v>1423</v>
      </c>
      <c r="S8" s="91" t="s">
        <v>19</v>
      </c>
    </row>
    <row r="9" spans="1:19" s="46" customFormat="1" ht="21.75" customHeight="1">
      <c r="A9" s="47">
        <v>4</v>
      </c>
      <c r="B9" s="91" t="s">
        <v>20</v>
      </c>
      <c r="C9" s="49">
        <v>67467</v>
      </c>
      <c r="D9" s="49">
        <v>8</v>
      </c>
      <c r="E9" s="49">
        <v>67475</v>
      </c>
      <c r="F9" s="49">
        <v>27</v>
      </c>
      <c r="G9" s="49">
        <v>15</v>
      </c>
      <c r="H9" s="49">
        <v>135</v>
      </c>
      <c r="I9" s="49">
        <v>14</v>
      </c>
      <c r="J9" s="49">
        <v>143</v>
      </c>
      <c r="K9" s="49">
        <v>51</v>
      </c>
      <c r="L9" s="49">
        <v>506</v>
      </c>
      <c r="M9" s="49">
        <v>22</v>
      </c>
      <c r="N9" s="49">
        <v>2459</v>
      </c>
      <c r="O9" s="49">
        <v>3372</v>
      </c>
      <c r="P9" s="49">
        <v>63106</v>
      </c>
      <c r="Q9" s="49">
        <v>3350</v>
      </c>
      <c r="R9" s="49">
        <v>2040</v>
      </c>
      <c r="S9" s="91" t="s">
        <v>20</v>
      </c>
    </row>
    <row r="10" spans="1:19" s="46" customFormat="1" ht="21.75" customHeight="1">
      <c r="A10" s="47">
        <v>5</v>
      </c>
      <c r="B10" s="91" t="s">
        <v>21</v>
      </c>
      <c r="C10" s="49">
        <v>36095</v>
      </c>
      <c r="D10" s="49">
        <v>12</v>
      </c>
      <c r="E10" s="49">
        <v>36107</v>
      </c>
      <c r="F10" s="49">
        <v>11</v>
      </c>
      <c r="G10" s="49">
        <v>6</v>
      </c>
      <c r="H10" s="49">
        <v>128</v>
      </c>
      <c r="I10" s="49">
        <v>15</v>
      </c>
      <c r="J10" s="49">
        <v>60</v>
      </c>
      <c r="K10" s="49">
        <v>27</v>
      </c>
      <c r="L10" s="49">
        <v>303</v>
      </c>
      <c r="M10" s="49">
        <v>15</v>
      </c>
      <c r="N10" s="49">
        <v>1292</v>
      </c>
      <c r="O10" s="49">
        <v>1857</v>
      </c>
      <c r="P10" s="49">
        <v>32069</v>
      </c>
      <c r="Q10" s="49">
        <v>1827</v>
      </c>
      <c r="R10" s="49">
        <v>503</v>
      </c>
      <c r="S10" s="91" t="s">
        <v>21</v>
      </c>
    </row>
    <row r="11" spans="1:19" s="46" customFormat="1" ht="21.75" customHeight="1">
      <c r="A11" s="47">
        <v>6</v>
      </c>
      <c r="B11" s="91" t="s">
        <v>22</v>
      </c>
      <c r="C11" s="49">
        <v>25090</v>
      </c>
      <c r="D11" s="49">
        <v>0</v>
      </c>
      <c r="E11" s="49">
        <v>25090</v>
      </c>
      <c r="F11" s="49">
        <v>13</v>
      </c>
      <c r="G11" s="49">
        <v>8</v>
      </c>
      <c r="H11" s="49">
        <v>51</v>
      </c>
      <c r="I11" s="49">
        <v>10</v>
      </c>
      <c r="J11" s="49">
        <v>36</v>
      </c>
      <c r="K11" s="49">
        <v>17</v>
      </c>
      <c r="L11" s="49">
        <v>176</v>
      </c>
      <c r="M11" s="49">
        <v>13</v>
      </c>
      <c r="N11" s="49">
        <v>1025</v>
      </c>
      <c r="O11" s="49">
        <v>1349</v>
      </c>
      <c r="P11" s="49">
        <v>22415</v>
      </c>
      <c r="Q11" s="49">
        <v>1347</v>
      </c>
      <c r="R11" s="49">
        <v>406</v>
      </c>
      <c r="S11" s="91" t="s">
        <v>22</v>
      </c>
    </row>
    <row r="12" spans="1:19" s="46" customFormat="1" ht="21.75" customHeight="1">
      <c r="A12" s="47">
        <v>7</v>
      </c>
      <c r="B12" s="91" t="s">
        <v>2</v>
      </c>
      <c r="C12" s="49">
        <v>37123</v>
      </c>
      <c r="D12" s="49">
        <v>31</v>
      </c>
      <c r="E12" s="49">
        <v>37154</v>
      </c>
      <c r="F12" s="49">
        <v>14</v>
      </c>
      <c r="G12" s="49">
        <v>5</v>
      </c>
      <c r="H12" s="49">
        <v>91</v>
      </c>
      <c r="I12" s="49">
        <v>11</v>
      </c>
      <c r="J12" s="49">
        <v>60</v>
      </c>
      <c r="K12" s="49">
        <v>15</v>
      </c>
      <c r="L12" s="49">
        <v>241</v>
      </c>
      <c r="M12" s="49">
        <v>14</v>
      </c>
      <c r="N12" s="49">
        <v>1155</v>
      </c>
      <c r="O12" s="49">
        <v>1606</v>
      </c>
      <c r="P12" s="49">
        <v>33933</v>
      </c>
      <c r="Q12" s="49">
        <v>1605</v>
      </c>
      <c r="R12" s="49">
        <v>525</v>
      </c>
      <c r="S12" s="91" t="s">
        <v>2</v>
      </c>
    </row>
    <row r="13" spans="1:19" s="46" customFormat="1" ht="21.75" customHeight="1">
      <c r="A13" s="47">
        <v>8</v>
      </c>
      <c r="B13" s="91" t="s">
        <v>23</v>
      </c>
      <c r="C13" s="49">
        <v>21091</v>
      </c>
      <c r="D13" s="49">
        <v>0</v>
      </c>
      <c r="E13" s="49">
        <v>21091</v>
      </c>
      <c r="F13" s="49">
        <v>9</v>
      </c>
      <c r="G13" s="49">
        <v>4</v>
      </c>
      <c r="H13" s="49">
        <v>88</v>
      </c>
      <c r="I13" s="49">
        <v>4</v>
      </c>
      <c r="J13" s="49">
        <v>61</v>
      </c>
      <c r="K13" s="49">
        <v>16</v>
      </c>
      <c r="L13" s="49">
        <v>223</v>
      </c>
      <c r="M13" s="49">
        <v>10</v>
      </c>
      <c r="N13" s="49">
        <v>892</v>
      </c>
      <c r="O13" s="49">
        <v>1307</v>
      </c>
      <c r="P13" s="49">
        <v>18768</v>
      </c>
      <c r="Q13" s="49">
        <v>1311</v>
      </c>
      <c r="R13" s="49">
        <v>401</v>
      </c>
      <c r="S13" s="91" t="s">
        <v>23</v>
      </c>
    </row>
    <row r="14" spans="1:19" s="30" customFormat="1" ht="21.75" customHeight="1">
      <c r="A14" s="138">
        <v>9</v>
      </c>
      <c r="B14" s="139" t="s">
        <v>49</v>
      </c>
      <c r="C14" s="140">
        <v>30999</v>
      </c>
      <c r="D14" s="140">
        <v>22</v>
      </c>
      <c r="E14" s="140">
        <v>31021</v>
      </c>
      <c r="F14" s="140">
        <v>17</v>
      </c>
      <c r="G14" s="140">
        <v>4</v>
      </c>
      <c r="H14" s="140">
        <v>74</v>
      </c>
      <c r="I14" s="140">
        <v>14</v>
      </c>
      <c r="J14" s="140">
        <v>57</v>
      </c>
      <c r="K14" s="140">
        <v>32</v>
      </c>
      <c r="L14" s="140">
        <v>291</v>
      </c>
      <c r="M14" s="140">
        <v>18</v>
      </c>
      <c r="N14" s="140">
        <v>1267</v>
      </c>
      <c r="O14" s="140">
        <v>1774</v>
      </c>
      <c r="P14" s="140">
        <v>27706</v>
      </c>
      <c r="Q14" s="140">
        <v>1763</v>
      </c>
      <c r="R14" s="140">
        <v>496</v>
      </c>
      <c r="S14" s="139" t="s">
        <v>49</v>
      </c>
    </row>
    <row r="15" spans="1:19" s="30" customFormat="1" ht="21.75" customHeight="1">
      <c r="A15" s="138">
        <v>10</v>
      </c>
      <c r="B15" s="139" t="s">
        <v>24</v>
      </c>
      <c r="C15" s="140">
        <v>25889</v>
      </c>
      <c r="D15" s="140">
        <v>7</v>
      </c>
      <c r="E15" s="140">
        <v>25896</v>
      </c>
      <c r="F15" s="140">
        <v>4</v>
      </c>
      <c r="G15" s="140">
        <v>0</v>
      </c>
      <c r="H15" s="140">
        <v>30</v>
      </c>
      <c r="I15" s="140">
        <v>6</v>
      </c>
      <c r="J15" s="140">
        <v>26</v>
      </c>
      <c r="K15" s="140">
        <v>14</v>
      </c>
      <c r="L15" s="140">
        <v>129</v>
      </c>
      <c r="M15" s="140">
        <v>5</v>
      </c>
      <c r="N15" s="140">
        <v>613</v>
      </c>
      <c r="O15" s="140">
        <v>827</v>
      </c>
      <c r="P15" s="140">
        <v>22992</v>
      </c>
      <c r="Q15" s="140">
        <v>820</v>
      </c>
      <c r="R15" s="140">
        <v>207</v>
      </c>
      <c r="S15" s="139" t="s">
        <v>24</v>
      </c>
    </row>
    <row r="16" spans="1:19" s="30" customFormat="1" ht="21.75" customHeight="1">
      <c r="A16" s="138">
        <v>11</v>
      </c>
      <c r="B16" s="139" t="s">
        <v>25</v>
      </c>
      <c r="C16" s="140">
        <v>14498</v>
      </c>
      <c r="D16" s="140">
        <v>7</v>
      </c>
      <c r="E16" s="140">
        <v>14505</v>
      </c>
      <c r="F16" s="140">
        <v>7</v>
      </c>
      <c r="G16" s="140">
        <v>4</v>
      </c>
      <c r="H16" s="140">
        <v>48</v>
      </c>
      <c r="I16" s="140">
        <v>6</v>
      </c>
      <c r="J16" s="140">
        <v>17</v>
      </c>
      <c r="K16" s="140">
        <v>7</v>
      </c>
      <c r="L16" s="140">
        <v>80</v>
      </c>
      <c r="M16" s="140">
        <v>4</v>
      </c>
      <c r="N16" s="140">
        <v>364</v>
      </c>
      <c r="O16" s="140">
        <v>537</v>
      </c>
      <c r="P16" s="140">
        <v>13050</v>
      </c>
      <c r="Q16" s="140">
        <v>531</v>
      </c>
      <c r="R16" s="140">
        <v>169</v>
      </c>
      <c r="S16" s="139" t="s">
        <v>25</v>
      </c>
    </row>
    <row r="17" spans="1:19" s="46" customFormat="1" ht="21.75" customHeight="1">
      <c r="A17" s="47">
        <v>12</v>
      </c>
      <c r="B17" s="91" t="s">
        <v>26</v>
      </c>
      <c r="C17" s="49">
        <v>21149</v>
      </c>
      <c r="D17" s="49">
        <v>10</v>
      </c>
      <c r="E17" s="49">
        <v>21159</v>
      </c>
      <c r="F17" s="49">
        <v>11</v>
      </c>
      <c r="G17" s="49">
        <v>2</v>
      </c>
      <c r="H17" s="49">
        <v>55</v>
      </c>
      <c r="I17" s="49">
        <v>14</v>
      </c>
      <c r="J17" s="49">
        <v>31</v>
      </c>
      <c r="K17" s="49">
        <v>22</v>
      </c>
      <c r="L17" s="49">
        <v>159</v>
      </c>
      <c r="M17" s="49">
        <v>12</v>
      </c>
      <c r="N17" s="49">
        <v>524</v>
      </c>
      <c r="O17" s="49">
        <v>830</v>
      </c>
      <c r="P17" s="49">
        <v>18897</v>
      </c>
      <c r="Q17" s="49">
        <v>822</v>
      </c>
      <c r="R17" s="49">
        <v>231</v>
      </c>
      <c r="S17" s="91" t="s">
        <v>26</v>
      </c>
    </row>
    <row r="18" spans="1:19" s="46" customFormat="1" ht="21.75" customHeight="1">
      <c r="A18" s="47">
        <v>13</v>
      </c>
      <c r="B18" s="91" t="s">
        <v>27</v>
      </c>
      <c r="C18" s="49">
        <v>36079</v>
      </c>
      <c r="D18" s="49">
        <v>0</v>
      </c>
      <c r="E18" s="49">
        <v>36079</v>
      </c>
      <c r="F18" s="49">
        <v>17</v>
      </c>
      <c r="G18" s="49">
        <v>5</v>
      </c>
      <c r="H18" s="49">
        <v>72</v>
      </c>
      <c r="I18" s="49">
        <v>11</v>
      </c>
      <c r="J18" s="49">
        <v>55</v>
      </c>
      <c r="K18" s="49">
        <v>20</v>
      </c>
      <c r="L18" s="49">
        <v>272</v>
      </c>
      <c r="M18" s="49">
        <v>8</v>
      </c>
      <c r="N18" s="49">
        <v>1103</v>
      </c>
      <c r="O18" s="49">
        <v>1563</v>
      </c>
      <c r="P18" s="49">
        <v>32159</v>
      </c>
      <c r="Q18" s="49">
        <v>1535</v>
      </c>
      <c r="R18" s="49">
        <v>413</v>
      </c>
      <c r="S18" s="91" t="s">
        <v>27</v>
      </c>
    </row>
    <row r="19" spans="1:19" s="46" customFormat="1" ht="21.75" customHeight="1">
      <c r="A19" s="47">
        <v>14</v>
      </c>
      <c r="B19" s="91" t="s">
        <v>28</v>
      </c>
      <c r="C19" s="49">
        <v>52219</v>
      </c>
      <c r="D19" s="49">
        <v>57</v>
      </c>
      <c r="E19" s="49">
        <v>52276</v>
      </c>
      <c r="F19" s="49">
        <v>11</v>
      </c>
      <c r="G19" s="49">
        <v>3</v>
      </c>
      <c r="H19" s="49">
        <v>143</v>
      </c>
      <c r="I19" s="49">
        <v>9</v>
      </c>
      <c r="J19" s="49">
        <v>105</v>
      </c>
      <c r="K19" s="49">
        <v>19</v>
      </c>
      <c r="L19" s="49">
        <v>308</v>
      </c>
      <c r="M19" s="49">
        <v>11</v>
      </c>
      <c r="N19" s="49">
        <v>1464</v>
      </c>
      <c r="O19" s="49">
        <v>2073</v>
      </c>
      <c r="P19" s="49">
        <v>49009</v>
      </c>
      <c r="Q19" s="49">
        <v>2046</v>
      </c>
      <c r="R19" s="49">
        <v>615</v>
      </c>
      <c r="S19" s="91" t="s">
        <v>28</v>
      </c>
    </row>
    <row r="20" spans="1:19" s="46" customFormat="1" ht="21.75" customHeight="1">
      <c r="A20" s="47">
        <v>15</v>
      </c>
      <c r="B20" s="91" t="s">
        <v>29</v>
      </c>
      <c r="C20" s="49">
        <v>39684</v>
      </c>
      <c r="D20" s="49">
        <v>0</v>
      </c>
      <c r="E20" s="49">
        <v>39684</v>
      </c>
      <c r="F20" s="49">
        <v>16</v>
      </c>
      <c r="G20" s="49">
        <v>3</v>
      </c>
      <c r="H20" s="49">
        <v>114</v>
      </c>
      <c r="I20" s="49">
        <v>4</v>
      </c>
      <c r="J20" s="49">
        <v>82</v>
      </c>
      <c r="K20" s="49">
        <v>13</v>
      </c>
      <c r="L20" s="49">
        <v>246</v>
      </c>
      <c r="M20" s="49">
        <v>15</v>
      </c>
      <c r="N20" s="49">
        <v>1007</v>
      </c>
      <c r="O20" s="49">
        <v>1500</v>
      </c>
      <c r="P20" s="49">
        <v>36713</v>
      </c>
      <c r="Q20" s="49">
        <v>1490</v>
      </c>
      <c r="R20" s="49">
        <v>539</v>
      </c>
      <c r="S20" s="91" t="s">
        <v>29</v>
      </c>
    </row>
    <row r="21" spans="1:19" s="46" customFormat="1" ht="21.75" customHeight="1">
      <c r="A21" s="47">
        <v>16</v>
      </c>
      <c r="B21" s="91" t="s">
        <v>30</v>
      </c>
      <c r="C21" s="49">
        <v>97781</v>
      </c>
      <c r="D21" s="49">
        <v>0</v>
      </c>
      <c r="E21" s="49">
        <v>97781</v>
      </c>
      <c r="F21" s="49">
        <v>64</v>
      </c>
      <c r="G21" s="49">
        <v>21</v>
      </c>
      <c r="H21" s="49">
        <v>471</v>
      </c>
      <c r="I21" s="49">
        <v>33</v>
      </c>
      <c r="J21" s="49">
        <v>362</v>
      </c>
      <c r="K21" s="49">
        <v>93</v>
      </c>
      <c r="L21" s="49">
        <v>1063</v>
      </c>
      <c r="M21" s="49">
        <v>44</v>
      </c>
      <c r="N21" s="49">
        <v>3860</v>
      </c>
      <c r="O21" s="49">
        <v>6011</v>
      </c>
      <c r="P21" s="49">
        <v>90390</v>
      </c>
      <c r="Q21" s="49">
        <v>5925</v>
      </c>
      <c r="R21" s="49">
        <v>2165</v>
      </c>
      <c r="S21" s="91" t="s">
        <v>30</v>
      </c>
    </row>
    <row r="22" spans="1:19" s="46" customFormat="1" ht="21.75" customHeight="1">
      <c r="A22" s="47">
        <v>17</v>
      </c>
      <c r="B22" s="91" t="s">
        <v>0</v>
      </c>
      <c r="C22" s="49">
        <v>74327</v>
      </c>
      <c r="D22" s="49">
        <v>0</v>
      </c>
      <c r="E22" s="49">
        <v>74327</v>
      </c>
      <c r="F22" s="49">
        <v>33</v>
      </c>
      <c r="G22" s="49">
        <v>9</v>
      </c>
      <c r="H22" s="49">
        <v>195</v>
      </c>
      <c r="I22" s="49">
        <v>26</v>
      </c>
      <c r="J22" s="49">
        <v>144</v>
      </c>
      <c r="K22" s="49">
        <v>62</v>
      </c>
      <c r="L22" s="49">
        <v>466</v>
      </c>
      <c r="M22" s="49">
        <v>23</v>
      </c>
      <c r="N22" s="49">
        <v>1924</v>
      </c>
      <c r="O22" s="49">
        <v>2882</v>
      </c>
      <c r="P22" s="49">
        <v>68708</v>
      </c>
      <c r="Q22" s="49">
        <v>2870</v>
      </c>
      <c r="R22" s="49">
        <v>982</v>
      </c>
      <c r="S22" s="91" t="s">
        <v>0</v>
      </c>
    </row>
    <row r="23" spans="1:19" s="46" customFormat="1" ht="21.75" customHeight="1">
      <c r="A23" s="47">
        <v>18</v>
      </c>
      <c r="B23" s="91" t="s">
        <v>31</v>
      </c>
      <c r="C23" s="49">
        <v>30166</v>
      </c>
      <c r="D23" s="49">
        <v>0</v>
      </c>
      <c r="E23" s="49">
        <v>30166</v>
      </c>
      <c r="F23" s="49">
        <v>13</v>
      </c>
      <c r="G23" s="49">
        <v>4</v>
      </c>
      <c r="H23" s="49">
        <v>134</v>
      </c>
      <c r="I23" s="49">
        <v>7</v>
      </c>
      <c r="J23" s="49">
        <v>86</v>
      </c>
      <c r="K23" s="49">
        <v>21</v>
      </c>
      <c r="L23" s="49">
        <v>251</v>
      </c>
      <c r="M23" s="49">
        <v>9</v>
      </c>
      <c r="N23" s="49">
        <v>1072</v>
      </c>
      <c r="O23" s="49">
        <v>1597</v>
      </c>
      <c r="P23" s="49">
        <v>27377</v>
      </c>
      <c r="Q23" s="49">
        <v>1575</v>
      </c>
      <c r="R23" s="49">
        <v>638</v>
      </c>
      <c r="S23" s="91" t="s">
        <v>31</v>
      </c>
    </row>
    <row r="24" spans="1:19" s="46" customFormat="1" ht="21.75" customHeight="1">
      <c r="A24" s="47">
        <v>19</v>
      </c>
      <c r="B24" s="91" t="s">
        <v>3</v>
      </c>
      <c r="C24" s="49">
        <v>13498</v>
      </c>
      <c r="D24" s="49">
        <v>0</v>
      </c>
      <c r="E24" s="49">
        <v>13498</v>
      </c>
      <c r="F24" s="49">
        <v>3</v>
      </c>
      <c r="G24" s="49">
        <v>1</v>
      </c>
      <c r="H24" s="49">
        <v>30</v>
      </c>
      <c r="I24" s="49">
        <v>5</v>
      </c>
      <c r="J24" s="49">
        <v>19</v>
      </c>
      <c r="K24" s="49">
        <v>8</v>
      </c>
      <c r="L24" s="49">
        <v>99</v>
      </c>
      <c r="M24" s="49">
        <v>3</v>
      </c>
      <c r="N24" s="49">
        <v>493</v>
      </c>
      <c r="O24" s="49">
        <v>661</v>
      </c>
      <c r="P24" s="49">
        <v>11993</v>
      </c>
      <c r="Q24" s="49">
        <v>656</v>
      </c>
      <c r="R24" s="49">
        <v>193</v>
      </c>
      <c r="S24" s="91" t="s">
        <v>3</v>
      </c>
    </row>
    <row r="25" spans="1:19" s="46" customFormat="1" ht="21.75" customHeight="1">
      <c r="A25" s="47">
        <v>20</v>
      </c>
      <c r="B25" s="91" t="s">
        <v>32</v>
      </c>
      <c r="C25" s="49">
        <v>30638</v>
      </c>
      <c r="D25" s="49">
        <v>2</v>
      </c>
      <c r="E25" s="49">
        <v>30640</v>
      </c>
      <c r="F25" s="49">
        <v>10</v>
      </c>
      <c r="G25" s="49">
        <v>4</v>
      </c>
      <c r="H25" s="49">
        <v>136</v>
      </c>
      <c r="I25" s="49">
        <v>7</v>
      </c>
      <c r="J25" s="49">
        <v>80</v>
      </c>
      <c r="K25" s="49">
        <v>17</v>
      </c>
      <c r="L25" s="49">
        <v>205</v>
      </c>
      <c r="M25" s="49">
        <v>8</v>
      </c>
      <c r="N25" s="49">
        <v>945</v>
      </c>
      <c r="O25" s="49">
        <v>1412</v>
      </c>
      <c r="P25" s="49">
        <v>28535</v>
      </c>
      <c r="Q25" s="49">
        <v>1385</v>
      </c>
      <c r="R25" s="49">
        <v>480</v>
      </c>
      <c r="S25" s="91" t="s">
        <v>32</v>
      </c>
    </row>
    <row r="26" spans="1:19" s="46" customFormat="1" ht="21.75" customHeight="1">
      <c r="A26" s="47">
        <v>21</v>
      </c>
      <c r="B26" s="91" t="s">
        <v>50</v>
      </c>
      <c r="C26" s="49">
        <v>19934</v>
      </c>
      <c r="D26" s="49">
        <v>0</v>
      </c>
      <c r="E26" s="49">
        <v>19934</v>
      </c>
      <c r="F26" s="49">
        <v>9</v>
      </c>
      <c r="G26" s="49">
        <v>2</v>
      </c>
      <c r="H26" s="49">
        <v>59</v>
      </c>
      <c r="I26" s="49">
        <v>7</v>
      </c>
      <c r="J26" s="49">
        <v>41</v>
      </c>
      <c r="K26" s="49">
        <v>16</v>
      </c>
      <c r="L26" s="49">
        <v>172</v>
      </c>
      <c r="M26" s="49">
        <v>8</v>
      </c>
      <c r="N26" s="49">
        <v>566</v>
      </c>
      <c r="O26" s="49">
        <v>880</v>
      </c>
      <c r="P26" s="49">
        <v>17535</v>
      </c>
      <c r="Q26" s="49">
        <v>871</v>
      </c>
      <c r="R26" s="49">
        <v>184</v>
      </c>
      <c r="S26" s="91" t="s">
        <v>50</v>
      </c>
    </row>
    <row r="27" spans="1:19" s="46" customFormat="1" ht="21.75" customHeight="1">
      <c r="A27" s="47">
        <v>22</v>
      </c>
      <c r="B27" s="91" t="s">
        <v>51</v>
      </c>
      <c r="C27" s="49">
        <v>25737</v>
      </c>
      <c r="D27" s="49">
        <v>0</v>
      </c>
      <c r="E27" s="49">
        <v>25737</v>
      </c>
      <c r="F27" s="49">
        <v>9</v>
      </c>
      <c r="G27" s="49">
        <v>2</v>
      </c>
      <c r="H27" s="49">
        <v>54</v>
      </c>
      <c r="I27" s="49">
        <v>3</v>
      </c>
      <c r="J27" s="49">
        <v>35</v>
      </c>
      <c r="K27" s="49">
        <v>12</v>
      </c>
      <c r="L27" s="49">
        <v>153</v>
      </c>
      <c r="M27" s="49">
        <v>8</v>
      </c>
      <c r="N27" s="49">
        <v>712</v>
      </c>
      <c r="O27" s="49">
        <v>988</v>
      </c>
      <c r="P27" s="49">
        <v>23307</v>
      </c>
      <c r="Q27" s="49">
        <v>983</v>
      </c>
      <c r="R27" s="49">
        <v>299</v>
      </c>
      <c r="S27" s="91" t="s">
        <v>51</v>
      </c>
    </row>
    <row r="28" spans="1:19" s="46" customFormat="1" ht="21.75" customHeight="1">
      <c r="A28" s="47">
        <v>23</v>
      </c>
      <c r="B28" s="91" t="s">
        <v>52</v>
      </c>
      <c r="C28" s="49">
        <v>51369</v>
      </c>
      <c r="D28" s="49">
        <v>15</v>
      </c>
      <c r="E28" s="49">
        <v>51384</v>
      </c>
      <c r="F28" s="49">
        <v>18</v>
      </c>
      <c r="G28" s="49">
        <v>11</v>
      </c>
      <c r="H28" s="49">
        <v>146</v>
      </c>
      <c r="I28" s="49">
        <v>8</v>
      </c>
      <c r="J28" s="49">
        <v>81</v>
      </c>
      <c r="K28" s="49">
        <v>29</v>
      </c>
      <c r="L28" s="49">
        <v>435</v>
      </c>
      <c r="M28" s="49">
        <v>25</v>
      </c>
      <c r="N28" s="49">
        <v>2040</v>
      </c>
      <c r="O28" s="49">
        <v>2793</v>
      </c>
      <c r="P28" s="49">
        <v>46042</v>
      </c>
      <c r="Q28" s="49">
        <v>2792</v>
      </c>
      <c r="R28" s="49">
        <v>728</v>
      </c>
      <c r="S28" s="91" t="s">
        <v>52</v>
      </c>
    </row>
    <row r="29" spans="1:19" s="46" customFormat="1" ht="21.75" customHeight="1">
      <c r="A29" s="47">
        <v>24</v>
      </c>
      <c r="B29" s="91" t="s">
        <v>53</v>
      </c>
      <c r="C29" s="49">
        <v>26650</v>
      </c>
      <c r="D29" s="49">
        <v>14</v>
      </c>
      <c r="E29" s="49">
        <v>26664</v>
      </c>
      <c r="F29" s="49">
        <v>10</v>
      </c>
      <c r="G29" s="49">
        <v>6</v>
      </c>
      <c r="H29" s="49">
        <v>44</v>
      </c>
      <c r="I29" s="49">
        <v>15</v>
      </c>
      <c r="J29" s="49">
        <v>34</v>
      </c>
      <c r="K29" s="49">
        <v>18</v>
      </c>
      <c r="L29" s="49">
        <v>204</v>
      </c>
      <c r="M29" s="49">
        <v>12</v>
      </c>
      <c r="N29" s="49">
        <v>1205</v>
      </c>
      <c r="O29" s="49">
        <v>1548</v>
      </c>
      <c r="P29" s="49">
        <v>23897</v>
      </c>
      <c r="Q29" s="49">
        <v>1547</v>
      </c>
      <c r="R29" s="49">
        <v>447</v>
      </c>
      <c r="S29" s="91" t="s">
        <v>53</v>
      </c>
    </row>
    <row r="30" spans="1:19" s="46" customFormat="1" ht="21.75" customHeight="1">
      <c r="A30" s="47">
        <v>25</v>
      </c>
      <c r="B30" s="91" t="s">
        <v>54</v>
      </c>
      <c r="C30" s="49">
        <v>20868</v>
      </c>
      <c r="D30" s="49">
        <v>9</v>
      </c>
      <c r="E30" s="49">
        <v>20877</v>
      </c>
      <c r="F30" s="49">
        <v>8</v>
      </c>
      <c r="G30" s="49">
        <v>4</v>
      </c>
      <c r="H30" s="49">
        <v>65</v>
      </c>
      <c r="I30" s="49">
        <v>9</v>
      </c>
      <c r="J30" s="49">
        <v>44</v>
      </c>
      <c r="K30" s="49">
        <v>16</v>
      </c>
      <c r="L30" s="49">
        <v>196</v>
      </c>
      <c r="M30" s="49">
        <v>5</v>
      </c>
      <c r="N30" s="49">
        <v>786</v>
      </c>
      <c r="O30" s="49">
        <v>1133</v>
      </c>
      <c r="P30" s="49">
        <v>18374</v>
      </c>
      <c r="Q30" s="49">
        <v>1121</v>
      </c>
      <c r="R30" s="49">
        <v>330</v>
      </c>
      <c r="S30" s="91" t="s">
        <v>54</v>
      </c>
    </row>
    <row r="31" spans="1:19" s="46" customFormat="1" ht="21.75" customHeight="1">
      <c r="A31" s="47">
        <v>26</v>
      </c>
      <c r="B31" s="91" t="s">
        <v>55</v>
      </c>
      <c r="C31" s="49">
        <v>20746</v>
      </c>
      <c r="D31" s="49">
        <v>6</v>
      </c>
      <c r="E31" s="49">
        <v>20752</v>
      </c>
      <c r="F31" s="49">
        <v>13</v>
      </c>
      <c r="G31" s="49">
        <v>3</v>
      </c>
      <c r="H31" s="49">
        <v>46</v>
      </c>
      <c r="I31" s="49">
        <v>6</v>
      </c>
      <c r="J31" s="49">
        <v>38</v>
      </c>
      <c r="K31" s="49">
        <v>13</v>
      </c>
      <c r="L31" s="49">
        <v>156</v>
      </c>
      <c r="M31" s="49">
        <v>7</v>
      </c>
      <c r="N31" s="49">
        <v>648</v>
      </c>
      <c r="O31" s="49">
        <v>930</v>
      </c>
      <c r="P31" s="49">
        <v>18757</v>
      </c>
      <c r="Q31" s="49">
        <v>909</v>
      </c>
      <c r="R31" s="49">
        <v>278</v>
      </c>
      <c r="S31" s="91" t="s">
        <v>55</v>
      </c>
    </row>
    <row r="32" spans="1:19" s="46" customFormat="1" ht="21.75" customHeight="1">
      <c r="A32" s="47">
        <v>27</v>
      </c>
      <c r="B32" s="91" t="s">
        <v>56</v>
      </c>
      <c r="C32" s="49">
        <v>20747</v>
      </c>
      <c r="D32" s="49">
        <v>33</v>
      </c>
      <c r="E32" s="49">
        <v>20780</v>
      </c>
      <c r="F32" s="49">
        <v>6</v>
      </c>
      <c r="G32" s="49">
        <v>3</v>
      </c>
      <c r="H32" s="49">
        <v>36</v>
      </c>
      <c r="I32" s="49">
        <v>5</v>
      </c>
      <c r="J32" s="49">
        <v>27</v>
      </c>
      <c r="K32" s="49">
        <v>14</v>
      </c>
      <c r="L32" s="49">
        <v>156</v>
      </c>
      <c r="M32" s="49">
        <v>5</v>
      </c>
      <c r="N32" s="49">
        <v>847</v>
      </c>
      <c r="O32" s="49">
        <v>1099</v>
      </c>
      <c r="P32" s="49">
        <v>18188</v>
      </c>
      <c r="Q32" s="49">
        <v>1092</v>
      </c>
      <c r="R32" s="49">
        <v>256</v>
      </c>
      <c r="S32" s="91" t="s">
        <v>56</v>
      </c>
    </row>
    <row r="33" spans="1:19" s="46" customFormat="1" ht="21.75" customHeight="1">
      <c r="A33" s="47">
        <v>28</v>
      </c>
      <c r="B33" s="91" t="s">
        <v>57</v>
      </c>
      <c r="C33" s="49">
        <v>42329</v>
      </c>
      <c r="D33" s="49">
        <v>2</v>
      </c>
      <c r="E33" s="49">
        <v>42331</v>
      </c>
      <c r="F33" s="49">
        <v>46</v>
      </c>
      <c r="G33" s="49">
        <v>16</v>
      </c>
      <c r="H33" s="49">
        <v>201</v>
      </c>
      <c r="I33" s="49">
        <v>29</v>
      </c>
      <c r="J33" s="49">
        <v>164</v>
      </c>
      <c r="K33" s="49">
        <v>49</v>
      </c>
      <c r="L33" s="49">
        <v>467</v>
      </c>
      <c r="M33" s="49">
        <v>24</v>
      </c>
      <c r="N33" s="49">
        <v>1686</v>
      </c>
      <c r="O33" s="49">
        <v>2682</v>
      </c>
      <c r="P33" s="49">
        <v>38746</v>
      </c>
      <c r="Q33" s="49">
        <v>2676</v>
      </c>
      <c r="R33" s="49">
        <v>1040</v>
      </c>
      <c r="S33" s="91" t="s">
        <v>57</v>
      </c>
    </row>
    <row r="34" spans="1:19" s="46" customFormat="1" ht="21.75" customHeight="1">
      <c r="A34" s="47">
        <v>29</v>
      </c>
      <c r="B34" s="91" t="s">
        <v>58</v>
      </c>
      <c r="C34" s="49">
        <v>16524</v>
      </c>
      <c r="D34" s="49">
        <v>0</v>
      </c>
      <c r="E34" s="49">
        <v>16524</v>
      </c>
      <c r="F34" s="49">
        <v>7</v>
      </c>
      <c r="G34" s="49">
        <v>1</v>
      </c>
      <c r="H34" s="49">
        <v>22</v>
      </c>
      <c r="I34" s="49">
        <v>5</v>
      </c>
      <c r="J34" s="49">
        <v>19</v>
      </c>
      <c r="K34" s="49">
        <v>8</v>
      </c>
      <c r="L34" s="49">
        <v>113</v>
      </c>
      <c r="M34" s="49">
        <v>5</v>
      </c>
      <c r="N34" s="49">
        <v>562</v>
      </c>
      <c r="O34" s="49">
        <v>742</v>
      </c>
      <c r="P34" s="49">
        <v>14279</v>
      </c>
      <c r="Q34" s="49">
        <v>724</v>
      </c>
      <c r="R34" s="49">
        <v>238</v>
      </c>
      <c r="S34" s="91" t="s">
        <v>58</v>
      </c>
    </row>
    <row r="35" spans="1:19" s="46" customFormat="1" ht="21.75" customHeight="1">
      <c r="A35" s="47">
        <v>30</v>
      </c>
      <c r="B35" s="92" t="s">
        <v>59</v>
      </c>
      <c r="C35" s="49">
        <v>21613</v>
      </c>
      <c r="D35" s="49">
        <v>0</v>
      </c>
      <c r="E35" s="49">
        <v>21613</v>
      </c>
      <c r="F35" s="49">
        <v>4</v>
      </c>
      <c r="G35" s="49">
        <v>1</v>
      </c>
      <c r="H35" s="49">
        <v>26</v>
      </c>
      <c r="I35" s="49">
        <v>2</v>
      </c>
      <c r="J35" s="49">
        <v>19</v>
      </c>
      <c r="K35" s="49">
        <v>11</v>
      </c>
      <c r="L35" s="49">
        <v>114</v>
      </c>
      <c r="M35" s="49">
        <v>6</v>
      </c>
      <c r="N35" s="49">
        <v>710</v>
      </c>
      <c r="O35" s="49">
        <v>893</v>
      </c>
      <c r="P35" s="49">
        <v>18686</v>
      </c>
      <c r="Q35" s="49">
        <v>890</v>
      </c>
      <c r="R35" s="49">
        <v>257</v>
      </c>
      <c r="S35" s="92" t="s">
        <v>59</v>
      </c>
    </row>
    <row r="36" spans="1:19" s="46" customFormat="1" ht="21.75" customHeight="1">
      <c r="A36" s="47">
        <v>31</v>
      </c>
      <c r="B36" s="91" t="s">
        <v>60</v>
      </c>
      <c r="C36" s="49">
        <v>21872</v>
      </c>
      <c r="D36" s="49">
        <v>0</v>
      </c>
      <c r="E36" s="49">
        <v>21872</v>
      </c>
      <c r="F36" s="49">
        <v>10</v>
      </c>
      <c r="G36" s="49">
        <v>4</v>
      </c>
      <c r="H36" s="49">
        <v>67</v>
      </c>
      <c r="I36" s="49">
        <v>8</v>
      </c>
      <c r="J36" s="49">
        <v>41</v>
      </c>
      <c r="K36" s="49">
        <v>12</v>
      </c>
      <c r="L36" s="49">
        <v>149</v>
      </c>
      <c r="M36" s="49">
        <v>9</v>
      </c>
      <c r="N36" s="49">
        <v>675</v>
      </c>
      <c r="O36" s="49">
        <v>975</v>
      </c>
      <c r="P36" s="49">
        <v>19694</v>
      </c>
      <c r="Q36" s="49">
        <v>971</v>
      </c>
      <c r="R36" s="49">
        <v>330</v>
      </c>
      <c r="S36" s="91" t="s">
        <v>60</v>
      </c>
    </row>
    <row r="37" spans="1:19" s="46" customFormat="1" ht="21.75" customHeight="1">
      <c r="A37" s="47">
        <v>32</v>
      </c>
      <c r="B37" s="91" t="s">
        <v>61</v>
      </c>
      <c r="C37" s="50">
        <v>24254</v>
      </c>
      <c r="D37" s="50">
        <v>0</v>
      </c>
      <c r="E37" s="50">
        <v>24254</v>
      </c>
      <c r="F37" s="50">
        <v>12</v>
      </c>
      <c r="G37" s="50">
        <v>3</v>
      </c>
      <c r="H37" s="50">
        <v>46</v>
      </c>
      <c r="I37" s="50">
        <v>15</v>
      </c>
      <c r="J37" s="50">
        <v>48</v>
      </c>
      <c r="K37" s="50">
        <v>30</v>
      </c>
      <c r="L37" s="50">
        <v>202</v>
      </c>
      <c r="M37" s="50">
        <v>10</v>
      </c>
      <c r="N37" s="50">
        <v>779</v>
      </c>
      <c r="O37" s="50">
        <v>1145</v>
      </c>
      <c r="P37" s="50">
        <v>21735</v>
      </c>
      <c r="Q37" s="50">
        <v>1137</v>
      </c>
      <c r="R37" s="50">
        <v>387</v>
      </c>
      <c r="S37" s="91" t="s">
        <v>61</v>
      </c>
    </row>
    <row r="38" spans="1:19" s="30" customFormat="1" ht="21.75" customHeight="1">
      <c r="A38" s="98"/>
      <c r="B38" s="110" t="s">
        <v>44</v>
      </c>
      <c r="C38" s="100">
        <f>SUM(C6:C37)</f>
        <v>1243934</v>
      </c>
      <c r="D38" s="100">
        <f aca="true" t="shared" si="0" ref="D38:R38">SUM(D6:D37)</f>
        <v>273</v>
      </c>
      <c r="E38" s="100">
        <f t="shared" si="0"/>
        <v>1244207</v>
      </c>
      <c r="F38" s="100">
        <f t="shared" si="0"/>
        <v>576</v>
      </c>
      <c r="G38" s="100">
        <f t="shared" si="0"/>
        <v>200</v>
      </c>
      <c r="H38" s="100">
        <f t="shared" si="0"/>
        <v>4070</v>
      </c>
      <c r="I38" s="100">
        <f t="shared" si="0"/>
        <v>440</v>
      </c>
      <c r="J38" s="100">
        <f t="shared" si="0"/>
        <v>2856</v>
      </c>
      <c r="K38" s="100">
        <f t="shared" si="0"/>
        <v>966</v>
      </c>
      <c r="L38" s="100">
        <f t="shared" si="0"/>
        <v>10250</v>
      </c>
      <c r="M38" s="100">
        <f t="shared" si="0"/>
        <v>494</v>
      </c>
      <c r="N38" s="100">
        <f t="shared" si="0"/>
        <v>44400</v>
      </c>
      <c r="O38" s="100">
        <f t="shared" si="0"/>
        <v>64252</v>
      </c>
      <c r="P38" s="100">
        <f t="shared" si="0"/>
        <v>1138245</v>
      </c>
      <c r="Q38" s="100">
        <f t="shared" si="0"/>
        <v>63634</v>
      </c>
      <c r="R38" s="100">
        <f t="shared" si="0"/>
        <v>21103</v>
      </c>
      <c r="S38" s="110" t="s">
        <v>44</v>
      </c>
    </row>
    <row r="39" spans="1:19" s="46" customFormat="1" ht="21.75" customHeight="1">
      <c r="A39" s="51">
        <v>33</v>
      </c>
      <c r="B39" s="93" t="s">
        <v>33</v>
      </c>
      <c r="C39" s="53">
        <v>15047</v>
      </c>
      <c r="D39" s="53">
        <v>80</v>
      </c>
      <c r="E39" s="53">
        <v>15127</v>
      </c>
      <c r="F39" s="53">
        <v>5</v>
      </c>
      <c r="G39" s="53">
        <v>2</v>
      </c>
      <c r="H39" s="53">
        <v>55</v>
      </c>
      <c r="I39" s="53">
        <v>1</v>
      </c>
      <c r="J39" s="53">
        <v>33</v>
      </c>
      <c r="K39" s="53">
        <v>13</v>
      </c>
      <c r="L39" s="53">
        <v>122</v>
      </c>
      <c r="M39" s="53">
        <v>5</v>
      </c>
      <c r="N39" s="53">
        <v>552</v>
      </c>
      <c r="O39" s="53">
        <v>788</v>
      </c>
      <c r="P39" s="53">
        <v>13247</v>
      </c>
      <c r="Q39" s="53">
        <v>788</v>
      </c>
      <c r="R39" s="53">
        <v>252</v>
      </c>
      <c r="S39" s="93" t="s">
        <v>33</v>
      </c>
    </row>
    <row r="40" spans="1:19" s="46" customFormat="1" ht="21.75" customHeight="1">
      <c r="A40" s="47">
        <v>34</v>
      </c>
      <c r="B40" s="91" t="s">
        <v>34</v>
      </c>
      <c r="C40" s="49">
        <v>8389</v>
      </c>
      <c r="D40" s="49">
        <v>0</v>
      </c>
      <c r="E40" s="49">
        <v>8389</v>
      </c>
      <c r="F40" s="49">
        <v>2</v>
      </c>
      <c r="G40" s="49">
        <v>2</v>
      </c>
      <c r="H40" s="49">
        <v>41</v>
      </c>
      <c r="I40" s="49">
        <v>5</v>
      </c>
      <c r="J40" s="49">
        <v>23</v>
      </c>
      <c r="K40" s="49">
        <v>7</v>
      </c>
      <c r="L40" s="49">
        <v>78</v>
      </c>
      <c r="M40" s="49">
        <v>5</v>
      </c>
      <c r="N40" s="49">
        <v>413</v>
      </c>
      <c r="O40" s="49">
        <v>576</v>
      </c>
      <c r="P40" s="49">
        <v>7295</v>
      </c>
      <c r="Q40" s="49">
        <v>568</v>
      </c>
      <c r="R40" s="49">
        <v>179</v>
      </c>
      <c r="S40" s="91" t="s">
        <v>34</v>
      </c>
    </row>
    <row r="41" spans="1:19" s="46" customFormat="1" ht="21.75" customHeight="1">
      <c r="A41" s="47">
        <v>35</v>
      </c>
      <c r="B41" s="91" t="s">
        <v>62</v>
      </c>
      <c r="C41" s="49">
        <v>9712</v>
      </c>
      <c r="D41" s="49">
        <v>0</v>
      </c>
      <c r="E41" s="49">
        <v>9712</v>
      </c>
      <c r="F41" s="49">
        <v>0</v>
      </c>
      <c r="G41" s="49">
        <v>0</v>
      </c>
      <c r="H41" s="49">
        <v>14</v>
      </c>
      <c r="I41" s="49">
        <v>1</v>
      </c>
      <c r="J41" s="49">
        <v>4</v>
      </c>
      <c r="K41" s="49">
        <v>6</v>
      </c>
      <c r="L41" s="49">
        <v>50</v>
      </c>
      <c r="M41" s="49">
        <v>1</v>
      </c>
      <c r="N41" s="49">
        <v>263</v>
      </c>
      <c r="O41" s="49">
        <v>339</v>
      </c>
      <c r="P41" s="49">
        <v>8538</v>
      </c>
      <c r="Q41" s="49">
        <v>336</v>
      </c>
      <c r="R41" s="49">
        <v>81</v>
      </c>
      <c r="S41" s="91" t="s">
        <v>62</v>
      </c>
    </row>
    <row r="42" spans="1:19" s="46" customFormat="1" ht="21.75" customHeight="1">
      <c r="A42" s="47">
        <v>36</v>
      </c>
      <c r="B42" s="91" t="s">
        <v>35</v>
      </c>
      <c r="C42" s="49">
        <v>17621</v>
      </c>
      <c r="D42" s="49">
        <v>0</v>
      </c>
      <c r="E42" s="49">
        <v>17621</v>
      </c>
      <c r="F42" s="49">
        <v>7</v>
      </c>
      <c r="G42" s="49">
        <v>3</v>
      </c>
      <c r="H42" s="49">
        <v>89</v>
      </c>
      <c r="I42" s="49">
        <v>8</v>
      </c>
      <c r="J42" s="49">
        <v>45</v>
      </c>
      <c r="K42" s="49">
        <v>17</v>
      </c>
      <c r="L42" s="49">
        <v>141</v>
      </c>
      <c r="M42" s="49">
        <v>5</v>
      </c>
      <c r="N42" s="49">
        <v>474</v>
      </c>
      <c r="O42" s="49">
        <v>789</v>
      </c>
      <c r="P42" s="49">
        <v>16490</v>
      </c>
      <c r="Q42" s="49">
        <v>781</v>
      </c>
      <c r="R42" s="49">
        <v>297</v>
      </c>
      <c r="S42" s="91" t="s">
        <v>35</v>
      </c>
    </row>
    <row r="43" spans="1:19" s="46" customFormat="1" ht="21.75" customHeight="1">
      <c r="A43" s="47">
        <v>37</v>
      </c>
      <c r="B43" s="91" t="s">
        <v>36</v>
      </c>
      <c r="C43" s="49">
        <v>8278</v>
      </c>
      <c r="D43" s="49">
        <v>0</v>
      </c>
      <c r="E43" s="49">
        <v>8278</v>
      </c>
      <c r="F43" s="49">
        <v>3</v>
      </c>
      <c r="G43" s="49">
        <v>0</v>
      </c>
      <c r="H43" s="49">
        <v>20</v>
      </c>
      <c r="I43" s="49">
        <v>3</v>
      </c>
      <c r="J43" s="49">
        <v>8</v>
      </c>
      <c r="K43" s="49">
        <v>6</v>
      </c>
      <c r="L43" s="49">
        <v>61</v>
      </c>
      <c r="M43" s="49">
        <v>4</v>
      </c>
      <c r="N43" s="49">
        <v>266</v>
      </c>
      <c r="O43" s="49">
        <v>371</v>
      </c>
      <c r="P43" s="49">
        <v>7041</v>
      </c>
      <c r="Q43" s="49">
        <v>371</v>
      </c>
      <c r="R43" s="49">
        <v>92</v>
      </c>
      <c r="S43" s="91" t="s">
        <v>36</v>
      </c>
    </row>
    <row r="44" spans="1:19" s="46" customFormat="1" ht="21.75" customHeight="1">
      <c r="A44" s="47">
        <v>38</v>
      </c>
      <c r="B44" s="91" t="s">
        <v>37</v>
      </c>
      <c r="C44" s="49">
        <v>8253</v>
      </c>
      <c r="D44" s="49">
        <v>0</v>
      </c>
      <c r="E44" s="49">
        <v>8253</v>
      </c>
      <c r="F44" s="49">
        <v>4</v>
      </c>
      <c r="G44" s="49">
        <v>2</v>
      </c>
      <c r="H44" s="49">
        <v>16</v>
      </c>
      <c r="I44" s="49">
        <v>2</v>
      </c>
      <c r="J44" s="49">
        <v>12</v>
      </c>
      <c r="K44" s="49">
        <v>6</v>
      </c>
      <c r="L44" s="49">
        <v>52</v>
      </c>
      <c r="M44" s="49">
        <v>1</v>
      </c>
      <c r="N44" s="49">
        <v>212</v>
      </c>
      <c r="O44" s="49">
        <v>307</v>
      </c>
      <c r="P44" s="49">
        <v>7496</v>
      </c>
      <c r="Q44" s="49">
        <v>316</v>
      </c>
      <c r="R44" s="49">
        <v>108</v>
      </c>
      <c r="S44" s="91" t="s">
        <v>37</v>
      </c>
    </row>
    <row r="45" spans="1:19" s="46" customFormat="1" ht="21.75" customHeight="1">
      <c r="A45" s="47">
        <v>39</v>
      </c>
      <c r="B45" s="91" t="s">
        <v>38</v>
      </c>
      <c r="C45" s="49">
        <v>22520</v>
      </c>
      <c r="D45" s="49">
        <v>0</v>
      </c>
      <c r="E45" s="49">
        <v>22520</v>
      </c>
      <c r="F45" s="49">
        <v>11</v>
      </c>
      <c r="G45" s="49">
        <v>5</v>
      </c>
      <c r="H45" s="49">
        <v>88</v>
      </c>
      <c r="I45" s="49">
        <v>9</v>
      </c>
      <c r="J45" s="49">
        <v>69</v>
      </c>
      <c r="K45" s="49">
        <v>25</v>
      </c>
      <c r="L45" s="49">
        <v>169</v>
      </c>
      <c r="M45" s="49">
        <v>8</v>
      </c>
      <c r="N45" s="49">
        <v>750</v>
      </c>
      <c r="O45" s="49">
        <v>1134</v>
      </c>
      <c r="P45" s="49">
        <v>20616</v>
      </c>
      <c r="Q45" s="49">
        <v>1131</v>
      </c>
      <c r="R45" s="49">
        <v>356</v>
      </c>
      <c r="S45" s="91" t="s">
        <v>38</v>
      </c>
    </row>
    <row r="46" spans="1:19" s="46" customFormat="1" ht="21.75" customHeight="1">
      <c r="A46" s="47">
        <v>40</v>
      </c>
      <c r="B46" s="91" t="s">
        <v>39</v>
      </c>
      <c r="C46" s="49">
        <v>4530</v>
      </c>
      <c r="D46" s="49">
        <v>0</v>
      </c>
      <c r="E46" s="49">
        <v>4530</v>
      </c>
      <c r="F46" s="49">
        <v>0</v>
      </c>
      <c r="G46" s="49">
        <v>0</v>
      </c>
      <c r="H46" s="49">
        <v>12</v>
      </c>
      <c r="I46" s="49">
        <v>1</v>
      </c>
      <c r="J46" s="49">
        <v>4</v>
      </c>
      <c r="K46" s="49">
        <v>3</v>
      </c>
      <c r="L46" s="49">
        <v>37</v>
      </c>
      <c r="M46" s="49">
        <v>3</v>
      </c>
      <c r="N46" s="49">
        <v>193</v>
      </c>
      <c r="O46" s="49">
        <v>253</v>
      </c>
      <c r="P46" s="49">
        <v>3902</v>
      </c>
      <c r="Q46" s="49">
        <v>251</v>
      </c>
      <c r="R46" s="49">
        <v>40</v>
      </c>
      <c r="S46" s="91" t="s">
        <v>39</v>
      </c>
    </row>
    <row r="47" spans="1:19" s="46" customFormat="1" ht="21.75" customHeight="1">
      <c r="A47" s="47">
        <v>41</v>
      </c>
      <c r="B47" s="91" t="s">
        <v>40</v>
      </c>
      <c r="C47" s="49">
        <v>10339</v>
      </c>
      <c r="D47" s="49">
        <v>9</v>
      </c>
      <c r="E47" s="49">
        <v>10348</v>
      </c>
      <c r="F47" s="49">
        <v>1</v>
      </c>
      <c r="G47" s="49">
        <v>1</v>
      </c>
      <c r="H47" s="49">
        <v>26</v>
      </c>
      <c r="I47" s="49">
        <v>1</v>
      </c>
      <c r="J47" s="49">
        <v>13</v>
      </c>
      <c r="K47" s="49">
        <v>9</v>
      </c>
      <c r="L47" s="49">
        <v>78</v>
      </c>
      <c r="M47" s="49">
        <v>5</v>
      </c>
      <c r="N47" s="49">
        <v>481</v>
      </c>
      <c r="O47" s="49">
        <v>615</v>
      </c>
      <c r="P47" s="49">
        <v>9071</v>
      </c>
      <c r="Q47" s="49">
        <v>615</v>
      </c>
      <c r="R47" s="49">
        <v>157</v>
      </c>
      <c r="S47" s="91" t="s">
        <v>40</v>
      </c>
    </row>
    <row r="48" spans="1:19" s="46" customFormat="1" ht="21.75" customHeight="1">
      <c r="A48" s="47">
        <v>42</v>
      </c>
      <c r="B48" s="91" t="s">
        <v>41</v>
      </c>
      <c r="C48" s="49">
        <v>4457</v>
      </c>
      <c r="D48" s="49">
        <v>56</v>
      </c>
      <c r="E48" s="49">
        <v>4513</v>
      </c>
      <c r="F48" s="49">
        <v>7</v>
      </c>
      <c r="G48" s="49">
        <v>2</v>
      </c>
      <c r="H48" s="49">
        <v>16</v>
      </c>
      <c r="I48" s="49">
        <v>7</v>
      </c>
      <c r="J48" s="49">
        <v>14</v>
      </c>
      <c r="K48" s="49">
        <v>14</v>
      </c>
      <c r="L48" s="49">
        <v>55</v>
      </c>
      <c r="M48" s="49">
        <v>8</v>
      </c>
      <c r="N48" s="49">
        <v>198</v>
      </c>
      <c r="O48" s="49">
        <v>321</v>
      </c>
      <c r="P48" s="49">
        <v>3941</v>
      </c>
      <c r="Q48" s="49">
        <v>320</v>
      </c>
      <c r="R48" s="49">
        <v>114</v>
      </c>
      <c r="S48" s="91" t="s">
        <v>41</v>
      </c>
    </row>
    <row r="49" spans="1:19" s="46" customFormat="1" ht="21.75" customHeight="1">
      <c r="A49" s="47">
        <v>43</v>
      </c>
      <c r="B49" s="91" t="s">
        <v>42</v>
      </c>
      <c r="C49" s="49">
        <v>12191</v>
      </c>
      <c r="D49" s="49">
        <v>16</v>
      </c>
      <c r="E49" s="49">
        <v>12207</v>
      </c>
      <c r="F49" s="49">
        <v>3</v>
      </c>
      <c r="G49" s="49">
        <v>4</v>
      </c>
      <c r="H49" s="49">
        <v>41</v>
      </c>
      <c r="I49" s="49">
        <v>1</v>
      </c>
      <c r="J49" s="49">
        <v>16</v>
      </c>
      <c r="K49" s="49">
        <v>9</v>
      </c>
      <c r="L49" s="49">
        <v>117</v>
      </c>
      <c r="M49" s="49">
        <v>6</v>
      </c>
      <c r="N49" s="49">
        <v>553</v>
      </c>
      <c r="O49" s="49">
        <v>750</v>
      </c>
      <c r="P49" s="49">
        <v>10836</v>
      </c>
      <c r="Q49" s="49">
        <v>745</v>
      </c>
      <c r="R49" s="49">
        <v>238</v>
      </c>
      <c r="S49" s="91" t="s">
        <v>42</v>
      </c>
    </row>
    <row r="50" spans="1:19" s="46" customFormat="1" ht="21.75" customHeight="1">
      <c r="A50" s="111">
        <v>44</v>
      </c>
      <c r="B50" s="112" t="s">
        <v>43</v>
      </c>
      <c r="C50" s="50">
        <v>8295</v>
      </c>
      <c r="D50" s="50">
        <v>0</v>
      </c>
      <c r="E50" s="50">
        <v>8295</v>
      </c>
      <c r="F50" s="50">
        <v>0</v>
      </c>
      <c r="G50" s="50">
        <v>0</v>
      </c>
      <c r="H50" s="50">
        <v>7</v>
      </c>
      <c r="I50" s="50">
        <v>0</v>
      </c>
      <c r="J50" s="50">
        <v>12</v>
      </c>
      <c r="K50" s="50">
        <v>4</v>
      </c>
      <c r="L50" s="50">
        <v>21</v>
      </c>
      <c r="M50" s="50">
        <v>1</v>
      </c>
      <c r="N50" s="50">
        <v>208</v>
      </c>
      <c r="O50" s="50">
        <v>253</v>
      </c>
      <c r="P50" s="50">
        <v>7471</v>
      </c>
      <c r="Q50" s="50">
        <v>250</v>
      </c>
      <c r="R50" s="50">
        <v>40</v>
      </c>
      <c r="S50" s="112" t="s">
        <v>43</v>
      </c>
    </row>
    <row r="51" spans="1:19" s="113" customFormat="1" ht="21.75" customHeight="1">
      <c r="A51" s="98"/>
      <c r="B51" s="110" t="s">
        <v>85</v>
      </c>
      <c r="C51" s="100">
        <f aca="true" t="shared" si="1" ref="C51:Q51">SUM(C39:C50)</f>
        <v>129632</v>
      </c>
      <c r="D51" s="100">
        <f t="shared" si="1"/>
        <v>161</v>
      </c>
      <c r="E51" s="100">
        <f t="shared" si="1"/>
        <v>129793</v>
      </c>
      <c r="F51" s="100">
        <f t="shared" si="1"/>
        <v>43</v>
      </c>
      <c r="G51" s="100">
        <f t="shared" si="1"/>
        <v>21</v>
      </c>
      <c r="H51" s="100">
        <f t="shared" si="1"/>
        <v>425</v>
      </c>
      <c r="I51" s="100">
        <f t="shared" si="1"/>
        <v>39</v>
      </c>
      <c r="J51" s="100">
        <f t="shared" si="1"/>
        <v>253</v>
      </c>
      <c r="K51" s="100">
        <f t="shared" si="1"/>
        <v>119</v>
      </c>
      <c r="L51" s="100">
        <f t="shared" si="1"/>
        <v>981</v>
      </c>
      <c r="M51" s="100">
        <f t="shared" si="1"/>
        <v>52</v>
      </c>
      <c r="N51" s="100">
        <f t="shared" si="1"/>
        <v>4563</v>
      </c>
      <c r="O51" s="100">
        <f t="shared" si="1"/>
        <v>6496</v>
      </c>
      <c r="P51" s="100">
        <f t="shared" si="1"/>
        <v>115944</v>
      </c>
      <c r="Q51" s="100">
        <f t="shared" si="1"/>
        <v>6472</v>
      </c>
      <c r="R51" s="100">
        <f>SUM(R39:R50)</f>
        <v>1954</v>
      </c>
      <c r="S51" s="110" t="s">
        <v>85</v>
      </c>
    </row>
    <row r="52" spans="1:19" s="30" customFormat="1" ht="21.75" customHeight="1">
      <c r="A52" s="104"/>
      <c r="B52" s="114" t="s">
        <v>86</v>
      </c>
      <c r="C52" s="102">
        <f aca="true" t="shared" si="2" ref="C52:Q52">C38+C51</f>
        <v>1373566</v>
      </c>
      <c r="D52" s="102">
        <f t="shared" si="2"/>
        <v>434</v>
      </c>
      <c r="E52" s="102">
        <f t="shared" si="2"/>
        <v>1374000</v>
      </c>
      <c r="F52" s="102">
        <f t="shared" si="2"/>
        <v>619</v>
      </c>
      <c r="G52" s="102">
        <f t="shared" si="2"/>
        <v>221</v>
      </c>
      <c r="H52" s="102">
        <f t="shared" si="2"/>
        <v>4495</v>
      </c>
      <c r="I52" s="102">
        <f t="shared" si="2"/>
        <v>479</v>
      </c>
      <c r="J52" s="102">
        <f t="shared" si="2"/>
        <v>3109</v>
      </c>
      <c r="K52" s="102">
        <f t="shared" si="2"/>
        <v>1085</v>
      </c>
      <c r="L52" s="102">
        <f t="shared" si="2"/>
        <v>11231</v>
      </c>
      <c r="M52" s="102">
        <f t="shared" si="2"/>
        <v>546</v>
      </c>
      <c r="N52" s="102">
        <f t="shared" si="2"/>
        <v>48963</v>
      </c>
      <c r="O52" s="102">
        <f t="shared" si="2"/>
        <v>70748</v>
      </c>
      <c r="P52" s="102">
        <f t="shared" si="2"/>
        <v>1254189</v>
      </c>
      <c r="Q52" s="102">
        <f t="shared" si="2"/>
        <v>70106</v>
      </c>
      <c r="R52" s="102">
        <f>R38+R51</f>
        <v>23057</v>
      </c>
      <c r="S52" s="114" t="s">
        <v>86</v>
      </c>
    </row>
    <row r="53" spans="2:19" s="46" customFormat="1" ht="21.75" customHeight="1">
      <c r="B53" s="89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9"/>
    </row>
  </sheetData>
  <sheetProtection/>
  <mergeCells count="12">
    <mergeCell ref="S3:S5"/>
    <mergeCell ref="A3:A5"/>
    <mergeCell ref="B3:B5"/>
    <mergeCell ref="R4:R5"/>
    <mergeCell ref="Q3:R3"/>
    <mergeCell ref="C4:E4"/>
    <mergeCell ref="F4:N4"/>
    <mergeCell ref="C3:E3"/>
    <mergeCell ref="Q4:Q5"/>
    <mergeCell ref="O4:O5"/>
    <mergeCell ref="F3:O3"/>
    <mergeCell ref="P3:P5"/>
  </mergeCells>
  <printOptions horizontalCentered="1"/>
  <pageMargins left="0.1968503937007874" right="0.5511811023622047" top="0.7874015748031497" bottom="0.1968503937007874" header="0.3937007874015748" footer="0.2755905511811024"/>
  <pageSetup fitToWidth="3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2012-01-19T00:14:44Z</cp:lastPrinted>
  <dcterms:created xsi:type="dcterms:W3CDTF">2003-03-10T12:58:27Z</dcterms:created>
  <dcterms:modified xsi:type="dcterms:W3CDTF">2012-01-19T00:14:48Z</dcterms:modified>
  <cp:category/>
  <cp:version/>
  <cp:contentType/>
  <cp:contentStatus/>
</cp:coreProperties>
</file>