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28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'納税義務者'!$A$1:$S$52</definedName>
    <definedName name="_xlnm.Print_Area" localSheetId="4">'分離'!$A$1:$AL$52</definedName>
    <definedName name="_xlnm.Print_Titles" localSheetId="6">'納税義務者'!$3:$5</definedName>
  </definedNames>
  <calcPr fullCalcOnLoad="1"/>
</workbook>
</file>

<file path=xl/comments4.xml><?xml version="1.0" encoding="utf-8"?>
<comments xmlns="http://schemas.openxmlformats.org/spreadsheetml/2006/main">
  <authors>
    <author>茨城県</author>
  </authors>
  <commentList>
    <comment ref="I4" authorId="0">
      <text>
        <r>
          <rPr>
            <sz val="9"/>
            <rFont val="ＭＳ Ｐゴシック"/>
            <family val="3"/>
          </rPr>
          <t xml:space="preserve">１－９－８－１０
</t>
        </r>
      </text>
    </comment>
  </commentList>
</comments>
</file>

<file path=xl/sharedStrings.xml><?xml version="1.0" encoding="utf-8"?>
<sst xmlns="http://schemas.openxmlformats.org/spreadsheetml/2006/main" count="1055" uniqueCount="115">
  <si>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</si>
  <si>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</si>
  <si>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</si>
  <si>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</si>
  <si>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</si>
  <si>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</si>
  <si>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</si>
  <si>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</si>
  <si>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</si>
  <si>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</si>
  <si>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</si>
  <si>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</si>
  <si>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</si>
  <si>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</si>
  <si>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</si>
  <si>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</si>
  <si>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</si>
  <si>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</si>
  <si>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</si>
  <si>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</si>
  <si>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</si>
  <si>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</si>
  <si>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</si>
  <si>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</si>
  <si>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</si>
  <si>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</si>
  <si>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</si>
  <si>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</si>
  <si>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</si>
  <si>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</si>
  <si>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</si>
  <si>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</si>
  <si>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</si>
  <si>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</si>
  <si>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</si>
  <si>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</si>
  <si>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</si>
  <si>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</si>
  <si>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</si>
  <si>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</si>
  <si>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</si>
  <si>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</si>
  <si>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</si>
  <si>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</si>
  <si>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</si>
  <si>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</si>
  <si>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</si>
  <si>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</si>
  <si>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</si>
  <si>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</si>
  <si>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</si>
  <si>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</si>
  <si>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</si>
  <si>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</si>
  <si>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</si>
  <si>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</si>
  <si>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</si>
  <si>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</si>
  <si>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</si>
  <si>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</si>
  <si>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</si>
  <si>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</si>
  <si>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</si>
  <si>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</si>
  <si>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</si>
  <si>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</si>
  <si>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</si>
  <si>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</si>
  <si>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</si>
  <si>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</si>
  <si>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</si>
  <si>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</si>
  <si>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</si>
  <si>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</si>
  <si>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</si>
  <si>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</si>
  <si>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</si>
  <si>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</si>
  <si>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</si>
  <si>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</si>
  <si>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</si>
  <si>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</si>
  <si>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</si>
  <si>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</si>
  <si>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</si>
  <si>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</si>
  <si>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</si>
  <si>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</si>
  <si>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</si>
  <si>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</si>
  <si>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</si>
  <si>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</si>
  <si>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</si>
  <si>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</si>
  <si>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</si>
  <si>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</si>
  <si>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</si>
  <si>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</si>
  <si>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</si>
  <si>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</si>
  <si>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</si>
  <si>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</si>
  <si>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</si>
  <si>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</si>
  <si>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</si>
  <si>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</si>
  <si>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</si>
  <si>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</si>
  <si>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</si>
  <si>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</si>
  <si>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</si>
  <si>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</si>
  <si>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</si>
  <si>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平成２５年度市町村民税の所得種類別所得割額等に関する調</t>
  </si>
  <si>
    <t>第２表　平成２５年度市町村民税の納税義務者等に関する調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</si>
</sst>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38" fontId="0" fillId="0" borderId="0" xfId="8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8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38" fontId="3" fillId="0" borderId="10" xfId="8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177" fontId="3" fillId="0" borderId="12" xfId="103" applyNumberFormat="1" applyFont="1" applyFill="1" applyBorder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4" xfId="103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104" applyNumberFormat="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104" applyNumberFormat="1" applyFont="1" applyBorder="1">
      <alignment vertical="center"/>
      <protection/>
    </xf>
    <xf numFmtId="177" fontId="3" fillId="0" borderId="17" xfId="104" applyNumberFormat="1" applyFont="1" applyBorder="1">
      <alignment vertic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104" applyNumberFormat="1" applyFont="1" applyBorder="1">
      <alignment vertical="center"/>
      <protection/>
    </xf>
    <xf numFmtId="38" fontId="3" fillId="0" borderId="10" xfId="80" applyFont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38" fontId="3" fillId="0" borderId="12" xfId="80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80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80" applyFont="1" applyFill="1" applyBorder="1" applyAlignment="1">
      <alignment horizontal="distributed" vertical="distributed" wrapText="1"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177" fontId="3" fillId="0" borderId="12" xfId="101" applyNumberFormat="1" applyFont="1" applyBorder="1">
      <alignment vertical="center"/>
      <protection/>
    </xf>
    <xf numFmtId="177" fontId="3" fillId="0" borderId="14" xfId="101" applyNumberFormat="1" applyFont="1" applyBorder="1">
      <alignment vertical="center"/>
      <protection/>
    </xf>
    <xf numFmtId="177" fontId="3" fillId="0" borderId="12" xfId="102" applyNumberFormat="1" applyFont="1" applyBorder="1">
      <alignment vertical="center"/>
      <protection/>
    </xf>
    <xf numFmtId="177" fontId="3" fillId="0" borderId="14" xfId="102" applyNumberFormat="1" applyFont="1" applyBorder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77" fontId="3" fillId="0" borderId="17" xfId="103" applyNumberFormat="1" applyFont="1" applyFill="1" applyBorder="1">
      <alignment vertical="center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distributed"/>
    </xf>
    <xf numFmtId="177" fontId="3" fillId="0" borderId="17" xfId="101" applyNumberFormat="1" applyFont="1" applyBorder="1">
      <alignment vertical="center"/>
      <protection/>
    </xf>
    <xf numFmtId="177" fontId="3" fillId="0" borderId="17" xfId="102" applyNumberFormat="1" applyFont="1" applyBorder="1">
      <alignment vertical="center"/>
      <protection/>
    </xf>
    <xf numFmtId="177" fontId="3" fillId="0" borderId="16" xfId="103" applyNumberFormat="1" applyFont="1" applyFill="1" applyBorder="1">
      <alignment vertical="center"/>
      <protection/>
    </xf>
    <xf numFmtId="177" fontId="3" fillId="0" borderId="16" xfId="101" applyNumberFormat="1" applyFont="1" applyBorder="1">
      <alignment vertical="center"/>
      <protection/>
    </xf>
    <xf numFmtId="177" fontId="3" fillId="0" borderId="16" xfId="102" applyNumberFormat="1" applyFont="1" applyBorder="1">
      <alignment vertical="center"/>
      <protection/>
    </xf>
    <xf numFmtId="177" fontId="3" fillId="0" borderId="17" xfId="106" applyNumberFormat="1" applyFont="1" applyBorder="1">
      <alignment vertical="center"/>
      <protection/>
    </xf>
    <xf numFmtId="38" fontId="3" fillId="0" borderId="17" xfId="80" applyFont="1" applyBorder="1" applyAlignment="1">
      <alignment/>
    </xf>
    <xf numFmtId="177" fontId="3" fillId="0" borderId="16" xfId="106" applyNumberFormat="1" applyFont="1" applyBorder="1">
      <alignment vertical="center"/>
      <protection/>
    </xf>
    <xf numFmtId="38" fontId="3" fillId="0" borderId="16" xfId="80" applyFont="1" applyBorder="1" applyAlignment="1">
      <alignment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38" fontId="3" fillId="33" borderId="12" xfId="80" applyFont="1" applyFill="1" applyBorder="1" applyAlignment="1">
      <alignment/>
    </xf>
    <xf numFmtId="38" fontId="3" fillId="33" borderId="14" xfId="80" applyFont="1" applyFill="1" applyBorder="1" applyAlignment="1">
      <alignment/>
    </xf>
    <xf numFmtId="38" fontId="3" fillId="33" borderId="17" xfId="80" applyFont="1" applyFill="1" applyBorder="1" applyAlignment="1">
      <alignment/>
    </xf>
    <xf numFmtId="38" fontId="3" fillId="33" borderId="16" xfId="80" applyFont="1" applyFill="1" applyBorder="1" applyAlignment="1">
      <alignment/>
    </xf>
    <xf numFmtId="38" fontId="3" fillId="33" borderId="10" xfId="8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distributed" shrinkToFit="1"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38" fontId="3" fillId="34" borderId="10" xfId="80" applyFont="1" applyFill="1" applyBorder="1" applyAlignment="1">
      <alignment horizontal="distributed" vertical="center" wrapText="1"/>
    </xf>
    <xf numFmtId="0" fontId="0" fillId="34" borderId="26" xfId="0" applyFill="1" applyBorder="1" applyAlignment="1">
      <alignment horizontal="distributed" vertical="center"/>
    </xf>
    <xf numFmtId="38" fontId="3" fillId="0" borderId="12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2" xfId="80" applyFont="1" applyBorder="1" applyAlignment="1">
      <alignment horizontal="right"/>
    </xf>
    <xf numFmtId="38" fontId="3" fillId="0" borderId="12" xfId="80" applyFont="1" applyBorder="1" applyAlignment="1">
      <alignment horizontal="right" vertical="center"/>
    </xf>
    <xf numFmtId="38" fontId="3" fillId="0" borderId="14" xfId="80" applyFont="1" applyBorder="1" applyAlignment="1">
      <alignment horizontal="right"/>
    </xf>
    <xf numFmtId="38" fontId="3" fillId="0" borderId="14" xfId="80" applyFont="1" applyBorder="1" applyAlignment="1">
      <alignment horizontal="right" vertical="center"/>
    </xf>
    <xf numFmtId="38" fontId="3" fillId="0" borderId="17" xfId="80" applyFont="1" applyBorder="1" applyAlignment="1">
      <alignment horizontal="right"/>
    </xf>
    <xf numFmtId="38" fontId="3" fillId="0" borderId="17" xfId="80" applyFont="1" applyBorder="1" applyAlignment="1">
      <alignment horizontal="right" vertical="center"/>
    </xf>
    <xf numFmtId="38" fontId="3" fillId="0" borderId="16" xfId="80" applyFont="1" applyBorder="1" applyAlignment="1">
      <alignment horizontal="right"/>
    </xf>
    <xf numFmtId="38" fontId="3" fillId="0" borderId="16" xfId="80" applyFont="1" applyBorder="1" applyAlignment="1">
      <alignment horizontal="right" vertical="center"/>
    </xf>
    <xf numFmtId="38" fontId="3" fillId="33" borderId="22" xfId="80" applyFont="1" applyFill="1" applyBorder="1" applyAlignment="1">
      <alignment horizontal="distributed" vertical="center"/>
    </xf>
    <xf numFmtId="38" fontId="3" fillId="0" borderId="27" xfId="8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3" fillId="33" borderId="27" xfId="8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177" fontId="3" fillId="0" borderId="14" xfId="104" applyNumberFormat="1" applyFont="1" applyFill="1" applyBorder="1">
      <alignment vertical="center"/>
      <protection/>
    </xf>
    <xf numFmtId="177" fontId="3" fillId="0" borderId="14" xfId="106" applyNumberFormat="1" applyFont="1" applyFill="1" applyBorder="1">
      <alignment vertical="center"/>
      <protection/>
    </xf>
    <xf numFmtId="38" fontId="3" fillId="0" borderId="14" xfId="80" applyFont="1" applyFill="1" applyBorder="1" applyAlignment="1">
      <alignment/>
    </xf>
    <xf numFmtId="38" fontId="3" fillId="0" borderId="14" xfId="80" applyFont="1" applyFill="1" applyBorder="1" applyAlignment="1">
      <alignment vertical="center"/>
    </xf>
    <xf numFmtId="38" fontId="3" fillId="0" borderId="14" xfId="80" applyFont="1" applyFill="1" applyBorder="1" applyAlignment="1">
      <alignment horizontal="right"/>
    </xf>
    <xf numFmtId="38" fontId="3" fillId="0" borderId="14" xfId="80" applyFont="1" applyFill="1" applyBorder="1" applyAlignment="1">
      <alignment horizontal="right" vertical="center"/>
    </xf>
    <xf numFmtId="38" fontId="3" fillId="0" borderId="0" xfId="80" applyFont="1" applyFill="1" applyAlignment="1">
      <alignment/>
    </xf>
    <xf numFmtId="177" fontId="3" fillId="0" borderId="14" xfId="101" applyNumberFormat="1" applyFont="1" applyFill="1" applyBorder="1">
      <alignment vertical="center"/>
      <protection/>
    </xf>
    <xf numFmtId="177" fontId="3" fillId="0" borderId="14" xfId="102" applyNumberFormat="1" applyFont="1" applyFill="1" applyBorder="1">
      <alignment vertical="center"/>
      <protection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vertical="center"/>
    </xf>
    <xf numFmtId="177" fontId="3" fillId="0" borderId="12" xfId="105" applyNumberFormat="1" applyFont="1" applyBorder="1">
      <alignment vertical="center"/>
      <protection/>
    </xf>
    <xf numFmtId="177" fontId="3" fillId="0" borderId="14" xfId="105" applyNumberFormat="1" applyFont="1" applyBorder="1">
      <alignment vertical="center"/>
      <protection/>
    </xf>
    <xf numFmtId="177" fontId="3" fillId="0" borderId="14" xfId="105" applyNumberFormat="1" applyFont="1" applyFill="1" applyBorder="1">
      <alignment vertical="center"/>
      <protection/>
    </xf>
    <xf numFmtId="177" fontId="3" fillId="0" borderId="17" xfId="105" applyNumberFormat="1" applyFont="1" applyBorder="1">
      <alignment vertical="center"/>
      <protection/>
    </xf>
    <xf numFmtId="177" fontId="3" fillId="0" borderId="16" xfId="105" applyNumberFormat="1" applyFont="1" applyBorder="1">
      <alignment vertical="center"/>
      <protection/>
    </xf>
    <xf numFmtId="38" fontId="3" fillId="0" borderId="10" xfId="8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0" fontId="8" fillId="0" borderId="30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0" fontId="10" fillId="0" borderId="31" xfId="0" applyFont="1" applyFill="1" applyBorder="1" applyAlignment="1">
      <alignment horizontal="left" vertical="distributed" wrapText="1"/>
    </xf>
    <xf numFmtId="0" fontId="10" fillId="0" borderId="31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2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0" borderId="32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distributed"/>
    </xf>
    <xf numFmtId="177" fontId="47" fillId="0" borderId="12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0" borderId="12" xfId="80" applyFont="1" applyBorder="1" applyAlignment="1">
      <alignment horizontal="right" vertical="center"/>
    </xf>
    <xf numFmtId="38" fontId="47" fillId="0" borderId="12" xfId="80" applyFont="1" applyBorder="1" applyAlignment="1">
      <alignment vertic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distributed"/>
    </xf>
    <xf numFmtId="177" fontId="47" fillId="0" borderId="14" xfId="106" applyNumberFormat="1" applyFont="1" applyBorder="1">
      <alignment vertical="center"/>
      <protection/>
    </xf>
    <xf numFmtId="38" fontId="47" fillId="33" borderId="14" xfId="80" applyFont="1" applyFill="1" applyBorder="1" applyAlignment="1">
      <alignment/>
    </xf>
    <xf numFmtId="38" fontId="47" fillId="0" borderId="14" xfId="80" applyFont="1" applyBorder="1" applyAlignment="1">
      <alignment vertical="center"/>
    </xf>
    <xf numFmtId="38" fontId="47" fillId="0" borderId="14" xfId="80" applyFont="1" applyBorder="1" applyAlignment="1">
      <alignment horizontal="right"/>
    </xf>
    <xf numFmtId="38" fontId="47" fillId="0" borderId="14" xfId="80" applyFont="1" applyBorder="1" applyAlignment="1">
      <alignment horizontal="right" vertical="center"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 horizontal="distributed"/>
    </xf>
    <xf numFmtId="0" fontId="47" fillId="0" borderId="18" xfId="0" applyFont="1" applyBorder="1" applyAlignment="1">
      <alignment/>
    </xf>
    <xf numFmtId="0" fontId="47" fillId="0" borderId="17" xfId="0" applyFont="1" applyBorder="1" applyAlignment="1">
      <alignment horizontal="distributed"/>
    </xf>
    <xf numFmtId="38" fontId="47" fillId="33" borderId="27" xfId="80" applyFont="1" applyFill="1" applyBorder="1" applyAlignment="1">
      <alignment/>
    </xf>
    <xf numFmtId="38" fontId="47" fillId="33" borderId="17" xfId="8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distributed"/>
    </xf>
    <xf numFmtId="38" fontId="47" fillId="33" borderId="10" xfId="80" applyFont="1" applyFill="1" applyBorder="1" applyAlignment="1">
      <alignment/>
    </xf>
    <xf numFmtId="0" fontId="47" fillId="33" borderId="10" xfId="0" applyFont="1" applyFill="1" applyBorder="1" applyAlignment="1">
      <alignment horizontal="distributed"/>
    </xf>
    <xf numFmtId="38" fontId="47" fillId="33" borderId="10" xfId="80" applyFont="1" applyFill="1" applyBorder="1" applyAlignment="1">
      <alignment vertical="center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distributed"/>
    </xf>
    <xf numFmtId="177" fontId="47" fillId="0" borderId="16" xfId="106" applyNumberFormat="1" applyFont="1" applyBorder="1">
      <alignment vertical="center"/>
      <protection/>
    </xf>
    <xf numFmtId="38" fontId="47" fillId="33" borderId="16" xfId="80" applyFont="1" applyFill="1" applyBorder="1" applyAlignment="1">
      <alignment/>
    </xf>
    <xf numFmtId="38" fontId="47" fillId="0" borderId="16" xfId="80" applyFont="1" applyBorder="1" applyAlignment="1">
      <alignment horizontal="right"/>
    </xf>
    <xf numFmtId="38" fontId="47" fillId="0" borderId="16" xfId="80" applyFont="1" applyBorder="1" applyAlignment="1">
      <alignment horizontal="right" vertical="center"/>
    </xf>
    <xf numFmtId="38" fontId="47" fillId="0" borderId="16" xfId="80" applyFont="1" applyBorder="1" applyAlignment="1">
      <alignment vertical="center"/>
    </xf>
    <xf numFmtId="38" fontId="47" fillId="33" borderId="10" xfId="8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24" xfId="0" applyFont="1" applyFill="1" applyBorder="1" applyAlignment="1">
      <alignment horizontal="distributed"/>
    </xf>
    <xf numFmtId="38" fontId="47" fillId="33" borderId="23" xfId="80" applyFont="1" applyFill="1" applyBorder="1" applyAlignment="1">
      <alignment/>
    </xf>
    <xf numFmtId="38" fontId="47" fillId="33" borderId="23" xfId="80" applyFont="1" applyFill="1" applyBorder="1" applyAlignment="1">
      <alignment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" sqref="F13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113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54" t="s">
        <v>6</v>
      </c>
      <c r="C3" s="155"/>
      <c r="J3" s="90"/>
      <c r="Q3" s="21" t="s">
        <v>4</v>
      </c>
      <c r="R3" s="22"/>
    </row>
    <row r="4" spans="1:18" s="30" customFormat="1" ht="22.5" customHeight="1">
      <c r="A4" s="158" t="s">
        <v>74</v>
      </c>
      <c r="B4" s="160" t="s">
        <v>75</v>
      </c>
      <c r="C4" s="153" t="s">
        <v>76</v>
      </c>
      <c r="D4" s="153"/>
      <c r="E4" s="153"/>
      <c r="F4" s="153" t="s">
        <v>45</v>
      </c>
      <c r="G4" s="153" t="s">
        <v>11</v>
      </c>
      <c r="H4" s="153" t="s">
        <v>77</v>
      </c>
      <c r="I4" s="153" t="s">
        <v>78</v>
      </c>
      <c r="J4" s="91"/>
      <c r="K4" s="153" t="s">
        <v>12</v>
      </c>
      <c r="L4" s="153" t="s">
        <v>79</v>
      </c>
      <c r="M4" s="162" t="s">
        <v>63</v>
      </c>
      <c r="N4" s="163" t="s">
        <v>64</v>
      </c>
      <c r="O4" s="153" t="s">
        <v>80</v>
      </c>
      <c r="P4" s="153"/>
      <c r="Q4" s="153"/>
      <c r="R4" s="156" t="s">
        <v>97</v>
      </c>
    </row>
    <row r="5" spans="1:18" s="30" customFormat="1" ht="22.5" customHeight="1">
      <c r="A5" s="159"/>
      <c r="B5" s="161"/>
      <c r="C5" s="28" t="s">
        <v>81</v>
      </c>
      <c r="D5" s="28" t="s">
        <v>82</v>
      </c>
      <c r="E5" s="28" t="s">
        <v>83</v>
      </c>
      <c r="F5" s="153"/>
      <c r="G5" s="153"/>
      <c r="H5" s="153"/>
      <c r="I5" s="153"/>
      <c r="J5" s="91"/>
      <c r="K5" s="153"/>
      <c r="L5" s="153"/>
      <c r="M5" s="162"/>
      <c r="N5" s="164"/>
      <c r="O5" s="28" t="s">
        <v>81</v>
      </c>
      <c r="P5" s="28" t="s">
        <v>82</v>
      </c>
      <c r="Q5" s="28" t="s">
        <v>83</v>
      </c>
      <c r="R5" s="157"/>
    </row>
    <row r="6" spans="1:18" s="30" customFormat="1" ht="21.75" customHeight="1">
      <c r="A6" s="31">
        <v>1</v>
      </c>
      <c r="B6" s="32" t="s">
        <v>18</v>
      </c>
      <c r="C6" s="33">
        <v>87259</v>
      </c>
      <c r="D6" s="33">
        <v>6592</v>
      </c>
      <c r="E6" s="33">
        <v>93851</v>
      </c>
      <c r="F6" s="33">
        <v>316452037</v>
      </c>
      <c r="G6" s="33">
        <v>105226351</v>
      </c>
      <c r="H6" s="33">
        <v>211225686</v>
      </c>
      <c r="I6" s="33">
        <v>12669799</v>
      </c>
      <c r="J6" s="92"/>
      <c r="K6" s="33">
        <v>325362</v>
      </c>
      <c r="L6" s="33">
        <v>2283</v>
      </c>
      <c r="M6" s="33">
        <v>3687</v>
      </c>
      <c r="N6" s="33">
        <v>813</v>
      </c>
      <c r="O6" s="33">
        <v>12000973</v>
      </c>
      <c r="P6" s="33">
        <v>336681</v>
      </c>
      <c r="Q6" s="33">
        <v>12337654</v>
      </c>
      <c r="R6" s="32" t="s">
        <v>18</v>
      </c>
    </row>
    <row r="7" spans="1:18" s="30" customFormat="1" ht="21.75" customHeight="1">
      <c r="A7" s="34">
        <v>2</v>
      </c>
      <c r="B7" s="35" t="s">
        <v>1</v>
      </c>
      <c r="C7" s="36">
        <v>62213</v>
      </c>
      <c r="D7" s="36">
        <v>1612</v>
      </c>
      <c r="E7" s="36">
        <v>63825</v>
      </c>
      <c r="F7" s="36">
        <v>221247128</v>
      </c>
      <c r="G7" s="36">
        <v>72852700</v>
      </c>
      <c r="H7" s="36">
        <v>148394428</v>
      </c>
      <c r="I7" s="36">
        <v>8901111</v>
      </c>
      <c r="J7" s="92"/>
      <c r="K7" s="36">
        <v>211386</v>
      </c>
      <c r="L7" s="36">
        <v>1265</v>
      </c>
      <c r="M7" s="36">
        <v>1066</v>
      </c>
      <c r="N7" s="36">
        <v>318</v>
      </c>
      <c r="O7" s="36">
        <v>8684015</v>
      </c>
      <c r="P7" s="36">
        <v>3061</v>
      </c>
      <c r="Q7" s="36">
        <v>8687076</v>
      </c>
      <c r="R7" s="35" t="s">
        <v>1</v>
      </c>
    </row>
    <row r="8" spans="1:18" s="30" customFormat="1" ht="21.75" customHeight="1">
      <c r="A8" s="34">
        <v>3</v>
      </c>
      <c r="B8" s="35" t="s">
        <v>19</v>
      </c>
      <c r="C8" s="36">
        <v>50080</v>
      </c>
      <c r="D8" s="36">
        <v>1450</v>
      </c>
      <c r="E8" s="36">
        <v>51530</v>
      </c>
      <c r="F8" s="36">
        <v>166640685</v>
      </c>
      <c r="G8" s="36">
        <v>56612713</v>
      </c>
      <c r="H8" s="36">
        <v>110027972</v>
      </c>
      <c r="I8" s="36">
        <v>6599624</v>
      </c>
      <c r="J8" s="92"/>
      <c r="K8" s="36">
        <v>171879</v>
      </c>
      <c r="L8" s="36">
        <v>1117</v>
      </c>
      <c r="M8" s="36">
        <v>949</v>
      </c>
      <c r="N8" s="36">
        <v>311</v>
      </c>
      <c r="O8" s="36">
        <v>6422226</v>
      </c>
      <c r="P8" s="36">
        <v>3135</v>
      </c>
      <c r="Q8" s="36">
        <v>6425361</v>
      </c>
      <c r="R8" s="35" t="s">
        <v>19</v>
      </c>
    </row>
    <row r="9" spans="1:18" s="30" customFormat="1" ht="21.75" customHeight="1">
      <c r="A9" s="34">
        <v>4</v>
      </c>
      <c r="B9" s="35" t="s">
        <v>20</v>
      </c>
      <c r="C9" s="36">
        <v>50838</v>
      </c>
      <c r="D9" s="36">
        <v>1723</v>
      </c>
      <c r="E9" s="36">
        <v>52561</v>
      </c>
      <c r="F9" s="36">
        <v>154271348</v>
      </c>
      <c r="G9" s="36">
        <v>55916480</v>
      </c>
      <c r="H9" s="36">
        <v>98354868</v>
      </c>
      <c r="I9" s="36">
        <v>5899190</v>
      </c>
      <c r="J9" s="92"/>
      <c r="K9" s="36">
        <v>192013</v>
      </c>
      <c r="L9" s="36">
        <v>1574</v>
      </c>
      <c r="M9" s="36">
        <v>725</v>
      </c>
      <c r="N9" s="36">
        <v>212</v>
      </c>
      <c r="O9" s="36">
        <v>5700534</v>
      </c>
      <c r="P9" s="36">
        <v>3700</v>
      </c>
      <c r="Q9" s="36">
        <v>5704234</v>
      </c>
      <c r="R9" s="35" t="s">
        <v>20</v>
      </c>
    </row>
    <row r="10" spans="1:18" s="30" customFormat="1" ht="21.75" customHeight="1">
      <c r="A10" s="34">
        <v>5</v>
      </c>
      <c r="B10" s="35" t="s">
        <v>21</v>
      </c>
      <c r="C10" s="36">
        <v>25288</v>
      </c>
      <c r="D10" s="36">
        <v>1012</v>
      </c>
      <c r="E10" s="36">
        <v>26300</v>
      </c>
      <c r="F10" s="36">
        <v>76763633</v>
      </c>
      <c r="G10" s="36">
        <v>29115234</v>
      </c>
      <c r="H10" s="36">
        <v>47648399</v>
      </c>
      <c r="I10" s="36">
        <v>2857856</v>
      </c>
      <c r="J10" s="92"/>
      <c r="K10" s="36">
        <v>87278</v>
      </c>
      <c r="L10" s="36">
        <v>548</v>
      </c>
      <c r="M10" s="36">
        <v>538</v>
      </c>
      <c r="N10" s="36">
        <v>102</v>
      </c>
      <c r="O10" s="36">
        <v>2766919</v>
      </c>
      <c r="P10" s="36">
        <v>2471</v>
      </c>
      <c r="Q10" s="36">
        <v>2769390</v>
      </c>
      <c r="R10" s="35" t="s">
        <v>21</v>
      </c>
    </row>
    <row r="11" spans="1:18" s="30" customFormat="1" ht="21.75" customHeight="1">
      <c r="A11" s="34">
        <v>6</v>
      </c>
      <c r="B11" s="35" t="s">
        <v>22</v>
      </c>
      <c r="C11" s="36">
        <v>18194</v>
      </c>
      <c r="D11" s="36">
        <v>701</v>
      </c>
      <c r="E11" s="36">
        <v>18895</v>
      </c>
      <c r="F11" s="36">
        <v>53287404</v>
      </c>
      <c r="G11" s="36">
        <v>19889694</v>
      </c>
      <c r="H11" s="36">
        <v>33397710</v>
      </c>
      <c r="I11" s="36">
        <v>2003112</v>
      </c>
      <c r="J11" s="92"/>
      <c r="K11" s="36">
        <v>70198</v>
      </c>
      <c r="L11" s="36">
        <v>613</v>
      </c>
      <c r="M11" s="36">
        <v>548</v>
      </c>
      <c r="N11" s="36">
        <v>132</v>
      </c>
      <c r="O11" s="36">
        <v>1929966</v>
      </c>
      <c r="P11" s="36">
        <v>1655</v>
      </c>
      <c r="Q11" s="36">
        <v>1931621</v>
      </c>
      <c r="R11" s="35" t="s">
        <v>22</v>
      </c>
    </row>
    <row r="12" spans="1:18" s="30" customFormat="1" ht="21.75" customHeight="1">
      <c r="A12" s="34">
        <v>7</v>
      </c>
      <c r="B12" s="35" t="s">
        <v>2</v>
      </c>
      <c r="C12" s="36">
        <v>25213</v>
      </c>
      <c r="D12" s="36">
        <v>2450</v>
      </c>
      <c r="E12" s="36">
        <v>27663</v>
      </c>
      <c r="F12" s="36">
        <v>90958523</v>
      </c>
      <c r="G12" s="36">
        <v>31956114</v>
      </c>
      <c r="H12" s="36">
        <v>59002409</v>
      </c>
      <c r="I12" s="36">
        <v>3539043</v>
      </c>
      <c r="J12" s="92"/>
      <c r="K12" s="36">
        <v>103734</v>
      </c>
      <c r="L12" s="36">
        <v>579</v>
      </c>
      <c r="M12" s="36">
        <v>372</v>
      </c>
      <c r="N12" s="36">
        <v>127</v>
      </c>
      <c r="O12" s="36">
        <v>3301858</v>
      </c>
      <c r="P12" s="36">
        <v>132251</v>
      </c>
      <c r="Q12" s="36">
        <v>3434109</v>
      </c>
      <c r="R12" s="35" t="s">
        <v>2</v>
      </c>
    </row>
    <row r="13" spans="1:18" s="30" customFormat="1" ht="21.75" customHeight="1">
      <c r="A13" s="34">
        <v>8</v>
      </c>
      <c r="B13" s="35" t="s">
        <v>23</v>
      </c>
      <c r="C13" s="36">
        <v>14975</v>
      </c>
      <c r="D13" s="36">
        <v>1301</v>
      </c>
      <c r="E13" s="36">
        <v>16276</v>
      </c>
      <c r="F13" s="36">
        <v>44160872</v>
      </c>
      <c r="G13" s="36">
        <v>17236067</v>
      </c>
      <c r="H13" s="36">
        <v>26924805</v>
      </c>
      <c r="I13" s="36">
        <v>1614840</v>
      </c>
      <c r="J13" s="92"/>
      <c r="K13" s="36">
        <v>55966</v>
      </c>
      <c r="L13" s="36">
        <v>607</v>
      </c>
      <c r="M13" s="36">
        <v>53</v>
      </c>
      <c r="N13" s="36">
        <v>9</v>
      </c>
      <c r="O13" s="36">
        <v>1503416</v>
      </c>
      <c r="P13" s="36">
        <v>54618</v>
      </c>
      <c r="Q13" s="36">
        <v>1558034</v>
      </c>
      <c r="R13" s="35" t="s">
        <v>23</v>
      </c>
    </row>
    <row r="14" spans="1:18" s="30" customFormat="1" ht="21.75" customHeight="1">
      <c r="A14" s="34">
        <v>9</v>
      </c>
      <c r="B14" s="35" t="s">
        <v>49</v>
      </c>
      <c r="C14" s="36">
        <v>22792</v>
      </c>
      <c r="D14" s="36">
        <v>828</v>
      </c>
      <c r="E14" s="36">
        <v>23620</v>
      </c>
      <c r="F14" s="36">
        <v>65371255</v>
      </c>
      <c r="G14" s="36">
        <v>25112532</v>
      </c>
      <c r="H14" s="36">
        <v>40258723</v>
      </c>
      <c r="I14" s="36">
        <v>2414576</v>
      </c>
      <c r="J14" s="92"/>
      <c r="K14" s="36">
        <v>85141</v>
      </c>
      <c r="L14" s="36">
        <v>735</v>
      </c>
      <c r="M14" s="36">
        <v>364</v>
      </c>
      <c r="N14" s="36">
        <v>46</v>
      </c>
      <c r="O14" s="36">
        <v>2325894</v>
      </c>
      <c r="P14" s="36">
        <v>2396</v>
      </c>
      <c r="Q14" s="36">
        <v>2328290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36">
        <v>17146</v>
      </c>
      <c r="D15" s="36">
        <v>659</v>
      </c>
      <c r="E15" s="36">
        <v>17805</v>
      </c>
      <c r="F15" s="36">
        <v>55083321</v>
      </c>
      <c r="G15" s="36">
        <v>20547461</v>
      </c>
      <c r="H15" s="36">
        <v>34535860</v>
      </c>
      <c r="I15" s="36">
        <v>2071444</v>
      </c>
      <c r="J15" s="92"/>
      <c r="K15" s="36">
        <v>54328</v>
      </c>
      <c r="L15" s="36">
        <v>423</v>
      </c>
      <c r="M15" s="36">
        <v>128</v>
      </c>
      <c r="N15" s="36">
        <v>126</v>
      </c>
      <c r="O15" s="36">
        <v>2015045</v>
      </c>
      <c r="P15" s="36">
        <v>1394</v>
      </c>
      <c r="Q15" s="36">
        <v>2016439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36">
        <v>9735</v>
      </c>
      <c r="D16" s="36">
        <v>337</v>
      </c>
      <c r="E16" s="36">
        <v>10072</v>
      </c>
      <c r="F16" s="36">
        <v>29344999</v>
      </c>
      <c r="G16" s="36">
        <v>10868347</v>
      </c>
      <c r="H16" s="36">
        <v>18476652</v>
      </c>
      <c r="I16" s="36">
        <v>1108202</v>
      </c>
      <c r="J16" s="92"/>
      <c r="K16" s="36">
        <v>33285</v>
      </c>
      <c r="L16" s="36">
        <v>284</v>
      </c>
      <c r="M16" s="36">
        <v>71</v>
      </c>
      <c r="N16" s="36">
        <v>23</v>
      </c>
      <c r="O16" s="36">
        <v>1073897</v>
      </c>
      <c r="P16" s="36">
        <v>642</v>
      </c>
      <c r="Q16" s="36">
        <v>1074539</v>
      </c>
      <c r="R16" s="35" t="s">
        <v>25</v>
      </c>
    </row>
    <row r="17" spans="1:18" s="30" customFormat="1" ht="21.75" customHeight="1">
      <c r="A17" s="34">
        <v>12</v>
      </c>
      <c r="B17" s="35" t="s">
        <v>26</v>
      </c>
      <c r="C17" s="36">
        <v>14833</v>
      </c>
      <c r="D17" s="36">
        <v>511</v>
      </c>
      <c r="E17" s="36">
        <v>15344</v>
      </c>
      <c r="F17" s="36">
        <v>44291450</v>
      </c>
      <c r="G17" s="36">
        <v>16616810</v>
      </c>
      <c r="H17" s="36">
        <v>27674640</v>
      </c>
      <c r="I17" s="36">
        <v>1659866</v>
      </c>
      <c r="J17" s="92"/>
      <c r="K17" s="36">
        <v>52037</v>
      </c>
      <c r="L17" s="36">
        <v>525</v>
      </c>
      <c r="M17" s="36">
        <v>86</v>
      </c>
      <c r="N17" s="36">
        <v>11</v>
      </c>
      <c r="O17" s="36">
        <v>1606192</v>
      </c>
      <c r="P17" s="36">
        <v>1015</v>
      </c>
      <c r="Q17" s="36">
        <v>1607207</v>
      </c>
      <c r="R17" s="35" t="s">
        <v>26</v>
      </c>
    </row>
    <row r="18" spans="1:18" s="30" customFormat="1" ht="21.75" customHeight="1">
      <c r="A18" s="34">
        <v>13</v>
      </c>
      <c r="B18" s="35" t="s">
        <v>27</v>
      </c>
      <c r="C18" s="36">
        <v>25335</v>
      </c>
      <c r="D18" s="36">
        <v>1047</v>
      </c>
      <c r="E18" s="36">
        <v>26382</v>
      </c>
      <c r="F18" s="36">
        <v>75052559</v>
      </c>
      <c r="G18" s="36">
        <v>28843978</v>
      </c>
      <c r="H18" s="36">
        <v>46208581</v>
      </c>
      <c r="I18" s="36">
        <v>2771461</v>
      </c>
      <c r="J18" s="92"/>
      <c r="K18" s="36">
        <v>86550</v>
      </c>
      <c r="L18" s="36">
        <v>841</v>
      </c>
      <c r="M18" s="36">
        <v>345</v>
      </c>
      <c r="N18" s="36">
        <v>132</v>
      </c>
      <c r="O18" s="36">
        <v>2681128</v>
      </c>
      <c r="P18" s="36">
        <v>2465</v>
      </c>
      <c r="Q18" s="36">
        <v>2683593</v>
      </c>
      <c r="R18" s="35" t="s">
        <v>27</v>
      </c>
    </row>
    <row r="19" spans="1:18" s="30" customFormat="1" ht="21.75" customHeight="1">
      <c r="A19" s="34">
        <v>14</v>
      </c>
      <c r="B19" s="35" t="s">
        <v>28</v>
      </c>
      <c r="C19" s="36">
        <v>35467</v>
      </c>
      <c r="D19" s="36">
        <v>1068</v>
      </c>
      <c r="E19" s="36">
        <v>36535</v>
      </c>
      <c r="F19" s="36">
        <v>120817534</v>
      </c>
      <c r="G19" s="36">
        <v>42186288</v>
      </c>
      <c r="H19" s="36">
        <v>78631246</v>
      </c>
      <c r="I19" s="36">
        <v>4716411</v>
      </c>
      <c r="J19" s="92"/>
      <c r="K19" s="36">
        <v>132187</v>
      </c>
      <c r="L19" s="36">
        <v>684</v>
      </c>
      <c r="M19" s="36">
        <v>498</v>
      </c>
      <c r="N19" s="36">
        <v>323</v>
      </c>
      <c r="O19" s="36">
        <v>4580542</v>
      </c>
      <c r="P19" s="36">
        <v>2177</v>
      </c>
      <c r="Q19" s="36">
        <v>4582719</v>
      </c>
      <c r="R19" s="35" t="s">
        <v>28</v>
      </c>
    </row>
    <row r="20" spans="1:18" s="30" customFormat="1" ht="21.75" customHeight="1">
      <c r="A20" s="34">
        <v>15</v>
      </c>
      <c r="B20" s="35" t="s">
        <v>29</v>
      </c>
      <c r="C20" s="36">
        <v>26561</v>
      </c>
      <c r="D20" s="36">
        <v>2757</v>
      </c>
      <c r="E20" s="36">
        <v>29318</v>
      </c>
      <c r="F20" s="36">
        <v>103040938</v>
      </c>
      <c r="G20" s="36">
        <v>34479391</v>
      </c>
      <c r="H20" s="36">
        <v>68561547</v>
      </c>
      <c r="I20" s="36">
        <v>4112511</v>
      </c>
      <c r="J20" s="92"/>
      <c r="K20" s="36">
        <v>113913</v>
      </c>
      <c r="L20" s="36">
        <v>455</v>
      </c>
      <c r="M20" s="36">
        <v>382</v>
      </c>
      <c r="N20" s="36">
        <v>103</v>
      </c>
      <c r="O20" s="36">
        <v>3821331</v>
      </c>
      <c r="P20" s="36">
        <v>176327</v>
      </c>
      <c r="Q20" s="36">
        <v>3997658</v>
      </c>
      <c r="R20" s="35" t="s">
        <v>29</v>
      </c>
    </row>
    <row r="21" spans="1:18" s="30" customFormat="1" ht="21.75" customHeight="1">
      <c r="A21" s="34">
        <v>16</v>
      </c>
      <c r="B21" s="35" t="s">
        <v>30</v>
      </c>
      <c r="C21" s="36">
        <v>78218</v>
      </c>
      <c r="D21" s="36">
        <v>2111</v>
      </c>
      <c r="E21" s="36">
        <v>80329</v>
      </c>
      <c r="F21" s="36">
        <v>305026676</v>
      </c>
      <c r="G21" s="36">
        <v>95823763</v>
      </c>
      <c r="H21" s="36">
        <v>209202913</v>
      </c>
      <c r="I21" s="36">
        <v>12548923</v>
      </c>
      <c r="J21" s="92"/>
      <c r="K21" s="36">
        <v>278711</v>
      </c>
      <c r="L21" s="36">
        <v>1165</v>
      </c>
      <c r="M21" s="36">
        <v>2023</v>
      </c>
      <c r="N21" s="36">
        <v>781</v>
      </c>
      <c r="O21" s="36">
        <v>12261420</v>
      </c>
      <c r="P21" s="36">
        <v>4648</v>
      </c>
      <c r="Q21" s="36">
        <v>12266068</v>
      </c>
      <c r="R21" s="35" t="s">
        <v>30</v>
      </c>
    </row>
    <row r="22" spans="1:18" s="30" customFormat="1" ht="21.75" customHeight="1">
      <c r="A22" s="34">
        <v>17</v>
      </c>
      <c r="B22" s="35" t="s">
        <v>0</v>
      </c>
      <c r="C22" s="36">
        <v>54252</v>
      </c>
      <c r="D22" s="36">
        <v>1501</v>
      </c>
      <c r="E22" s="36">
        <v>55753</v>
      </c>
      <c r="F22" s="36">
        <v>189178517</v>
      </c>
      <c r="G22" s="36">
        <v>63577513</v>
      </c>
      <c r="H22" s="36">
        <v>125601004</v>
      </c>
      <c r="I22" s="36">
        <v>7533838</v>
      </c>
      <c r="J22" s="92"/>
      <c r="K22" s="36">
        <v>206593</v>
      </c>
      <c r="L22" s="36">
        <v>1207</v>
      </c>
      <c r="M22" s="36">
        <v>750</v>
      </c>
      <c r="N22" s="36">
        <v>222</v>
      </c>
      <c r="O22" s="36">
        <v>7322229</v>
      </c>
      <c r="P22" s="36">
        <v>2837</v>
      </c>
      <c r="Q22" s="36">
        <v>7325066</v>
      </c>
      <c r="R22" s="35" t="s">
        <v>0</v>
      </c>
    </row>
    <row r="23" spans="1:18" s="30" customFormat="1" ht="21.75" customHeight="1">
      <c r="A23" s="34">
        <v>18</v>
      </c>
      <c r="B23" s="35" t="s">
        <v>31</v>
      </c>
      <c r="C23" s="36">
        <v>22077</v>
      </c>
      <c r="D23" s="36">
        <v>673</v>
      </c>
      <c r="E23" s="36">
        <v>22750</v>
      </c>
      <c r="F23" s="36">
        <v>72521514</v>
      </c>
      <c r="G23" s="36">
        <v>25074314</v>
      </c>
      <c r="H23" s="36">
        <v>47447200</v>
      </c>
      <c r="I23" s="36">
        <v>2845922</v>
      </c>
      <c r="J23" s="92"/>
      <c r="K23" s="36">
        <v>78264</v>
      </c>
      <c r="L23" s="36">
        <v>619</v>
      </c>
      <c r="M23" s="36">
        <v>247</v>
      </c>
      <c r="N23" s="36">
        <v>133</v>
      </c>
      <c r="O23" s="36">
        <v>2765245</v>
      </c>
      <c r="P23" s="36">
        <v>1414</v>
      </c>
      <c r="Q23" s="36">
        <v>2766659</v>
      </c>
      <c r="R23" s="35" t="s">
        <v>31</v>
      </c>
    </row>
    <row r="24" spans="1:18" s="30" customFormat="1" ht="21.75" customHeight="1">
      <c r="A24" s="34">
        <v>19</v>
      </c>
      <c r="B24" s="35" t="s">
        <v>3</v>
      </c>
      <c r="C24" s="36">
        <v>9139</v>
      </c>
      <c r="D24" s="36">
        <v>747</v>
      </c>
      <c r="E24" s="36">
        <v>9886</v>
      </c>
      <c r="F24" s="36">
        <v>28226750</v>
      </c>
      <c r="G24" s="36">
        <v>10704057</v>
      </c>
      <c r="H24" s="36">
        <v>17522693</v>
      </c>
      <c r="I24" s="36">
        <v>1050970</v>
      </c>
      <c r="J24" s="92"/>
      <c r="K24" s="36">
        <v>32413</v>
      </c>
      <c r="L24" s="36">
        <v>345</v>
      </c>
      <c r="M24" s="36">
        <v>62</v>
      </c>
      <c r="N24" s="36">
        <v>10</v>
      </c>
      <c r="O24" s="36">
        <v>988747</v>
      </c>
      <c r="P24" s="36">
        <v>29393</v>
      </c>
      <c r="Q24" s="36">
        <v>1018140</v>
      </c>
      <c r="R24" s="35" t="s">
        <v>3</v>
      </c>
    </row>
    <row r="25" spans="1:18" s="30" customFormat="1" ht="21.75" customHeight="1">
      <c r="A25" s="34">
        <v>20</v>
      </c>
      <c r="B25" s="35" t="s">
        <v>32</v>
      </c>
      <c r="C25" s="36">
        <v>23667</v>
      </c>
      <c r="D25" s="36">
        <v>633</v>
      </c>
      <c r="E25" s="36">
        <v>24300</v>
      </c>
      <c r="F25" s="36">
        <v>92995005</v>
      </c>
      <c r="G25" s="36">
        <v>29648118</v>
      </c>
      <c r="H25" s="36">
        <v>63346887</v>
      </c>
      <c r="I25" s="36">
        <v>3799836</v>
      </c>
      <c r="J25" s="92"/>
      <c r="K25" s="36">
        <v>98370</v>
      </c>
      <c r="L25" s="36">
        <v>336</v>
      </c>
      <c r="M25" s="36">
        <v>855</v>
      </c>
      <c r="N25" s="36">
        <v>220</v>
      </c>
      <c r="O25" s="36">
        <v>3698617</v>
      </c>
      <c r="P25" s="36">
        <v>1358</v>
      </c>
      <c r="Q25" s="36">
        <v>3699975</v>
      </c>
      <c r="R25" s="35" t="s">
        <v>32</v>
      </c>
    </row>
    <row r="26" spans="1:18" s="30" customFormat="1" ht="21.75" customHeight="1">
      <c r="A26" s="34">
        <v>21</v>
      </c>
      <c r="B26" s="35" t="s">
        <v>50</v>
      </c>
      <c r="C26" s="36">
        <v>13304</v>
      </c>
      <c r="D26" s="36">
        <v>1086</v>
      </c>
      <c r="E26" s="36">
        <v>14390</v>
      </c>
      <c r="F26" s="36">
        <v>39882716</v>
      </c>
      <c r="G26" s="36">
        <v>15898421</v>
      </c>
      <c r="H26" s="36">
        <v>23984295</v>
      </c>
      <c r="I26" s="36">
        <v>1439408</v>
      </c>
      <c r="J26" s="92"/>
      <c r="K26" s="36">
        <v>47317</v>
      </c>
      <c r="L26" s="36">
        <v>709</v>
      </c>
      <c r="M26" s="36">
        <v>34</v>
      </c>
      <c r="N26" s="36">
        <v>0</v>
      </c>
      <c r="O26" s="36">
        <v>1349588</v>
      </c>
      <c r="P26" s="36">
        <v>41760</v>
      </c>
      <c r="Q26" s="36">
        <v>1391348</v>
      </c>
      <c r="R26" s="35" t="s">
        <v>50</v>
      </c>
    </row>
    <row r="27" spans="1:18" s="30" customFormat="1" ht="21.75" customHeight="1">
      <c r="A27" s="34">
        <v>22</v>
      </c>
      <c r="B27" s="35" t="s">
        <v>51</v>
      </c>
      <c r="C27" s="36">
        <v>17061</v>
      </c>
      <c r="D27" s="36">
        <v>1592</v>
      </c>
      <c r="E27" s="36">
        <v>18653</v>
      </c>
      <c r="F27" s="36">
        <v>56341558</v>
      </c>
      <c r="G27" s="36">
        <v>20849760</v>
      </c>
      <c r="H27" s="36">
        <v>35491798</v>
      </c>
      <c r="I27" s="36">
        <v>2128758</v>
      </c>
      <c r="J27" s="92"/>
      <c r="K27" s="36">
        <v>66544</v>
      </c>
      <c r="L27" s="36">
        <v>446</v>
      </c>
      <c r="M27" s="36">
        <v>148</v>
      </c>
      <c r="N27" s="36">
        <v>7</v>
      </c>
      <c r="O27" s="36">
        <v>1982301</v>
      </c>
      <c r="P27" s="36">
        <v>79312</v>
      </c>
      <c r="Q27" s="36">
        <v>2061613</v>
      </c>
      <c r="R27" s="35" t="s">
        <v>51</v>
      </c>
    </row>
    <row r="28" spans="1:18" s="30" customFormat="1" ht="21.75" customHeight="1">
      <c r="A28" s="34">
        <v>23</v>
      </c>
      <c r="B28" s="35" t="s">
        <v>52</v>
      </c>
      <c r="C28" s="36">
        <v>35503</v>
      </c>
      <c r="D28" s="36">
        <v>2986</v>
      </c>
      <c r="E28" s="36">
        <v>38489</v>
      </c>
      <c r="F28" s="36">
        <v>108256999</v>
      </c>
      <c r="G28" s="36">
        <v>40937084</v>
      </c>
      <c r="H28" s="36">
        <v>67319915</v>
      </c>
      <c r="I28" s="36">
        <v>4037662</v>
      </c>
      <c r="J28" s="92"/>
      <c r="K28" s="36">
        <v>129259</v>
      </c>
      <c r="L28" s="36">
        <v>931</v>
      </c>
      <c r="M28" s="36">
        <v>363</v>
      </c>
      <c r="N28" s="36">
        <v>22</v>
      </c>
      <c r="O28" s="36">
        <v>3774635</v>
      </c>
      <c r="P28" s="36">
        <v>131552</v>
      </c>
      <c r="Q28" s="36">
        <v>3906187</v>
      </c>
      <c r="R28" s="35" t="s">
        <v>52</v>
      </c>
    </row>
    <row r="29" spans="1:18" s="30" customFormat="1" ht="21.75" customHeight="1">
      <c r="A29" s="34">
        <v>24</v>
      </c>
      <c r="B29" s="35" t="s">
        <v>53</v>
      </c>
      <c r="C29" s="36">
        <v>19734</v>
      </c>
      <c r="D29" s="36">
        <v>681</v>
      </c>
      <c r="E29" s="36">
        <v>20415</v>
      </c>
      <c r="F29" s="36">
        <v>54048381</v>
      </c>
      <c r="G29" s="36">
        <v>20578784</v>
      </c>
      <c r="H29" s="36">
        <v>33469597</v>
      </c>
      <c r="I29" s="36">
        <v>2007382</v>
      </c>
      <c r="J29" s="92"/>
      <c r="K29" s="36">
        <v>67534</v>
      </c>
      <c r="L29" s="36">
        <v>658</v>
      </c>
      <c r="M29" s="36">
        <v>187</v>
      </c>
      <c r="N29" s="36">
        <v>112</v>
      </c>
      <c r="O29" s="36">
        <v>1937170</v>
      </c>
      <c r="P29" s="36">
        <v>1711</v>
      </c>
      <c r="Q29" s="36">
        <v>1938881</v>
      </c>
      <c r="R29" s="35" t="s">
        <v>53</v>
      </c>
    </row>
    <row r="30" spans="1:18" s="30" customFormat="1" ht="21.75" customHeight="1">
      <c r="A30" s="34">
        <v>25</v>
      </c>
      <c r="B30" s="35" t="s">
        <v>54</v>
      </c>
      <c r="C30" s="36">
        <v>14781</v>
      </c>
      <c r="D30" s="36">
        <v>539</v>
      </c>
      <c r="E30" s="36">
        <v>15320</v>
      </c>
      <c r="F30" s="36">
        <v>41547276</v>
      </c>
      <c r="G30" s="36">
        <v>16541910</v>
      </c>
      <c r="H30" s="36">
        <v>25005366</v>
      </c>
      <c r="I30" s="36">
        <v>1499712</v>
      </c>
      <c r="J30" s="92"/>
      <c r="K30" s="36">
        <v>45547</v>
      </c>
      <c r="L30" s="36">
        <v>370</v>
      </c>
      <c r="M30" s="36">
        <v>158</v>
      </c>
      <c r="N30" s="36">
        <v>77</v>
      </c>
      <c r="O30" s="36">
        <v>1452132</v>
      </c>
      <c r="P30" s="36">
        <v>1428</v>
      </c>
      <c r="Q30" s="36">
        <v>1453560</v>
      </c>
      <c r="R30" s="35" t="s">
        <v>54</v>
      </c>
    </row>
    <row r="31" spans="1:18" s="30" customFormat="1" ht="21.75" customHeight="1">
      <c r="A31" s="34">
        <v>26</v>
      </c>
      <c r="B31" s="35" t="s">
        <v>55</v>
      </c>
      <c r="C31" s="36">
        <v>15182</v>
      </c>
      <c r="D31" s="36">
        <v>517</v>
      </c>
      <c r="E31" s="36">
        <v>15699</v>
      </c>
      <c r="F31" s="36">
        <v>47158796</v>
      </c>
      <c r="G31" s="36">
        <v>17111284</v>
      </c>
      <c r="H31" s="36">
        <v>30047512</v>
      </c>
      <c r="I31" s="36">
        <v>1802227</v>
      </c>
      <c r="J31" s="92"/>
      <c r="K31" s="36">
        <v>49210</v>
      </c>
      <c r="L31" s="36">
        <v>272</v>
      </c>
      <c r="M31" s="36">
        <v>291</v>
      </c>
      <c r="N31" s="36">
        <v>41</v>
      </c>
      <c r="O31" s="36">
        <v>1751189</v>
      </c>
      <c r="P31" s="36">
        <v>1224</v>
      </c>
      <c r="Q31" s="36">
        <v>1752413</v>
      </c>
      <c r="R31" s="35" t="s">
        <v>55</v>
      </c>
    </row>
    <row r="32" spans="1:18" s="30" customFormat="1" ht="21.75" customHeight="1">
      <c r="A32" s="34">
        <v>27</v>
      </c>
      <c r="B32" s="35" t="s">
        <v>56</v>
      </c>
      <c r="C32" s="36">
        <v>14918</v>
      </c>
      <c r="D32" s="36">
        <v>618</v>
      </c>
      <c r="E32" s="36">
        <v>15536</v>
      </c>
      <c r="F32" s="36">
        <v>42219566</v>
      </c>
      <c r="G32" s="36">
        <v>17037818</v>
      </c>
      <c r="H32" s="36">
        <v>25181748</v>
      </c>
      <c r="I32" s="36">
        <v>1510296</v>
      </c>
      <c r="J32" s="92"/>
      <c r="K32" s="36">
        <v>51488</v>
      </c>
      <c r="L32" s="36">
        <v>668</v>
      </c>
      <c r="M32" s="36">
        <v>170</v>
      </c>
      <c r="N32" s="36">
        <v>50</v>
      </c>
      <c r="O32" s="36">
        <v>1456130</v>
      </c>
      <c r="P32" s="36">
        <v>1790</v>
      </c>
      <c r="Q32" s="36">
        <v>1457920</v>
      </c>
      <c r="R32" s="35" t="s">
        <v>56</v>
      </c>
    </row>
    <row r="33" spans="1:18" s="30" customFormat="1" ht="21.75" customHeight="1">
      <c r="A33" s="34">
        <v>28</v>
      </c>
      <c r="B33" s="35" t="s">
        <v>57</v>
      </c>
      <c r="C33" s="36">
        <v>33311</v>
      </c>
      <c r="D33" s="36">
        <v>953</v>
      </c>
      <c r="E33" s="36">
        <v>34264</v>
      </c>
      <c r="F33" s="36">
        <v>110176844</v>
      </c>
      <c r="G33" s="36">
        <v>37847825</v>
      </c>
      <c r="H33" s="36">
        <v>72329019</v>
      </c>
      <c r="I33" s="36">
        <v>4338377</v>
      </c>
      <c r="J33" s="92"/>
      <c r="K33" s="36">
        <v>124306</v>
      </c>
      <c r="L33" s="36">
        <v>556</v>
      </c>
      <c r="M33" s="36">
        <v>402</v>
      </c>
      <c r="N33" s="36">
        <v>104</v>
      </c>
      <c r="O33" s="36">
        <v>4211067</v>
      </c>
      <c r="P33" s="36">
        <v>1942</v>
      </c>
      <c r="Q33" s="36">
        <v>4213009</v>
      </c>
      <c r="R33" s="35" t="s">
        <v>57</v>
      </c>
    </row>
    <row r="34" spans="1:18" s="30" customFormat="1" ht="21.75" customHeight="1">
      <c r="A34" s="34">
        <v>29</v>
      </c>
      <c r="B34" s="35" t="s">
        <v>58</v>
      </c>
      <c r="C34" s="36">
        <v>11271</v>
      </c>
      <c r="D34" s="36">
        <v>516</v>
      </c>
      <c r="E34" s="36">
        <v>11787</v>
      </c>
      <c r="F34" s="36">
        <v>31649094</v>
      </c>
      <c r="G34" s="36">
        <v>12687059</v>
      </c>
      <c r="H34" s="36">
        <v>18962035</v>
      </c>
      <c r="I34" s="36">
        <v>1137258</v>
      </c>
      <c r="J34" s="92"/>
      <c r="K34" s="36">
        <v>37774</v>
      </c>
      <c r="L34" s="36">
        <v>395</v>
      </c>
      <c r="M34" s="36">
        <v>98</v>
      </c>
      <c r="N34" s="36">
        <v>105</v>
      </c>
      <c r="O34" s="36">
        <v>1097428</v>
      </c>
      <c r="P34" s="36">
        <v>1458</v>
      </c>
      <c r="Q34" s="36">
        <v>1098886</v>
      </c>
      <c r="R34" s="35" t="s">
        <v>58</v>
      </c>
    </row>
    <row r="35" spans="1:18" s="30" customFormat="1" ht="21.75" customHeight="1">
      <c r="A35" s="34">
        <v>30</v>
      </c>
      <c r="B35" s="35" t="s">
        <v>59</v>
      </c>
      <c r="C35" s="36">
        <v>14404</v>
      </c>
      <c r="D35" s="36">
        <v>665</v>
      </c>
      <c r="E35" s="36">
        <v>15069</v>
      </c>
      <c r="F35" s="36">
        <v>38440579</v>
      </c>
      <c r="G35" s="36">
        <v>14974425</v>
      </c>
      <c r="H35" s="36">
        <v>23466154</v>
      </c>
      <c r="I35" s="36">
        <v>1407395</v>
      </c>
      <c r="J35" s="92"/>
      <c r="K35" s="36">
        <v>46994</v>
      </c>
      <c r="L35" s="36">
        <v>610</v>
      </c>
      <c r="M35" s="36">
        <v>176</v>
      </c>
      <c r="N35" s="36">
        <v>86</v>
      </c>
      <c r="O35" s="36">
        <v>1358102</v>
      </c>
      <c r="P35" s="36">
        <v>1427</v>
      </c>
      <c r="Q35" s="36">
        <v>1359529</v>
      </c>
      <c r="R35" s="35" t="s">
        <v>59</v>
      </c>
    </row>
    <row r="36" spans="1:18" s="30" customFormat="1" ht="21.75" customHeight="1">
      <c r="A36" s="34">
        <v>31</v>
      </c>
      <c r="B36" s="35" t="s">
        <v>60</v>
      </c>
      <c r="C36" s="36">
        <v>16538</v>
      </c>
      <c r="D36" s="36">
        <v>547</v>
      </c>
      <c r="E36" s="36">
        <v>17085</v>
      </c>
      <c r="F36" s="36">
        <v>54466496</v>
      </c>
      <c r="G36" s="36">
        <v>19450545</v>
      </c>
      <c r="H36" s="36">
        <v>35015951</v>
      </c>
      <c r="I36" s="36">
        <v>2100270</v>
      </c>
      <c r="J36" s="92"/>
      <c r="K36" s="36">
        <v>72740</v>
      </c>
      <c r="L36" s="36">
        <v>388</v>
      </c>
      <c r="M36" s="36">
        <v>219</v>
      </c>
      <c r="N36" s="36">
        <v>77</v>
      </c>
      <c r="O36" s="36">
        <v>2025603</v>
      </c>
      <c r="P36" s="36">
        <v>1243</v>
      </c>
      <c r="Q36" s="36">
        <v>2026846</v>
      </c>
      <c r="R36" s="35" t="s">
        <v>60</v>
      </c>
    </row>
    <row r="37" spans="1:18" s="30" customFormat="1" ht="21.75" customHeight="1">
      <c r="A37" s="70">
        <v>32</v>
      </c>
      <c r="B37" s="71" t="s">
        <v>61</v>
      </c>
      <c r="C37" s="72">
        <v>18066</v>
      </c>
      <c r="D37" s="72">
        <v>594</v>
      </c>
      <c r="E37" s="72">
        <v>18660</v>
      </c>
      <c r="F37" s="72">
        <v>51505780</v>
      </c>
      <c r="G37" s="72">
        <v>19686583</v>
      </c>
      <c r="H37" s="72">
        <v>31819197</v>
      </c>
      <c r="I37" s="72">
        <v>1908408</v>
      </c>
      <c r="J37" s="92"/>
      <c r="K37" s="72">
        <v>63398</v>
      </c>
      <c r="L37" s="72">
        <v>364</v>
      </c>
      <c r="M37" s="72">
        <v>256</v>
      </c>
      <c r="N37" s="72">
        <v>228</v>
      </c>
      <c r="O37" s="72">
        <v>1841426</v>
      </c>
      <c r="P37" s="72">
        <v>1445</v>
      </c>
      <c r="Q37" s="72">
        <v>1842871</v>
      </c>
      <c r="R37" s="71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897355</v>
      </c>
      <c r="D38" s="96">
        <f aca="true" t="shared" si="0" ref="D38:I38">SUM(D6:D37)</f>
        <v>41007</v>
      </c>
      <c r="E38" s="96">
        <f t="shared" si="0"/>
        <v>938362</v>
      </c>
      <c r="F38" s="96">
        <f t="shared" si="0"/>
        <v>2980426233</v>
      </c>
      <c r="G38" s="96">
        <f t="shared" si="0"/>
        <v>1045889423</v>
      </c>
      <c r="H38" s="96">
        <f t="shared" si="0"/>
        <v>1934536810</v>
      </c>
      <c r="I38" s="96">
        <f t="shared" si="0"/>
        <v>116035688</v>
      </c>
      <c r="J38" s="93"/>
      <c r="K38" s="96">
        <f>SUM(K6:K37)</f>
        <v>3271719</v>
      </c>
      <c r="L38" s="96">
        <f aca="true" t="shared" si="1" ref="L38:Q38">SUM(L6:L37)</f>
        <v>22572</v>
      </c>
      <c r="M38" s="96">
        <f t="shared" si="1"/>
        <v>16251</v>
      </c>
      <c r="N38" s="96">
        <f t="shared" si="1"/>
        <v>5063</v>
      </c>
      <c r="O38" s="96">
        <f t="shared" si="1"/>
        <v>111686965</v>
      </c>
      <c r="P38" s="96">
        <f t="shared" si="1"/>
        <v>1029930</v>
      </c>
      <c r="Q38" s="96">
        <f t="shared" si="1"/>
        <v>112716895</v>
      </c>
      <c r="R38" s="97" t="s">
        <v>84</v>
      </c>
    </row>
    <row r="39" spans="1:18" s="30" customFormat="1" ht="21.75" customHeight="1">
      <c r="A39" s="37">
        <v>33</v>
      </c>
      <c r="B39" s="38" t="s">
        <v>33</v>
      </c>
      <c r="C39" s="77">
        <v>10530</v>
      </c>
      <c r="D39" s="77">
        <v>424</v>
      </c>
      <c r="E39" s="77">
        <v>10954</v>
      </c>
      <c r="F39" s="77">
        <v>29545460</v>
      </c>
      <c r="G39" s="77">
        <v>11586720</v>
      </c>
      <c r="H39" s="77">
        <v>17958740</v>
      </c>
      <c r="I39" s="77">
        <v>1077090</v>
      </c>
      <c r="J39" s="92"/>
      <c r="K39" s="77">
        <v>35373</v>
      </c>
      <c r="L39" s="77">
        <v>458</v>
      </c>
      <c r="M39" s="77">
        <v>60</v>
      </c>
      <c r="N39" s="77">
        <v>10</v>
      </c>
      <c r="O39" s="77">
        <v>1040052</v>
      </c>
      <c r="P39" s="77">
        <v>1107</v>
      </c>
      <c r="Q39" s="77">
        <v>1041159</v>
      </c>
      <c r="R39" s="38" t="s">
        <v>33</v>
      </c>
    </row>
    <row r="40" spans="1:18" s="30" customFormat="1" ht="21.75" customHeight="1">
      <c r="A40" s="34">
        <v>34</v>
      </c>
      <c r="B40" s="35" t="s">
        <v>34</v>
      </c>
      <c r="C40" s="36">
        <v>5511</v>
      </c>
      <c r="D40" s="36">
        <v>417</v>
      </c>
      <c r="E40" s="36">
        <v>5928</v>
      </c>
      <c r="F40" s="36">
        <v>15944800</v>
      </c>
      <c r="G40" s="36">
        <v>6041851</v>
      </c>
      <c r="H40" s="36">
        <v>9902949</v>
      </c>
      <c r="I40" s="36">
        <v>593946</v>
      </c>
      <c r="J40" s="92"/>
      <c r="K40" s="36">
        <v>17707</v>
      </c>
      <c r="L40" s="36">
        <v>209</v>
      </c>
      <c r="M40" s="36">
        <v>71</v>
      </c>
      <c r="N40" s="36">
        <v>4</v>
      </c>
      <c r="O40" s="36">
        <v>560015</v>
      </c>
      <c r="P40" s="36">
        <v>15940</v>
      </c>
      <c r="Q40" s="36">
        <v>575955</v>
      </c>
      <c r="R40" s="35" t="s">
        <v>34</v>
      </c>
    </row>
    <row r="41" spans="1:18" s="30" customFormat="1" ht="21.75" customHeight="1">
      <c r="A41" s="34">
        <v>35</v>
      </c>
      <c r="B41" s="35" t="s">
        <v>62</v>
      </c>
      <c r="C41" s="36">
        <v>6832</v>
      </c>
      <c r="D41" s="36">
        <v>289</v>
      </c>
      <c r="E41" s="36">
        <v>7121</v>
      </c>
      <c r="F41" s="36">
        <v>19172595</v>
      </c>
      <c r="G41" s="36">
        <v>7852828</v>
      </c>
      <c r="H41" s="36">
        <v>11319767</v>
      </c>
      <c r="I41" s="36">
        <v>678900</v>
      </c>
      <c r="J41" s="92"/>
      <c r="K41" s="36">
        <v>23203</v>
      </c>
      <c r="L41" s="36">
        <v>147</v>
      </c>
      <c r="M41" s="36">
        <v>144</v>
      </c>
      <c r="N41" s="36">
        <v>2</v>
      </c>
      <c r="O41" s="36">
        <v>654665</v>
      </c>
      <c r="P41" s="36">
        <v>739</v>
      </c>
      <c r="Q41" s="36">
        <v>655404</v>
      </c>
      <c r="R41" s="35" t="s">
        <v>62</v>
      </c>
    </row>
    <row r="42" spans="1:18" s="30" customFormat="1" ht="21.75" customHeight="1">
      <c r="A42" s="34">
        <v>36</v>
      </c>
      <c r="B42" s="35" t="s">
        <v>35</v>
      </c>
      <c r="C42" s="36">
        <v>13099</v>
      </c>
      <c r="D42" s="36">
        <v>267</v>
      </c>
      <c r="E42" s="36">
        <v>13366</v>
      </c>
      <c r="F42" s="36">
        <v>48194119</v>
      </c>
      <c r="G42" s="36">
        <v>15934471</v>
      </c>
      <c r="H42" s="36">
        <v>32259648</v>
      </c>
      <c r="I42" s="36">
        <v>1935043</v>
      </c>
      <c r="J42" s="92"/>
      <c r="K42" s="36">
        <v>48781</v>
      </c>
      <c r="L42" s="36">
        <v>306</v>
      </c>
      <c r="M42" s="36">
        <v>133</v>
      </c>
      <c r="N42" s="36">
        <v>38</v>
      </c>
      <c r="O42" s="36">
        <v>1885308</v>
      </c>
      <c r="P42" s="36">
        <v>477</v>
      </c>
      <c r="Q42" s="36">
        <v>1885785</v>
      </c>
      <c r="R42" s="35" t="s">
        <v>35</v>
      </c>
    </row>
    <row r="43" spans="1:18" s="30" customFormat="1" ht="21.75" customHeight="1">
      <c r="A43" s="34">
        <v>37</v>
      </c>
      <c r="B43" s="35" t="s">
        <v>36</v>
      </c>
      <c r="C43" s="36">
        <v>5307</v>
      </c>
      <c r="D43" s="36">
        <v>388</v>
      </c>
      <c r="E43" s="36">
        <v>5695</v>
      </c>
      <c r="F43" s="36">
        <v>13890294</v>
      </c>
      <c r="G43" s="36">
        <v>6036721</v>
      </c>
      <c r="H43" s="36">
        <v>7853573</v>
      </c>
      <c r="I43" s="36">
        <v>470990</v>
      </c>
      <c r="J43" s="92"/>
      <c r="K43" s="36">
        <v>16452</v>
      </c>
      <c r="L43" s="36">
        <v>275</v>
      </c>
      <c r="M43" s="36">
        <v>35</v>
      </c>
      <c r="N43" s="36">
        <v>0</v>
      </c>
      <c r="O43" s="36">
        <v>445828</v>
      </c>
      <c r="P43" s="36">
        <v>8400</v>
      </c>
      <c r="Q43" s="36">
        <v>454228</v>
      </c>
      <c r="R43" s="35" t="s">
        <v>36</v>
      </c>
    </row>
    <row r="44" spans="1:18" s="30" customFormat="1" ht="21.75" customHeight="1">
      <c r="A44" s="34">
        <v>38</v>
      </c>
      <c r="B44" s="35" t="s">
        <v>37</v>
      </c>
      <c r="C44" s="36">
        <v>5787</v>
      </c>
      <c r="D44" s="36">
        <v>333</v>
      </c>
      <c r="E44" s="36">
        <v>6120</v>
      </c>
      <c r="F44" s="36">
        <v>19519113</v>
      </c>
      <c r="G44" s="36">
        <v>7023955</v>
      </c>
      <c r="H44" s="36">
        <v>12495158</v>
      </c>
      <c r="I44" s="36">
        <v>749466</v>
      </c>
      <c r="J44" s="92"/>
      <c r="K44" s="36">
        <v>16294</v>
      </c>
      <c r="L44" s="36">
        <v>154</v>
      </c>
      <c r="M44" s="36">
        <v>41</v>
      </c>
      <c r="N44" s="36">
        <v>2</v>
      </c>
      <c r="O44" s="36">
        <v>721378</v>
      </c>
      <c r="P44" s="36">
        <v>11597</v>
      </c>
      <c r="Q44" s="36">
        <v>732975</v>
      </c>
      <c r="R44" s="35" t="s">
        <v>37</v>
      </c>
    </row>
    <row r="45" spans="1:18" s="30" customFormat="1" ht="21.75" customHeight="1">
      <c r="A45" s="34">
        <v>39</v>
      </c>
      <c r="B45" s="35" t="s">
        <v>38</v>
      </c>
      <c r="C45" s="36">
        <v>16312</v>
      </c>
      <c r="D45" s="36">
        <v>549</v>
      </c>
      <c r="E45" s="36">
        <v>16861</v>
      </c>
      <c r="F45" s="36">
        <v>52528374</v>
      </c>
      <c r="G45" s="36">
        <v>18741204</v>
      </c>
      <c r="H45" s="36">
        <v>33787170</v>
      </c>
      <c r="I45" s="36">
        <v>2026557</v>
      </c>
      <c r="J45" s="92"/>
      <c r="K45" s="36">
        <v>61634</v>
      </c>
      <c r="L45" s="36">
        <v>200</v>
      </c>
      <c r="M45" s="36">
        <v>166</v>
      </c>
      <c r="N45" s="36">
        <v>86</v>
      </c>
      <c r="O45" s="36">
        <v>1963305</v>
      </c>
      <c r="P45" s="36">
        <v>1166</v>
      </c>
      <c r="Q45" s="36">
        <v>1964471</v>
      </c>
      <c r="R45" s="35" t="s">
        <v>38</v>
      </c>
    </row>
    <row r="46" spans="1:18" s="30" customFormat="1" ht="21.75" customHeight="1">
      <c r="A46" s="34">
        <v>40</v>
      </c>
      <c r="B46" s="35" t="s">
        <v>39</v>
      </c>
      <c r="C46" s="36">
        <v>3114</v>
      </c>
      <c r="D46" s="36">
        <v>141</v>
      </c>
      <c r="E46" s="36">
        <v>3255</v>
      </c>
      <c r="F46" s="36">
        <v>8614804</v>
      </c>
      <c r="G46" s="36">
        <v>3592599</v>
      </c>
      <c r="H46" s="36">
        <v>5022205</v>
      </c>
      <c r="I46" s="36">
        <v>301204</v>
      </c>
      <c r="J46" s="92"/>
      <c r="K46" s="36">
        <v>9767</v>
      </c>
      <c r="L46" s="36">
        <v>52</v>
      </c>
      <c r="M46" s="36">
        <v>30</v>
      </c>
      <c r="N46" s="36">
        <v>1</v>
      </c>
      <c r="O46" s="36">
        <v>290883</v>
      </c>
      <c r="P46" s="36">
        <v>471</v>
      </c>
      <c r="Q46" s="36">
        <v>291354</v>
      </c>
      <c r="R46" s="35" t="s">
        <v>39</v>
      </c>
    </row>
    <row r="47" spans="1:18" s="30" customFormat="1" ht="21.75" customHeight="1">
      <c r="A47" s="34">
        <v>41</v>
      </c>
      <c r="B47" s="35" t="s">
        <v>40</v>
      </c>
      <c r="C47" s="36">
        <v>7234</v>
      </c>
      <c r="D47" s="36">
        <v>593</v>
      </c>
      <c r="E47" s="36">
        <v>7827</v>
      </c>
      <c r="F47" s="36">
        <v>20456956</v>
      </c>
      <c r="G47" s="36">
        <v>8156763</v>
      </c>
      <c r="H47" s="36">
        <v>12300193</v>
      </c>
      <c r="I47" s="36">
        <v>737708</v>
      </c>
      <c r="J47" s="92"/>
      <c r="K47" s="36">
        <v>25752</v>
      </c>
      <c r="L47" s="36">
        <v>320</v>
      </c>
      <c r="M47" s="36">
        <v>10</v>
      </c>
      <c r="N47" s="36">
        <v>0</v>
      </c>
      <c r="O47" s="36">
        <v>690011</v>
      </c>
      <c r="P47" s="36">
        <v>21615</v>
      </c>
      <c r="Q47" s="36">
        <v>711626</v>
      </c>
      <c r="R47" s="35" t="s">
        <v>40</v>
      </c>
    </row>
    <row r="48" spans="1:18" s="30" customFormat="1" ht="21.75" customHeight="1">
      <c r="A48" s="34">
        <v>42</v>
      </c>
      <c r="B48" s="35" t="s">
        <v>41</v>
      </c>
      <c r="C48" s="36">
        <v>3143</v>
      </c>
      <c r="D48" s="36">
        <v>221</v>
      </c>
      <c r="E48" s="36">
        <v>3364</v>
      </c>
      <c r="F48" s="36">
        <v>9693682</v>
      </c>
      <c r="G48" s="36">
        <v>3717940</v>
      </c>
      <c r="H48" s="36">
        <v>5975742</v>
      </c>
      <c r="I48" s="36">
        <v>358412</v>
      </c>
      <c r="J48" s="92"/>
      <c r="K48" s="36">
        <v>10902</v>
      </c>
      <c r="L48" s="36">
        <v>97</v>
      </c>
      <c r="M48" s="36">
        <v>41</v>
      </c>
      <c r="N48" s="36">
        <v>2</v>
      </c>
      <c r="O48" s="36">
        <v>338234</v>
      </c>
      <c r="P48" s="36">
        <v>9136</v>
      </c>
      <c r="Q48" s="36">
        <v>347370</v>
      </c>
      <c r="R48" s="35" t="s">
        <v>41</v>
      </c>
    </row>
    <row r="49" spans="1:18" s="30" customFormat="1" ht="21.75" customHeight="1">
      <c r="A49" s="34">
        <v>43</v>
      </c>
      <c r="B49" s="35" t="s">
        <v>42</v>
      </c>
      <c r="C49" s="36">
        <v>8841</v>
      </c>
      <c r="D49" s="36">
        <v>330</v>
      </c>
      <c r="E49" s="36">
        <v>9171</v>
      </c>
      <c r="F49" s="36">
        <v>25008927</v>
      </c>
      <c r="G49" s="36">
        <v>9501138</v>
      </c>
      <c r="H49" s="36">
        <v>15507789</v>
      </c>
      <c r="I49" s="36">
        <v>930109</v>
      </c>
      <c r="J49" s="92"/>
      <c r="K49" s="36">
        <v>31187</v>
      </c>
      <c r="L49" s="36">
        <v>321</v>
      </c>
      <c r="M49" s="36">
        <v>92</v>
      </c>
      <c r="N49" s="36">
        <v>150</v>
      </c>
      <c r="O49" s="36">
        <v>897595</v>
      </c>
      <c r="P49" s="36">
        <v>764</v>
      </c>
      <c r="Q49" s="36">
        <v>898359</v>
      </c>
      <c r="R49" s="35" t="s">
        <v>42</v>
      </c>
    </row>
    <row r="50" spans="1:18" s="30" customFormat="1" ht="21.75" customHeight="1">
      <c r="A50" s="70">
        <v>44</v>
      </c>
      <c r="B50" s="71" t="s">
        <v>43</v>
      </c>
      <c r="C50" s="72">
        <v>4972</v>
      </c>
      <c r="D50" s="72">
        <v>178</v>
      </c>
      <c r="E50" s="72">
        <v>5150</v>
      </c>
      <c r="F50" s="72">
        <v>15274785</v>
      </c>
      <c r="G50" s="72">
        <v>5854620</v>
      </c>
      <c r="H50" s="72">
        <v>9420165</v>
      </c>
      <c r="I50" s="72">
        <v>565007</v>
      </c>
      <c r="J50" s="92"/>
      <c r="K50" s="72">
        <v>21119</v>
      </c>
      <c r="L50" s="72">
        <v>154</v>
      </c>
      <c r="M50" s="72">
        <v>67</v>
      </c>
      <c r="N50" s="72">
        <v>10</v>
      </c>
      <c r="O50" s="72">
        <v>543220</v>
      </c>
      <c r="P50" s="72">
        <v>437</v>
      </c>
      <c r="Q50" s="72">
        <v>543657</v>
      </c>
      <c r="R50" s="71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90682</v>
      </c>
      <c r="D51" s="96">
        <f aca="true" t="shared" si="2" ref="D51:I51">SUM(D39:D50)</f>
        <v>4130</v>
      </c>
      <c r="E51" s="96">
        <f t="shared" si="2"/>
        <v>94812</v>
      </c>
      <c r="F51" s="96">
        <f t="shared" si="2"/>
        <v>277843909</v>
      </c>
      <c r="G51" s="96">
        <f t="shared" si="2"/>
        <v>104040810</v>
      </c>
      <c r="H51" s="96">
        <f t="shared" si="2"/>
        <v>173803099</v>
      </c>
      <c r="I51" s="96">
        <f t="shared" si="2"/>
        <v>10424432</v>
      </c>
      <c r="J51" s="93"/>
      <c r="K51" s="96">
        <f>SUM(K39:K50)</f>
        <v>318171</v>
      </c>
      <c r="L51" s="96">
        <f aca="true" t="shared" si="3" ref="L51:Q51">SUM(L39:L50)</f>
        <v>2693</v>
      </c>
      <c r="M51" s="96">
        <f t="shared" si="3"/>
        <v>890</v>
      </c>
      <c r="N51" s="96">
        <f t="shared" si="3"/>
        <v>305</v>
      </c>
      <c r="O51" s="96">
        <f t="shared" si="3"/>
        <v>10030494</v>
      </c>
      <c r="P51" s="96">
        <f t="shared" si="3"/>
        <v>71849</v>
      </c>
      <c r="Q51" s="96">
        <f t="shared" si="3"/>
        <v>10102343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988037</v>
      </c>
      <c r="D52" s="98">
        <f aca="true" t="shared" si="4" ref="D52:I52">D38+D51</f>
        <v>45137</v>
      </c>
      <c r="E52" s="98">
        <f t="shared" si="4"/>
        <v>1033174</v>
      </c>
      <c r="F52" s="98">
        <f t="shared" si="4"/>
        <v>3258270142</v>
      </c>
      <c r="G52" s="98">
        <f t="shared" si="4"/>
        <v>1149930233</v>
      </c>
      <c r="H52" s="98">
        <f t="shared" si="4"/>
        <v>2108339909</v>
      </c>
      <c r="I52" s="98">
        <f t="shared" si="4"/>
        <v>126460120</v>
      </c>
      <c r="J52" s="93"/>
      <c r="K52" s="98">
        <f>K38+K51</f>
        <v>3589890</v>
      </c>
      <c r="L52" s="98">
        <f aca="true" t="shared" si="5" ref="L52:Q52">L38+L51</f>
        <v>25265</v>
      </c>
      <c r="M52" s="98">
        <f t="shared" si="5"/>
        <v>17141</v>
      </c>
      <c r="N52" s="98">
        <f t="shared" si="5"/>
        <v>5368</v>
      </c>
      <c r="O52" s="98">
        <f t="shared" si="5"/>
        <v>121717459</v>
      </c>
      <c r="P52" s="98">
        <f t="shared" si="5"/>
        <v>1101779</v>
      </c>
      <c r="Q52" s="98">
        <f t="shared" si="5"/>
        <v>122819238</v>
      </c>
      <c r="R52" s="99" t="s">
        <v>86</v>
      </c>
    </row>
  </sheetData>
  <sheetProtection/>
  <mergeCells count="14">
    <mergeCell ref="M4:M5"/>
    <mergeCell ref="C4:E4"/>
    <mergeCell ref="F4:F5"/>
    <mergeCell ref="N4:N5"/>
    <mergeCell ref="G4:G5"/>
    <mergeCell ref="H4:H5"/>
    <mergeCell ref="B3:C3"/>
    <mergeCell ref="R4:R5"/>
    <mergeCell ref="A4:A5"/>
    <mergeCell ref="O4:Q4"/>
    <mergeCell ref="B4:B5"/>
    <mergeCell ref="I4:I5"/>
    <mergeCell ref="K4:K5"/>
    <mergeCell ref="L4:L5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90"/>
      <c r="Q3" s="4" t="s">
        <v>4</v>
      </c>
      <c r="R3" s="8"/>
    </row>
    <row r="4" spans="1:18" s="46" customFormat="1" ht="22.5" customHeight="1">
      <c r="A4" s="165" t="s">
        <v>74</v>
      </c>
      <c r="B4" s="168" t="s">
        <v>75</v>
      </c>
      <c r="C4" s="167" t="s">
        <v>76</v>
      </c>
      <c r="D4" s="167"/>
      <c r="E4" s="167"/>
      <c r="F4" s="167" t="s">
        <v>45</v>
      </c>
      <c r="G4" s="167" t="s">
        <v>11</v>
      </c>
      <c r="H4" s="167" t="s">
        <v>77</v>
      </c>
      <c r="I4" s="167" t="s">
        <v>78</v>
      </c>
      <c r="J4" s="91"/>
      <c r="K4" s="153" t="s">
        <v>12</v>
      </c>
      <c r="L4" s="153" t="s">
        <v>79</v>
      </c>
      <c r="M4" s="162" t="s">
        <v>63</v>
      </c>
      <c r="N4" s="163" t="s">
        <v>64</v>
      </c>
      <c r="O4" s="167" t="s">
        <v>80</v>
      </c>
      <c r="P4" s="167"/>
      <c r="Q4" s="167"/>
      <c r="R4" s="156" t="s">
        <v>97</v>
      </c>
    </row>
    <row r="5" spans="1:18" s="46" customFormat="1" ht="22.5" customHeight="1">
      <c r="A5" s="166"/>
      <c r="B5" s="169"/>
      <c r="C5" s="54" t="s">
        <v>81</v>
      </c>
      <c r="D5" s="54" t="s">
        <v>82</v>
      </c>
      <c r="E5" s="54" t="s">
        <v>83</v>
      </c>
      <c r="F5" s="167"/>
      <c r="G5" s="167"/>
      <c r="H5" s="167"/>
      <c r="I5" s="167"/>
      <c r="J5" s="91"/>
      <c r="K5" s="153"/>
      <c r="L5" s="153"/>
      <c r="M5" s="162"/>
      <c r="N5" s="164"/>
      <c r="O5" s="54" t="s">
        <v>81</v>
      </c>
      <c r="P5" s="54" t="s">
        <v>82</v>
      </c>
      <c r="Q5" s="54" t="s">
        <v>83</v>
      </c>
      <c r="R5" s="157"/>
    </row>
    <row r="6" spans="1:18" s="46" customFormat="1" ht="21.75" customHeight="1">
      <c r="A6" s="56">
        <v>1</v>
      </c>
      <c r="B6" s="44" t="s">
        <v>18</v>
      </c>
      <c r="C6" s="68">
        <v>3906</v>
      </c>
      <c r="D6" s="68">
        <v>428</v>
      </c>
      <c r="E6" s="68">
        <v>4334</v>
      </c>
      <c r="F6" s="68">
        <v>17681151</v>
      </c>
      <c r="G6" s="68">
        <v>4785237</v>
      </c>
      <c r="H6" s="68">
        <v>12895914</v>
      </c>
      <c r="I6" s="68">
        <v>773581</v>
      </c>
      <c r="J6" s="92"/>
      <c r="K6" s="68">
        <v>15511</v>
      </c>
      <c r="L6" s="68">
        <v>168</v>
      </c>
      <c r="M6" s="68">
        <v>241</v>
      </c>
      <c r="N6" s="68">
        <v>47</v>
      </c>
      <c r="O6" s="68">
        <v>746890</v>
      </c>
      <c r="P6" s="68">
        <v>10724</v>
      </c>
      <c r="Q6" s="68">
        <v>757614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9">
        <v>2479</v>
      </c>
      <c r="D7" s="69">
        <v>198</v>
      </c>
      <c r="E7" s="69">
        <v>2677</v>
      </c>
      <c r="F7" s="69">
        <v>9011634</v>
      </c>
      <c r="G7" s="69">
        <v>2877732</v>
      </c>
      <c r="H7" s="69">
        <v>6133902</v>
      </c>
      <c r="I7" s="69">
        <v>367923</v>
      </c>
      <c r="J7" s="92"/>
      <c r="K7" s="69">
        <v>8289</v>
      </c>
      <c r="L7" s="69">
        <v>194</v>
      </c>
      <c r="M7" s="69">
        <v>61</v>
      </c>
      <c r="N7" s="69">
        <v>48</v>
      </c>
      <c r="O7" s="69">
        <v>358913</v>
      </c>
      <c r="P7" s="69">
        <v>418</v>
      </c>
      <c r="Q7" s="69">
        <v>359331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9">
        <v>2051</v>
      </c>
      <c r="D8" s="69">
        <v>119</v>
      </c>
      <c r="E8" s="69">
        <v>2170</v>
      </c>
      <c r="F8" s="69">
        <v>7544139</v>
      </c>
      <c r="G8" s="69">
        <v>2397234</v>
      </c>
      <c r="H8" s="69">
        <v>5146905</v>
      </c>
      <c r="I8" s="69">
        <v>308730</v>
      </c>
      <c r="J8" s="92"/>
      <c r="K8" s="69">
        <v>7260</v>
      </c>
      <c r="L8" s="69">
        <v>73</v>
      </c>
      <c r="M8" s="69">
        <v>121</v>
      </c>
      <c r="N8" s="69">
        <v>54</v>
      </c>
      <c r="O8" s="69">
        <v>300879</v>
      </c>
      <c r="P8" s="69">
        <v>343</v>
      </c>
      <c r="Q8" s="69">
        <v>301222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9">
        <v>2344</v>
      </c>
      <c r="D9" s="69">
        <v>169</v>
      </c>
      <c r="E9" s="69">
        <v>2513</v>
      </c>
      <c r="F9" s="69">
        <v>7275554</v>
      </c>
      <c r="G9" s="69">
        <v>2747879</v>
      </c>
      <c r="H9" s="69">
        <v>4527675</v>
      </c>
      <c r="I9" s="69">
        <v>271556</v>
      </c>
      <c r="J9" s="92"/>
      <c r="K9" s="69">
        <v>9942</v>
      </c>
      <c r="L9" s="69">
        <v>232</v>
      </c>
      <c r="M9" s="69">
        <v>59</v>
      </c>
      <c r="N9" s="69">
        <v>5</v>
      </c>
      <c r="O9" s="69">
        <v>260847</v>
      </c>
      <c r="P9" s="69">
        <v>471</v>
      </c>
      <c r="Q9" s="69">
        <v>261318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9">
        <v>1106</v>
      </c>
      <c r="D10" s="69">
        <v>117</v>
      </c>
      <c r="E10" s="69">
        <v>1223</v>
      </c>
      <c r="F10" s="69">
        <v>3651925</v>
      </c>
      <c r="G10" s="69">
        <v>1436491</v>
      </c>
      <c r="H10" s="69">
        <v>2215434</v>
      </c>
      <c r="I10" s="69">
        <v>132877</v>
      </c>
      <c r="J10" s="92"/>
      <c r="K10" s="69">
        <v>4162</v>
      </c>
      <c r="L10" s="69">
        <v>10</v>
      </c>
      <c r="M10" s="69">
        <v>3</v>
      </c>
      <c r="N10" s="69">
        <v>10</v>
      </c>
      <c r="O10" s="69">
        <v>128325</v>
      </c>
      <c r="P10" s="69">
        <v>367</v>
      </c>
      <c r="Q10" s="69">
        <v>128692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9">
        <v>733</v>
      </c>
      <c r="D11" s="69">
        <v>62</v>
      </c>
      <c r="E11" s="69">
        <v>795</v>
      </c>
      <c r="F11" s="69">
        <v>2534686</v>
      </c>
      <c r="G11" s="69">
        <v>916936</v>
      </c>
      <c r="H11" s="69">
        <v>1617750</v>
      </c>
      <c r="I11" s="69">
        <v>97036</v>
      </c>
      <c r="J11" s="92"/>
      <c r="K11" s="69">
        <v>3146</v>
      </c>
      <c r="L11" s="69">
        <v>27</v>
      </c>
      <c r="M11" s="69">
        <v>91</v>
      </c>
      <c r="N11" s="69">
        <v>17</v>
      </c>
      <c r="O11" s="69">
        <v>93611</v>
      </c>
      <c r="P11" s="69">
        <v>144</v>
      </c>
      <c r="Q11" s="69">
        <v>93755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9">
        <v>1093</v>
      </c>
      <c r="D12" s="69">
        <v>171</v>
      </c>
      <c r="E12" s="69">
        <v>1264</v>
      </c>
      <c r="F12" s="69">
        <v>4230901</v>
      </c>
      <c r="G12" s="69">
        <v>1321152</v>
      </c>
      <c r="H12" s="69">
        <v>2909749</v>
      </c>
      <c r="I12" s="69">
        <v>174532</v>
      </c>
      <c r="J12" s="92"/>
      <c r="K12" s="69">
        <v>4351</v>
      </c>
      <c r="L12" s="69">
        <v>64</v>
      </c>
      <c r="M12" s="69">
        <v>25</v>
      </c>
      <c r="N12" s="69">
        <v>11</v>
      </c>
      <c r="O12" s="69">
        <v>164687</v>
      </c>
      <c r="P12" s="69">
        <v>5394</v>
      </c>
      <c r="Q12" s="69">
        <v>170081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9">
        <v>710</v>
      </c>
      <c r="D13" s="69">
        <v>106</v>
      </c>
      <c r="E13" s="69">
        <v>816</v>
      </c>
      <c r="F13" s="69">
        <v>2347336</v>
      </c>
      <c r="G13" s="69">
        <v>935511</v>
      </c>
      <c r="H13" s="69">
        <v>1411825</v>
      </c>
      <c r="I13" s="69">
        <v>84677</v>
      </c>
      <c r="J13" s="92"/>
      <c r="K13" s="69">
        <v>2673</v>
      </c>
      <c r="L13" s="69">
        <v>20</v>
      </c>
      <c r="M13" s="69">
        <v>1</v>
      </c>
      <c r="N13" s="69">
        <v>0</v>
      </c>
      <c r="O13" s="69">
        <v>79273</v>
      </c>
      <c r="P13" s="69">
        <v>2710</v>
      </c>
      <c r="Q13" s="69">
        <v>81983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4">
        <v>998</v>
      </c>
      <c r="D14" s="144">
        <v>98</v>
      </c>
      <c r="E14" s="144">
        <v>1096</v>
      </c>
      <c r="F14" s="144">
        <v>3532548</v>
      </c>
      <c r="G14" s="144">
        <v>1293469</v>
      </c>
      <c r="H14" s="144">
        <v>2239079</v>
      </c>
      <c r="I14" s="144">
        <v>134303</v>
      </c>
      <c r="J14" s="92"/>
      <c r="K14" s="144">
        <v>3740</v>
      </c>
      <c r="L14" s="144">
        <v>93</v>
      </c>
      <c r="M14" s="144">
        <v>135</v>
      </c>
      <c r="N14" s="144">
        <v>42</v>
      </c>
      <c r="O14" s="144">
        <v>130043</v>
      </c>
      <c r="P14" s="144">
        <v>250</v>
      </c>
      <c r="Q14" s="144">
        <v>130293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4">
        <v>805</v>
      </c>
      <c r="D15" s="144">
        <v>63</v>
      </c>
      <c r="E15" s="144">
        <v>868</v>
      </c>
      <c r="F15" s="144">
        <v>2848942</v>
      </c>
      <c r="G15" s="144">
        <v>1008462</v>
      </c>
      <c r="H15" s="144">
        <v>1840480</v>
      </c>
      <c r="I15" s="144">
        <v>110396</v>
      </c>
      <c r="J15" s="92"/>
      <c r="K15" s="144">
        <v>3003</v>
      </c>
      <c r="L15" s="144">
        <v>42</v>
      </c>
      <c r="M15" s="144">
        <v>0</v>
      </c>
      <c r="N15" s="144">
        <v>0</v>
      </c>
      <c r="O15" s="144">
        <v>107177</v>
      </c>
      <c r="P15" s="144">
        <v>174</v>
      </c>
      <c r="Q15" s="144">
        <v>107351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4">
        <v>441</v>
      </c>
      <c r="D16" s="144">
        <v>57</v>
      </c>
      <c r="E16" s="144">
        <v>498</v>
      </c>
      <c r="F16" s="144">
        <v>1621330</v>
      </c>
      <c r="G16" s="144">
        <v>524852</v>
      </c>
      <c r="H16" s="144">
        <v>1096478</v>
      </c>
      <c r="I16" s="144">
        <v>65770</v>
      </c>
      <c r="J16" s="92"/>
      <c r="K16" s="144">
        <v>1374</v>
      </c>
      <c r="L16" s="144">
        <v>55</v>
      </c>
      <c r="M16" s="144">
        <v>4</v>
      </c>
      <c r="N16" s="144">
        <v>0</v>
      </c>
      <c r="O16" s="144">
        <v>64200</v>
      </c>
      <c r="P16" s="144">
        <v>137</v>
      </c>
      <c r="Q16" s="144">
        <v>64337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9">
        <v>715</v>
      </c>
      <c r="D17" s="69">
        <v>50</v>
      </c>
      <c r="E17" s="69">
        <v>765</v>
      </c>
      <c r="F17" s="69">
        <v>2672429</v>
      </c>
      <c r="G17" s="69">
        <v>823199</v>
      </c>
      <c r="H17" s="69">
        <v>1849230</v>
      </c>
      <c r="I17" s="69">
        <v>110924</v>
      </c>
      <c r="J17" s="92"/>
      <c r="K17" s="69">
        <v>1971</v>
      </c>
      <c r="L17" s="69">
        <v>6</v>
      </c>
      <c r="M17" s="69">
        <v>11</v>
      </c>
      <c r="N17" s="69">
        <v>1</v>
      </c>
      <c r="O17" s="69">
        <v>108821</v>
      </c>
      <c r="P17" s="69">
        <v>114</v>
      </c>
      <c r="Q17" s="69">
        <v>108935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9">
        <v>1329</v>
      </c>
      <c r="D18" s="69">
        <v>119</v>
      </c>
      <c r="E18" s="69">
        <v>1448</v>
      </c>
      <c r="F18" s="69">
        <v>4458289</v>
      </c>
      <c r="G18" s="69">
        <v>1665177</v>
      </c>
      <c r="H18" s="69">
        <v>2793112</v>
      </c>
      <c r="I18" s="69">
        <v>167531</v>
      </c>
      <c r="J18" s="92"/>
      <c r="K18" s="69">
        <v>4969</v>
      </c>
      <c r="L18" s="69">
        <v>47</v>
      </c>
      <c r="M18" s="69">
        <v>27</v>
      </c>
      <c r="N18" s="69">
        <v>0</v>
      </c>
      <c r="O18" s="69">
        <v>162139</v>
      </c>
      <c r="P18" s="69">
        <v>349</v>
      </c>
      <c r="Q18" s="69">
        <v>162488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9">
        <v>1490</v>
      </c>
      <c r="D19" s="69">
        <v>107</v>
      </c>
      <c r="E19" s="69">
        <v>1597</v>
      </c>
      <c r="F19" s="69">
        <v>4801455</v>
      </c>
      <c r="G19" s="69">
        <v>1700611</v>
      </c>
      <c r="H19" s="69">
        <v>3100844</v>
      </c>
      <c r="I19" s="69">
        <v>185987</v>
      </c>
      <c r="J19" s="92"/>
      <c r="K19" s="69">
        <v>5375</v>
      </c>
      <c r="L19" s="69">
        <v>77</v>
      </c>
      <c r="M19" s="69">
        <v>99</v>
      </c>
      <c r="N19" s="69">
        <v>65</v>
      </c>
      <c r="O19" s="69">
        <v>180029</v>
      </c>
      <c r="P19" s="69">
        <v>342</v>
      </c>
      <c r="Q19" s="69">
        <v>180371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9">
        <v>948</v>
      </c>
      <c r="D20" s="69">
        <v>124</v>
      </c>
      <c r="E20" s="69">
        <v>1072</v>
      </c>
      <c r="F20" s="69">
        <v>4374624</v>
      </c>
      <c r="G20" s="69">
        <v>1174300</v>
      </c>
      <c r="H20" s="69">
        <v>3200324</v>
      </c>
      <c r="I20" s="69">
        <v>191977</v>
      </c>
      <c r="J20" s="92"/>
      <c r="K20" s="69">
        <v>4105</v>
      </c>
      <c r="L20" s="69">
        <v>37</v>
      </c>
      <c r="M20" s="69">
        <v>35</v>
      </c>
      <c r="N20" s="69">
        <v>4</v>
      </c>
      <c r="O20" s="69">
        <v>183082</v>
      </c>
      <c r="P20" s="69">
        <v>4714</v>
      </c>
      <c r="Q20" s="69">
        <v>187796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9">
        <v>2640</v>
      </c>
      <c r="D21" s="69">
        <v>170</v>
      </c>
      <c r="E21" s="69">
        <v>2810</v>
      </c>
      <c r="F21" s="69">
        <v>14251173</v>
      </c>
      <c r="G21" s="69">
        <v>3337468</v>
      </c>
      <c r="H21" s="69">
        <v>10913705</v>
      </c>
      <c r="I21" s="69">
        <v>654714</v>
      </c>
      <c r="J21" s="92"/>
      <c r="K21" s="69">
        <v>10620</v>
      </c>
      <c r="L21" s="69">
        <v>110</v>
      </c>
      <c r="M21" s="69">
        <v>59</v>
      </c>
      <c r="N21" s="69">
        <v>61</v>
      </c>
      <c r="O21" s="69">
        <v>643400</v>
      </c>
      <c r="P21" s="69">
        <v>464</v>
      </c>
      <c r="Q21" s="69">
        <v>643864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9">
        <v>2118</v>
      </c>
      <c r="D22" s="69">
        <v>146</v>
      </c>
      <c r="E22" s="69">
        <v>2264</v>
      </c>
      <c r="F22" s="69">
        <v>7706829</v>
      </c>
      <c r="G22" s="69">
        <v>2445879</v>
      </c>
      <c r="H22" s="69">
        <v>5260950</v>
      </c>
      <c r="I22" s="69">
        <v>315566</v>
      </c>
      <c r="J22" s="92"/>
      <c r="K22" s="69">
        <v>7808</v>
      </c>
      <c r="L22" s="69">
        <v>121</v>
      </c>
      <c r="M22" s="69">
        <v>24</v>
      </c>
      <c r="N22" s="69">
        <v>5</v>
      </c>
      <c r="O22" s="69">
        <v>307275</v>
      </c>
      <c r="P22" s="69">
        <v>333</v>
      </c>
      <c r="Q22" s="69">
        <v>307608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9">
        <v>1015</v>
      </c>
      <c r="D23" s="69">
        <v>82</v>
      </c>
      <c r="E23" s="69">
        <v>1097</v>
      </c>
      <c r="F23" s="69">
        <v>4707764</v>
      </c>
      <c r="G23" s="69">
        <v>1214375</v>
      </c>
      <c r="H23" s="69">
        <v>3493389</v>
      </c>
      <c r="I23" s="69">
        <v>209559</v>
      </c>
      <c r="J23" s="92"/>
      <c r="K23" s="69">
        <v>3781</v>
      </c>
      <c r="L23" s="69">
        <v>77</v>
      </c>
      <c r="M23" s="69">
        <v>3</v>
      </c>
      <c r="N23" s="69">
        <v>0</v>
      </c>
      <c r="O23" s="69">
        <v>205501</v>
      </c>
      <c r="P23" s="69">
        <v>197</v>
      </c>
      <c r="Q23" s="69">
        <v>205698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9">
        <v>496</v>
      </c>
      <c r="D24" s="69">
        <v>93</v>
      </c>
      <c r="E24" s="69">
        <v>589</v>
      </c>
      <c r="F24" s="69">
        <v>1753818</v>
      </c>
      <c r="G24" s="69">
        <v>659047</v>
      </c>
      <c r="H24" s="69">
        <v>1094771</v>
      </c>
      <c r="I24" s="69">
        <v>65666</v>
      </c>
      <c r="J24" s="92"/>
      <c r="K24" s="69">
        <v>2093</v>
      </c>
      <c r="L24" s="69">
        <v>0</v>
      </c>
      <c r="M24" s="69">
        <v>2</v>
      </c>
      <c r="N24" s="69">
        <v>0</v>
      </c>
      <c r="O24" s="69">
        <v>62005</v>
      </c>
      <c r="P24" s="69">
        <v>1566</v>
      </c>
      <c r="Q24" s="69">
        <v>63571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9">
        <v>833</v>
      </c>
      <c r="D25" s="69">
        <v>42</v>
      </c>
      <c r="E25" s="69">
        <v>875</v>
      </c>
      <c r="F25" s="69">
        <v>3506632</v>
      </c>
      <c r="G25" s="69">
        <v>1058719</v>
      </c>
      <c r="H25" s="69">
        <v>2447913</v>
      </c>
      <c r="I25" s="69">
        <v>146840</v>
      </c>
      <c r="J25" s="92"/>
      <c r="K25" s="69">
        <v>3529</v>
      </c>
      <c r="L25" s="69">
        <v>57</v>
      </c>
      <c r="M25" s="69">
        <v>101</v>
      </c>
      <c r="N25" s="69">
        <v>14</v>
      </c>
      <c r="O25" s="69">
        <v>143028</v>
      </c>
      <c r="P25" s="69">
        <v>111</v>
      </c>
      <c r="Q25" s="69">
        <v>143139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9">
        <v>695</v>
      </c>
      <c r="D26" s="69">
        <v>91</v>
      </c>
      <c r="E26" s="69">
        <v>786</v>
      </c>
      <c r="F26" s="69">
        <v>2309575</v>
      </c>
      <c r="G26" s="69">
        <v>891561</v>
      </c>
      <c r="H26" s="69">
        <v>1418014</v>
      </c>
      <c r="I26" s="69">
        <v>85081</v>
      </c>
      <c r="J26" s="92"/>
      <c r="K26" s="69">
        <v>2512</v>
      </c>
      <c r="L26" s="69">
        <v>42</v>
      </c>
      <c r="M26" s="69">
        <v>0</v>
      </c>
      <c r="N26" s="69">
        <v>0</v>
      </c>
      <c r="O26" s="69">
        <v>81277</v>
      </c>
      <c r="P26" s="69">
        <v>1250</v>
      </c>
      <c r="Q26" s="69">
        <v>82527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9">
        <v>838</v>
      </c>
      <c r="D27" s="69">
        <v>82</v>
      </c>
      <c r="E27" s="69">
        <v>920</v>
      </c>
      <c r="F27" s="69">
        <v>2906491</v>
      </c>
      <c r="G27" s="69">
        <v>1028692</v>
      </c>
      <c r="H27" s="69">
        <v>1877799</v>
      </c>
      <c r="I27" s="69">
        <v>112632</v>
      </c>
      <c r="J27" s="92"/>
      <c r="K27" s="69">
        <v>2993</v>
      </c>
      <c r="L27" s="69">
        <v>85</v>
      </c>
      <c r="M27" s="69">
        <v>1</v>
      </c>
      <c r="N27" s="69">
        <v>45</v>
      </c>
      <c r="O27" s="69">
        <v>107159</v>
      </c>
      <c r="P27" s="69">
        <v>2349</v>
      </c>
      <c r="Q27" s="69">
        <v>109508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9">
        <v>1438</v>
      </c>
      <c r="D28" s="69">
        <v>249</v>
      </c>
      <c r="E28" s="69">
        <v>1687</v>
      </c>
      <c r="F28" s="69">
        <v>5254390</v>
      </c>
      <c r="G28" s="69">
        <v>1914290</v>
      </c>
      <c r="H28" s="69">
        <v>3340100</v>
      </c>
      <c r="I28" s="69">
        <v>200401</v>
      </c>
      <c r="J28" s="92"/>
      <c r="K28" s="69">
        <v>6263</v>
      </c>
      <c r="L28" s="69">
        <v>47</v>
      </c>
      <c r="M28" s="69">
        <v>21</v>
      </c>
      <c r="N28" s="69">
        <v>0</v>
      </c>
      <c r="O28" s="69">
        <v>189076</v>
      </c>
      <c r="P28" s="69">
        <v>4994</v>
      </c>
      <c r="Q28" s="69">
        <v>194070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9">
        <v>1144</v>
      </c>
      <c r="D29" s="69">
        <v>95</v>
      </c>
      <c r="E29" s="69">
        <v>1239</v>
      </c>
      <c r="F29" s="69">
        <v>3532916</v>
      </c>
      <c r="G29" s="69">
        <v>1414083</v>
      </c>
      <c r="H29" s="69">
        <v>2118833</v>
      </c>
      <c r="I29" s="69">
        <v>127080</v>
      </c>
      <c r="J29" s="92"/>
      <c r="K29" s="69">
        <v>4092</v>
      </c>
      <c r="L29" s="69">
        <v>50</v>
      </c>
      <c r="M29" s="69">
        <v>0</v>
      </c>
      <c r="N29" s="69">
        <v>23</v>
      </c>
      <c r="O29" s="69">
        <v>122631</v>
      </c>
      <c r="P29" s="69">
        <v>284</v>
      </c>
      <c r="Q29" s="69">
        <v>122915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9">
        <v>734</v>
      </c>
      <c r="D30" s="69">
        <v>60</v>
      </c>
      <c r="E30" s="69">
        <v>794</v>
      </c>
      <c r="F30" s="69">
        <v>2346596</v>
      </c>
      <c r="G30" s="69">
        <v>915558</v>
      </c>
      <c r="H30" s="69">
        <v>1431038</v>
      </c>
      <c r="I30" s="69">
        <v>85830</v>
      </c>
      <c r="J30" s="92"/>
      <c r="K30" s="69">
        <v>2762</v>
      </c>
      <c r="L30" s="69">
        <v>48</v>
      </c>
      <c r="M30" s="69">
        <v>6</v>
      </c>
      <c r="N30" s="69">
        <v>1</v>
      </c>
      <c r="O30" s="69">
        <v>82815</v>
      </c>
      <c r="P30" s="69">
        <v>198</v>
      </c>
      <c r="Q30" s="69">
        <v>83013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9">
        <v>577</v>
      </c>
      <c r="D31" s="69">
        <v>46</v>
      </c>
      <c r="E31" s="69">
        <v>623</v>
      </c>
      <c r="F31" s="69">
        <v>1997465</v>
      </c>
      <c r="G31" s="69">
        <v>721477</v>
      </c>
      <c r="H31" s="69">
        <v>1275988</v>
      </c>
      <c r="I31" s="69">
        <v>76537</v>
      </c>
      <c r="J31" s="92"/>
      <c r="K31" s="69">
        <v>2176</v>
      </c>
      <c r="L31" s="69">
        <v>11</v>
      </c>
      <c r="M31" s="69">
        <v>84</v>
      </c>
      <c r="N31" s="69">
        <v>24</v>
      </c>
      <c r="O31" s="69">
        <v>74087</v>
      </c>
      <c r="P31" s="69">
        <v>155</v>
      </c>
      <c r="Q31" s="69">
        <v>74242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9">
        <v>747</v>
      </c>
      <c r="D32" s="69">
        <v>87</v>
      </c>
      <c r="E32" s="69">
        <v>834</v>
      </c>
      <c r="F32" s="69">
        <v>2477803</v>
      </c>
      <c r="G32" s="69">
        <v>1004561</v>
      </c>
      <c r="H32" s="69">
        <v>1473242</v>
      </c>
      <c r="I32" s="69">
        <v>88363</v>
      </c>
      <c r="J32" s="92"/>
      <c r="K32" s="69">
        <v>2947</v>
      </c>
      <c r="L32" s="69">
        <v>38</v>
      </c>
      <c r="M32" s="69">
        <v>26</v>
      </c>
      <c r="N32" s="69">
        <v>0</v>
      </c>
      <c r="O32" s="69">
        <v>85036</v>
      </c>
      <c r="P32" s="69">
        <v>316</v>
      </c>
      <c r="Q32" s="69">
        <v>85352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9">
        <v>1407</v>
      </c>
      <c r="D33" s="69">
        <v>116</v>
      </c>
      <c r="E33" s="69">
        <v>1523</v>
      </c>
      <c r="F33" s="69">
        <v>5029861</v>
      </c>
      <c r="G33" s="69">
        <v>1690456</v>
      </c>
      <c r="H33" s="69">
        <v>3339405</v>
      </c>
      <c r="I33" s="69">
        <v>200304</v>
      </c>
      <c r="J33" s="92"/>
      <c r="K33" s="69">
        <v>5355</v>
      </c>
      <c r="L33" s="69">
        <v>51</v>
      </c>
      <c r="M33" s="69">
        <v>0</v>
      </c>
      <c r="N33" s="69">
        <v>6</v>
      </c>
      <c r="O33" s="69">
        <v>194535</v>
      </c>
      <c r="P33" s="69">
        <v>357</v>
      </c>
      <c r="Q33" s="69">
        <v>194892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9">
        <v>608</v>
      </c>
      <c r="D34" s="69">
        <v>74</v>
      </c>
      <c r="E34" s="69">
        <v>682</v>
      </c>
      <c r="F34" s="69">
        <v>2083615</v>
      </c>
      <c r="G34" s="69">
        <v>842241</v>
      </c>
      <c r="H34" s="69">
        <v>1241374</v>
      </c>
      <c r="I34" s="69">
        <v>74454</v>
      </c>
      <c r="J34" s="92"/>
      <c r="K34" s="69">
        <v>2545</v>
      </c>
      <c r="L34" s="69">
        <v>85</v>
      </c>
      <c r="M34" s="69">
        <v>1</v>
      </c>
      <c r="N34" s="69">
        <v>0</v>
      </c>
      <c r="O34" s="69">
        <v>71550</v>
      </c>
      <c r="P34" s="69">
        <v>273</v>
      </c>
      <c r="Q34" s="69">
        <v>71823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9">
        <v>765</v>
      </c>
      <c r="D35" s="69">
        <v>74</v>
      </c>
      <c r="E35" s="69">
        <v>839</v>
      </c>
      <c r="F35" s="69">
        <v>2561194</v>
      </c>
      <c r="G35" s="69">
        <v>999162</v>
      </c>
      <c r="H35" s="69">
        <v>1562032</v>
      </c>
      <c r="I35" s="69">
        <v>93686</v>
      </c>
      <c r="J35" s="92"/>
      <c r="K35" s="69">
        <v>2878</v>
      </c>
      <c r="L35" s="69">
        <v>15</v>
      </c>
      <c r="M35" s="69">
        <v>9</v>
      </c>
      <c r="N35" s="69">
        <v>0</v>
      </c>
      <c r="O35" s="69">
        <v>90511</v>
      </c>
      <c r="P35" s="69">
        <v>273</v>
      </c>
      <c r="Q35" s="69">
        <v>90784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9">
        <v>675</v>
      </c>
      <c r="D36" s="69">
        <v>34</v>
      </c>
      <c r="E36" s="69">
        <v>709</v>
      </c>
      <c r="F36" s="69">
        <v>2261771</v>
      </c>
      <c r="G36" s="69">
        <v>817418</v>
      </c>
      <c r="H36" s="69">
        <v>1444353</v>
      </c>
      <c r="I36" s="69">
        <v>86632</v>
      </c>
      <c r="J36" s="92"/>
      <c r="K36" s="69">
        <v>2684</v>
      </c>
      <c r="L36" s="69">
        <v>11</v>
      </c>
      <c r="M36" s="69">
        <v>1</v>
      </c>
      <c r="N36" s="69">
        <v>12</v>
      </c>
      <c r="O36" s="69">
        <v>83834</v>
      </c>
      <c r="P36" s="69">
        <v>90</v>
      </c>
      <c r="Q36" s="69">
        <v>83924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6">
        <v>695</v>
      </c>
      <c r="D37" s="76">
        <v>72</v>
      </c>
      <c r="E37" s="76">
        <v>767</v>
      </c>
      <c r="F37" s="76">
        <v>2219779</v>
      </c>
      <c r="G37" s="76">
        <v>847705</v>
      </c>
      <c r="H37" s="76">
        <v>1372074</v>
      </c>
      <c r="I37" s="76">
        <v>82294</v>
      </c>
      <c r="J37" s="92"/>
      <c r="K37" s="76">
        <v>2484</v>
      </c>
      <c r="L37" s="76">
        <v>72</v>
      </c>
      <c r="M37" s="76">
        <v>10</v>
      </c>
      <c r="N37" s="76">
        <v>0</v>
      </c>
      <c r="O37" s="76">
        <v>79536</v>
      </c>
      <c r="P37" s="76">
        <v>192</v>
      </c>
      <c r="Q37" s="76">
        <v>79728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38573</v>
      </c>
      <c r="D38" s="96">
        <f aca="true" t="shared" si="0" ref="D38:I38">SUM(D6:D37)</f>
        <v>3601</v>
      </c>
      <c r="E38" s="96">
        <f t="shared" si="0"/>
        <v>42174</v>
      </c>
      <c r="F38" s="96">
        <f t="shared" si="0"/>
        <v>145494615</v>
      </c>
      <c r="G38" s="96">
        <f t="shared" si="0"/>
        <v>47410934</v>
      </c>
      <c r="H38" s="96">
        <f t="shared" si="0"/>
        <v>98083681</v>
      </c>
      <c r="I38" s="96">
        <f t="shared" si="0"/>
        <v>5883439</v>
      </c>
      <c r="J38" s="93"/>
      <c r="K38" s="96">
        <f>SUM(K6:K37)</f>
        <v>147393</v>
      </c>
      <c r="L38" s="96">
        <f aca="true" t="shared" si="1" ref="L38:Q38">SUM(L6:L37)</f>
        <v>2065</v>
      </c>
      <c r="M38" s="96">
        <f t="shared" si="1"/>
        <v>1261</v>
      </c>
      <c r="N38" s="96">
        <f t="shared" si="1"/>
        <v>495</v>
      </c>
      <c r="O38" s="96">
        <f t="shared" si="1"/>
        <v>5692172</v>
      </c>
      <c r="P38" s="96">
        <f t="shared" si="1"/>
        <v>40053</v>
      </c>
      <c r="Q38" s="96">
        <f t="shared" si="1"/>
        <v>5732225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9">
        <v>551</v>
      </c>
      <c r="D39" s="79">
        <v>57</v>
      </c>
      <c r="E39" s="79">
        <v>608</v>
      </c>
      <c r="F39" s="79">
        <v>1681183</v>
      </c>
      <c r="G39" s="79">
        <v>707845</v>
      </c>
      <c r="H39" s="79">
        <v>973338</v>
      </c>
      <c r="I39" s="79">
        <v>58377</v>
      </c>
      <c r="J39" s="92"/>
      <c r="K39" s="79">
        <v>2186</v>
      </c>
      <c r="L39" s="79">
        <v>41</v>
      </c>
      <c r="M39" s="79">
        <v>13</v>
      </c>
      <c r="N39" s="79">
        <v>1</v>
      </c>
      <c r="O39" s="79">
        <v>55948</v>
      </c>
      <c r="P39" s="79">
        <v>188</v>
      </c>
      <c r="Q39" s="79">
        <v>56136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9">
        <v>366</v>
      </c>
      <c r="D40" s="69">
        <v>27</v>
      </c>
      <c r="E40" s="69">
        <v>393</v>
      </c>
      <c r="F40" s="69">
        <v>1240271</v>
      </c>
      <c r="G40" s="69">
        <v>433950</v>
      </c>
      <c r="H40" s="69">
        <v>806321</v>
      </c>
      <c r="I40" s="69">
        <v>48366</v>
      </c>
      <c r="J40" s="92"/>
      <c r="K40" s="69">
        <v>1162</v>
      </c>
      <c r="L40" s="69">
        <v>18</v>
      </c>
      <c r="M40" s="69">
        <v>0</v>
      </c>
      <c r="N40" s="69">
        <v>24</v>
      </c>
      <c r="O40" s="69">
        <v>46913</v>
      </c>
      <c r="P40" s="69">
        <v>249</v>
      </c>
      <c r="Q40" s="69">
        <v>47162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9">
        <v>368</v>
      </c>
      <c r="D41" s="69">
        <v>40</v>
      </c>
      <c r="E41" s="69">
        <v>408</v>
      </c>
      <c r="F41" s="69">
        <v>1194900</v>
      </c>
      <c r="G41" s="69">
        <v>473168</v>
      </c>
      <c r="H41" s="69">
        <v>721732</v>
      </c>
      <c r="I41" s="69">
        <v>43289</v>
      </c>
      <c r="J41" s="92"/>
      <c r="K41" s="69">
        <v>1520</v>
      </c>
      <c r="L41" s="69">
        <v>0</v>
      </c>
      <c r="M41" s="69">
        <v>9</v>
      </c>
      <c r="N41" s="69">
        <v>0</v>
      </c>
      <c r="O41" s="69">
        <v>41658</v>
      </c>
      <c r="P41" s="69">
        <v>102</v>
      </c>
      <c r="Q41" s="69">
        <v>41760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9">
        <v>437</v>
      </c>
      <c r="D42" s="69">
        <v>32</v>
      </c>
      <c r="E42" s="69">
        <v>469</v>
      </c>
      <c r="F42" s="69">
        <v>1547143</v>
      </c>
      <c r="G42" s="69">
        <v>467462</v>
      </c>
      <c r="H42" s="69">
        <v>1079681</v>
      </c>
      <c r="I42" s="69">
        <v>64764</v>
      </c>
      <c r="J42" s="92"/>
      <c r="K42" s="69">
        <v>1490</v>
      </c>
      <c r="L42" s="69">
        <v>0</v>
      </c>
      <c r="M42" s="69">
        <v>0</v>
      </c>
      <c r="N42" s="69">
        <v>0</v>
      </c>
      <c r="O42" s="69">
        <v>63177</v>
      </c>
      <c r="P42" s="69">
        <v>97</v>
      </c>
      <c r="Q42" s="69">
        <v>63274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9">
        <v>280</v>
      </c>
      <c r="D43" s="69">
        <v>55</v>
      </c>
      <c r="E43" s="69">
        <v>335</v>
      </c>
      <c r="F43" s="69">
        <v>846862</v>
      </c>
      <c r="G43" s="69">
        <v>391324</v>
      </c>
      <c r="H43" s="69">
        <v>455538</v>
      </c>
      <c r="I43" s="69">
        <v>27320</v>
      </c>
      <c r="J43" s="92"/>
      <c r="K43" s="69">
        <v>1076</v>
      </c>
      <c r="L43" s="69">
        <v>0</v>
      </c>
      <c r="M43" s="69">
        <v>0</v>
      </c>
      <c r="N43" s="69">
        <v>0</v>
      </c>
      <c r="O43" s="69">
        <v>25650</v>
      </c>
      <c r="P43" s="69">
        <v>594</v>
      </c>
      <c r="Q43" s="69">
        <v>26244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9">
        <v>266</v>
      </c>
      <c r="D44" s="69">
        <v>20</v>
      </c>
      <c r="E44" s="69">
        <v>286</v>
      </c>
      <c r="F44" s="69">
        <v>1722453</v>
      </c>
      <c r="G44" s="69">
        <v>323264</v>
      </c>
      <c r="H44" s="69">
        <v>1399189</v>
      </c>
      <c r="I44" s="69">
        <v>83943</v>
      </c>
      <c r="J44" s="92"/>
      <c r="K44" s="69">
        <v>924</v>
      </c>
      <c r="L44" s="69">
        <v>0</v>
      </c>
      <c r="M44" s="69">
        <v>1</v>
      </c>
      <c r="N44" s="69">
        <v>0</v>
      </c>
      <c r="O44" s="69">
        <v>82740</v>
      </c>
      <c r="P44" s="69">
        <v>278</v>
      </c>
      <c r="Q44" s="69">
        <v>83018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9">
        <v>672</v>
      </c>
      <c r="D45" s="69">
        <v>36</v>
      </c>
      <c r="E45" s="69">
        <v>708</v>
      </c>
      <c r="F45" s="69">
        <v>2488461</v>
      </c>
      <c r="G45" s="69">
        <v>765294</v>
      </c>
      <c r="H45" s="69">
        <v>1723167</v>
      </c>
      <c r="I45" s="69">
        <v>103362</v>
      </c>
      <c r="J45" s="92"/>
      <c r="K45" s="69">
        <v>2836</v>
      </c>
      <c r="L45" s="69">
        <v>23</v>
      </c>
      <c r="M45" s="69">
        <v>17</v>
      </c>
      <c r="N45" s="69">
        <v>1</v>
      </c>
      <c r="O45" s="69">
        <v>100360</v>
      </c>
      <c r="P45" s="69">
        <v>125</v>
      </c>
      <c r="Q45" s="69">
        <v>100485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9">
        <v>160</v>
      </c>
      <c r="D46" s="69">
        <v>27</v>
      </c>
      <c r="E46" s="69">
        <v>187</v>
      </c>
      <c r="F46" s="69">
        <v>532324</v>
      </c>
      <c r="G46" s="69">
        <v>231930</v>
      </c>
      <c r="H46" s="69">
        <v>300394</v>
      </c>
      <c r="I46" s="69">
        <v>18017</v>
      </c>
      <c r="J46" s="92"/>
      <c r="K46" s="69">
        <v>621</v>
      </c>
      <c r="L46" s="69">
        <v>0</v>
      </c>
      <c r="M46" s="69">
        <v>10</v>
      </c>
      <c r="N46" s="69">
        <v>0</v>
      </c>
      <c r="O46" s="69">
        <v>17305</v>
      </c>
      <c r="P46" s="69">
        <v>81</v>
      </c>
      <c r="Q46" s="69">
        <v>17386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9">
        <v>383</v>
      </c>
      <c r="D47" s="69">
        <v>59</v>
      </c>
      <c r="E47" s="69">
        <v>442</v>
      </c>
      <c r="F47" s="69">
        <v>1222874</v>
      </c>
      <c r="G47" s="69">
        <v>547233</v>
      </c>
      <c r="H47" s="69">
        <v>675641</v>
      </c>
      <c r="I47" s="69">
        <v>40522</v>
      </c>
      <c r="J47" s="92"/>
      <c r="K47" s="69">
        <v>1688</v>
      </c>
      <c r="L47" s="69">
        <v>39</v>
      </c>
      <c r="M47" s="69">
        <v>16</v>
      </c>
      <c r="N47" s="69">
        <v>0</v>
      </c>
      <c r="O47" s="69">
        <v>37608</v>
      </c>
      <c r="P47" s="69">
        <v>1171</v>
      </c>
      <c r="Q47" s="69">
        <v>38779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9">
        <v>156</v>
      </c>
      <c r="D48" s="69">
        <v>15</v>
      </c>
      <c r="E48" s="69">
        <v>171</v>
      </c>
      <c r="F48" s="69">
        <v>508166</v>
      </c>
      <c r="G48" s="69">
        <v>201019</v>
      </c>
      <c r="H48" s="69">
        <v>307147</v>
      </c>
      <c r="I48" s="69">
        <v>18423</v>
      </c>
      <c r="J48" s="92"/>
      <c r="K48" s="69">
        <v>538</v>
      </c>
      <c r="L48" s="69">
        <v>37</v>
      </c>
      <c r="M48" s="69">
        <v>0</v>
      </c>
      <c r="N48" s="69">
        <v>0</v>
      </c>
      <c r="O48" s="69">
        <v>17636</v>
      </c>
      <c r="P48" s="69">
        <v>212</v>
      </c>
      <c r="Q48" s="69">
        <v>17848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9">
        <v>486</v>
      </c>
      <c r="D49" s="69">
        <v>49</v>
      </c>
      <c r="E49" s="69">
        <v>535</v>
      </c>
      <c r="F49" s="69">
        <v>1555756</v>
      </c>
      <c r="G49" s="69">
        <v>650657</v>
      </c>
      <c r="H49" s="69">
        <v>905099</v>
      </c>
      <c r="I49" s="69">
        <v>54286</v>
      </c>
      <c r="J49" s="92"/>
      <c r="K49" s="69">
        <v>2160</v>
      </c>
      <c r="L49" s="69">
        <v>0</v>
      </c>
      <c r="M49" s="69">
        <v>23</v>
      </c>
      <c r="N49" s="69">
        <v>0</v>
      </c>
      <c r="O49" s="69">
        <v>51924</v>
      </c>
      <c r="P49" s="69">
        <v>179</v>
      </c>
      <c r="Q49" s="69">
        <v>52103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6">
        <v>284</v>
      </c>
      <c r="D50" s="76">
        <v>12</v>
      </c>
      <c r="E50" s="76">
        <v>296</v>
      </c>
      <c r="F50" s="76">
        <v>858615</v>
      </c>
      <c r="G50" s="76">
        <v>324595</v>
      </c>
      <c r="H50" s="76">
        <v>534020</v>
      </c>
      <c r="I50" s="76">
        <v>32033</v>
      </c>
      <c r="J50" s="92"/>
      <c r="K50" s="76">
        <v>1315</v>
      </c>
      <c r="L50" s="76">
        <v>0</v>
      </c>
      <c r="M50" s="76">
        <v>0</v>
      </c>
      <c r="N50" s="76">
        <v>0</v>
      </c>
      <c r="O50" s="76">
        <v>30686</v>
      </c>
      <c r="P50" s="76">
        <v>32</v>
      </c>
      <c r="Q50" s="76">
        <v>30718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4409</v>
      </c>
      <c r="D51" s="96">
        <f aca="true" t="shared" si="2" ref="D51:I51">SUM(D39:D50)</f>
        <v>429</v>
      </c>
      <c r="E51" s="96">
        <f t="shared" si="2"/>
        <v>4838</v>
      </c>
      <c r="F51" s="96">
        <f t="shared" si="2"/>
        <v>15399008</v>
      </c>
      <c r="G51" s="96">
        <f t="shared" si="2"/>
        <v>5517741</v>
      </c>
      <c r="H51" s="96">
        <f t="shared" si="2"/>
        <v>9881267</v>
      </c>
      <c r="I51" s="96">
        <f t="shared" si="2"/>
        <v>592702</v>
      </c>
      <c r="J51" s="93"/>
      <c r="K51" s="96">
        <f>SUM(K39:K50)</f>
        <v>17516</v>
      </c>
      <c r="L51" s="96">
        <f aca="true" t="shared" si="3" ref="L51:Q51">SUM(L39:L50)</f>
        <v>158</v>
      </c>
      <c r="M51" s="96">
        <f t="shared" si="3"/>
        <v>89</v>
      </c>
      <c r="N51" s="96">
        <f t="shared" si="3"/>
        <v>26</v>
      </c>
      <c r="O51" s="96">
        <f t="shared" si="3"/>
        <v>571605</v>
      </c>
      <c r="P51" s="96">
        <f t="shared" si="3"/>
        <v>3308</v>
      </c>
      <c r="Q51" s="96">
        <f t="shared" si="3"/>
        <v>574913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42982</v>
      </c>
      <c r="D52" s="98">
        <f aca="true" t="shared" si="4" ref="D52:I52">D38+D51</f>
        <v>4030</v>
      </c>
      <c r="E52" s="98">
        <f t="shared" si="4"/>
        <v>47012</v>
      </c>
      <c r="F52" s="98">
        <f t="shared" si="4"/>
        <v>160893623</v>
      </c>
      <c r="G52" s="98">
        <f t="shared" si="4"/>
        <v>52928675</v>
      </c>
      <c r="H52" s="98">
        <f t="shared" si="4"/>
        <v>107964948</v>
      </c>
      <c r="I52" s="98">
        <f t="shared" si="4"/>
        <v>6476141</v>
      </c>
      <c r="J52" s="93"/>
      <c r="K52" s="98">
        <f>K38+K51</f>
        <v>164909</v>
      </c>
      <c r="L52" s="98">
        <f aca="true" t="shared" si="5" ref="L52:Q52">L38+L51</f>
        <v>2223</v>
      </c>
      <c r="M52" s="98">
        <f t="shared" si="5"/>
        <v>1350</v>
      </c>
      <c r="N52" s="98">
        <f t="shared" si="5"/>
        <v>521</v>
      </c>
      <c r="O52" s="98">
        <f t="shared" si="5"/>
        <v>6263777</v>
      </c>
      <c r="P52" s="98">
        <f t="shared" si="5"/>
        <v>43361</v>
      </c>
      <c r="Q52" s="98">
        <f t="shared" si="5"/>
        <v>6307138</v>
      </c>
      <c r="R52" s="99" t="s">
        <v>86</v>
      </c>
    </row>
  </sheetData>
  <sheetProtection/>
  <mergeCells count="13">
    <mergeCell ref="N4:N5"/>
    <mergeCell ref="M4:M5"/>
    <mergeCell ref="R4:R5"/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H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48" sqref="M4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70" t="s">
        <v>8</v>
      </c>
      <c r="C3" s="155"/>
      <c r="D3" s="12"/>
      <c r="E3" s="12"/>
      <c r="F3" s="12"/>
      <c r="G3" s="12"/>
      <c r="H3" s="12"/>
      <c r="I3" s="12"/>
      <c r="J3" s="90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6" customFormat="1" ht="22.5" customHeight="1">
      <c r="A4" s="165" t="s">
        <v>74</v>
      </c>
      <c r="B4" s="168" t="s">
        <v>75</v>
      </c>
      <c r="C4" s="167" t="s">
        <v>76</v>
      </c>
      <c r="D4" s="167"/>
      <c r="E4" s="167"/>
      <c r="F4" s="167" t="s">
        <v>45</v>
      </c>
      <c r="G4" s="167" t="s">
        <v>11</v>
      </c>
      <c r="H4" s="167" t="s">
        <v>77</v>
      </c>
      <c r="I4" s="167" t="s">
        <v>78</v>
      </c>
      <c r="J4" s="91"/>
      <c r="K4" s="153" t="s">
        <v>12</v>
      </c>
      <c r="L4" s="153" t="s">
        <v>79</v>
      </c>
      <c r="M4" s="162" t="s">
        <v>63</v>
      </c>
      <c r="N4" s="163" t="s">
        <v>64</v>
      </c>
      <c r="O4" s="167" t="s">
        <v>80</v>
      </c>
      <c r="P4" s="167"/>
      <c r="Q4" s="167"/>
      <c r="R4" s="156" t="s">
        <v>97</v>
      </c>
    </row>
    <row r="5" spans="1:18" s="46" customFormat="1" ht="22.5" customHeight="1">
      <c r="A5" s="166"/>
      <c r="B5" s="169"/>
      <c r="C5" s="54" t="s">
        <v>81</v>
      </c>
      <c r="D5" s="54" t="s">
        <v>82</v>
      </c>
      <c r="E5" s="54" t="s">
        <v>83</v>
      </c>
      <c r="F5" s="167"/>
      <c r="G5" s="167"/>
      <c r="H5" s="167"/>
      <c r="I5" s="167"/>
      <c r="J5" s="91"/>
      <c r="K5" s="153"/>
      <c r="L5" s="153"/>
      <c r="M5" s="162"/>
      <c r="N5" s="164"/>
      <c r="O5" s="54" t="s">
        <v>81</v>
      </c>
      <c r="P5" s="54" t="s">
        <v>82</v>
      </c>
      <c r="Q5" s="54" t="s">
        <v>83</v>
      </c>
      <c r="R5" s="157"/>
    </row>
    <row r="6" spans="1:18" s="46" customFormat="1" ht="21.75" customHeight="1">
      <c r="A6" s="56">
        <v>1</v>
      </c>
      <c r="B6" s="44" t="s">
        <v>18</v>
      </c>
      <c r="C6" s="148">
        <v>149</v>
      </c>
      <c r="D6" s="148">
        <v>36</v>
      </c>
      <c r="E6" s="148">
        <v>185</v>
      </c>
      <c r="F6" s="148">
        <v>438033</v>
      </c>
      <c r="G6" s="148">
        <v>204846</v>
      </c>
      <c r="H6" s="148">
        <v>233187</v>
      </c>
      <c r="I6" s="148">
        <v>13983</v>
      </c>
      <c r="J6" s="92"/>
      <c r="K6" s="148">
        <v>596</v>
      </c>
      <c r="L6" s="148">
        <v>3</v>
      </c>
      <c r="M6" s="148">
        <v>0</v>
      </c>
      <c r="N6" s="148">
        <v>0</v>
      </c>
      <c r="O6" s="148">
        <v>13195</v>
      </c>
      <c r="P6" s="148">
        <v>189</v>
      </c>
      <c r="Q6" s="148">
        <v>13384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149">
        <v>35</v>
      </c>
      <c r="D7" s="149">
        <v>3</v>
      </c>
      <c r="E7" s="149">
        <v>38</v>
      </c>
      <c r="F7" s="149">
        <v>174537</v>
      </c>
      <c r="G7" s="149">
        <v>40301</v>
      </c>
      <c r="H7" s="149">
        <v>134236</v>
      </c>
      <c r="I7" s="149">
        <v>8055</v>
      </c>
      <c r="J7" s="92"/>
      <c r="K7" s="149">
        <v>92</v>
      </c>
      <c r="L7" s="149">
        <v>0</v>
      </c>
      <c r="M7" s="149">
        <v>0</v>
      </c>
      <c r="N7" s="149">
        <v>0</v>
      </c>
      <c r="O7" s="149">
        <v>7947</v>
      </c>
      <c r="P7" s="149">
        <v>16</v>
      </c>
      <c r="Q7" s="149">
        <v>7963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149">
        <v>266</v>
      </c>
      <c r="D8" s="149">
        <v>22</v>
      </c>
      <c r="E8" s="149">
        <v>288</v>
      </c>
      <c r="F8" s="149">
        <v>1102921</v>
      </c>
      <c r="G8" s="149">
        <v>405188</v>
      </c>
      <c r="H8" s="149">
        <v>697733</v>
      </c>
      <c r="I8" s="149">
        <v>41853</v>
      </c>
      <c r="J8" s="92"/>
      <c r="K8" s="149">
        <v>948</v>
      </c>
      <c r="L8" s="149">
        <v>0</v>
      </c>
      <c r="M8" s="149">
        <v>0</v>
      </c>
      <c r="N8" s="149">
        <v>0</v>
      </c>
      <c r="O8" s="149">
        <v>40795</v>
      </c>
      <c r="P8" s="149">
        <v>110</v>
      </c>
      <c r="Q8" s="149">
        <v>40905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149">
        <v>314</v>
      </c>
      <c r="D9" s="149">
        <v>31</v>
      </c>
      <c r="E9" s="149">
        <v>345</v>
      </c>
      <c r="F9" s="149">
        <v>1248861</v>
      </c>
      <c r="G9" s="149">
        <v>472020</v>
      </c>
      <c r="H9" s="149">
        <v>776841</v>
      </c>
      <c r="I9" s="149">
        <v>46600</v>
      </c>
      <c r="J9" s="92"/>
      <c r="K9" s="149">
        <v>1034</v>
      </c>
      <c r="L9" s="149">
        <v>8</v>
      </c>
      <c r="M9" s="149">
        <v>10</v>
      </c>
      <c r="N9" s="149">
        <v>0</v>
      </c>
      <c r="O9" s="149">
        <v>45463</v>
      </c>
      <c r="P9" s="149">
        <v>85</v>
      </c>
      <c r="Q9" s="149">
        <v>45548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149">
        <v>190</v>
      </c>
      <c r="D10" s="149">
        <v>30</v>
      </c>
      <c r="E10" s="149">
        <v>220</v>
      </c>
      <c r="F10" s="149">
        <v>659776</v>
      </c>
      <c r="G10" s="149">
        <v>286010</v>
      </c>
      <c r="H10" s="149">
        <v>373766</v>
      </c>
      <c r="I10" s="149">
        <v>22420</v>
      </c>
      <c r="J10" s="92"/>
      <c r="K10" s="149">
        <v>727</v>
      </c>
      <c r="L10" s="149">
        <v>0</v>
      </c>
      <c r="M10" s="149">
        <v>2</v>
      </c>
      <c r="N10" s="149">
        <v>20</v>
      </c>
      <c r="O10" s="149">
        <v>21552</v>
      </c>
      <c r="P10" s="149">
        <v>119</v>
      </c>
      <c r="Q10" s="149">
        <v>21671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149">
        <v>200</v>
      </c>
      <c r="D11" s="149">
        <v>17</v>
      </c>
      <c r="E11" s="149">
        <v>217</v>
      </c>
      <c r="F11" s="149">
        <v>892546</v>
      </c>
      <c r="G11" s="149">
        <v>355520</v>
      </c>
      <c r="H11" s="149">
        <v>537026</v>
      </c>
      <c r="I11" s="149">
        <v>32214</v>
      </c>
      <c r="J11" s="92"/>
      <c r="K11" s="149">
        <v>849</v>
      </c>
      <c r="L11" s="149">
        <v>0</v>
      </c>
      <c r="M11" s="149">
        <v>0</v>
      </c>
      <c r="N11" s="149">
        <v>0</v>
      </c>
      <c r="O11" s="149">
        <v>31289</v>
      </c>
      <c r="P11" s="149">
        <v>76</v>
      </c>
      <c r="Q11" s="149">
        <v>31365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149">
        <v>103</v>
      </c>
      <c r="D12" s="149">
        <v>17</v>
      </c>
      <c r="E12" s="149">
        <v>120</v>
      </c>
      <c r="F12" s="149">
        <v>329706</v>
      </c>
      <c r="G12" s="149">
        <v>123588</v>
      </c>
      <c r="H12" s="149">
        <v>206118</v>
      </c>
      <c r="I12" s="149">
        <v>12362</v>
      </c>
      <c r="J12" s="92"/>
      <c r="K12" s="149">
        <v>374</v>
      </c>
      <c r="L12" s="149">
        <v>0</v>
      </c>
      <c r="M12" s="149">
        <v>7</v>
      </c>
      <c r="N12" s="149">
        <v>0</v>
      </c>
      <c r="O12" s="149">
        <v>11923</v>
      </c>
      <c r="P12" s="149">
        <v>58</v>
      </c>
      <c r="Q12" s="149">
        <v>11981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149">
        <v>173</v>
      </c>
      <c r="D13" s="149">
        <v>35</v>
      </c>
      <c r="E13" s="149">
        <v>208</v>
      </c>
      <c r="F13" s="149">
        <v>614800</v>
      </c>
      <c r="G13" s="149">
        <v>269049</v>
      </c>
      <c r="H13" s="149">
        <v>345751</v>
      </c>
      <c r="I13" s="149">
        <v>20736</v>
      </c>
      <c r="J13" s="92"/>
      <c r="K13" s="149">
        <v>666</v>
      </c>
      <c r="L13" s="149">
        <v>0</v>
      </c>
      <c r="M13" s="149">
        <v>4</v>
      </c>
      <c r="N13" s="149">
        <v>0</v>
      </c>
      <c r="O13" s="149">
        <v>19746</v>
      </c>
      <c r="P13" s="149">
        <v>320</v>
      </c>
      <c r="Q13" s="149">
        <v>20066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50">
        <v>166</v>
      </c>
      <c r="D14" s="150">
        <v>10</v>
      </c>
      <c r="E14" s="150">
        <v>176</v>
      </c>
      <c r="F14" s="150">
        <v>704363</v>
      </c>
      <c r="G14" s="150">
        <v>239930</v>
      </c>
      <c r="H14" s="150">
        <v>464433</v>
      </c>
      <c r="I14" s="150">
        <v>27861</v>
      </c>
      <c r="J14" s="92"/>
      <c r="K14" s="150">
        <v>610</v>
      </c>
      <c r="L14" s="150">
        <v>0</v>
      </c>
      <c r="M14" s="150">
        <v>0</v>
      </c>
      <c r="N14" s="150">
        <v>0</v>
      </c>
      <c r="O14" s="150">
        <v>27215</v>
      </c>
      <c r="P14" s="150">
        <v>36</v>
      </c>
      <c r="Q14" s="150">
        <v>27251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50">
        <v>84</v>
      </c>
      <c r="D15" s="150">
        <v>6</v>
      </c>
      <c r="E15" s="150">
        <v>90</v>
      </c>
      <c r="F15" s="150">
        <v>320354</v>
      </c>
      <c r="G15" s="150">
        <v>109809</v>
      </c>
      <c r="H15" s="150">
        <v>210545</v>
      </c>
      <c r="I15" s="150">
        <v>12629</v>
      </c>
      <c r="J15" s="92"/>
      <c r="K15" s="150">
        <v>305</v>
      </c>
      <c r="L15" s="150">
        <v>0</v>
      </c>
      <c r="M15" s="150">
        <v>0</v>
      </c>
      <c r="N15" s="150">
        <v>0</v>
      </c>
      <c r="O15" s="150">
        <v>12310</v>
      </c>
      <c r="P15" s="150">
        <v>14</v>
      </c>
      <c r="Q15" s="150">
        <v>12324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50">
        <v>15</v>
      </c>
      <c r="D16" s="150">
        <v>3</v>
      </c>
      <c r="E16" s="150">
        <v>18</v>
      </c>
      <c r="F16" s="150">
        <v>83234</v>
      </c>
      <c r="G16" s="150">
        <v>22344</v>
      </c>
      <c r="H16" s="150">
        <v>60890</v>
      </c>
      <c r="I16" s="150">
        <v>3654</v>
      </c>
      <c r="J16" s="92"/>
      <c r="K16" s="150">
        <v>59</v>
      </c>
      <c r="L16" s="150">
        <v>0</v>
      </c>
      <c r="M16" s="150">
        <v>1</v>
      </c>
      <c r="N16" s="150">
        <v>0</v>
      </c>
      <c r="O16" s="150">
        <v>3586</v>
      </c>
      <c r="P16" s="150">
        <v>8</v>
      </c>
      <c r="Q16" s="150">
        <v>3594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149">
        <v>39</v>
      </c>
      <c r="D17" s="149">
        <v>2</v>
      </c>
      <c r="E17" s="149">
        <v>41</v>
      </c>
      <c r="F17" s="149">
        <v>215165</v>
      </c>
      <c r="G17" s="149">
        <v>47874</v>
      </c>
      <c r="H17" s="149">
        <v>167291</v>
      </c>
      <c r="I17" s="149">
        <v>10037</v>
      </c>
      <c r="J17" s="92"/>
      <c r="K17" s="149">
        <v>110</v>
      </c>
      <c r="L17" s="149">
        <v>0</v>
      </c>
      <c r="M17" s="149">
        <v>0</v>
      </c>
      <c r="N17" s="149">
        <v>0</v>
      </c>
      <c r="O17" s="149">
        <v>9926</v>
      </c>
      <c r="P17" s="149">
        <v>1</v>
      </c>
      <c r="Q17" s="149">
        <v>9927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149">
        <v>114</v>
      </c>
      <c r="D18" s="149">
        <v>15</v>
      </c>
      <c r="E18" s="149">
        <v>129</v>
      </c>
      <c r="F18" s="149">
        <v>469511</v>
      </c>
      <c r="G18" s="149">
        <v>156621</v>
      </c>
      <c r="H18" s="149">
        <v>312890</v>
      </c>
      <c r="I18" s="149">
        <v>18987</v>
      </c>
      <c r="J18" s="92"/>
      <c r="K18" s="149">
        <v>438</v>
      </c>
      <c r="L18" s="149">
        <v>0</v>
      </c>
      <c r="M18" s="149">
        <v>12</v>
      </c>
      <c r="N18" s="149">
        <v>0</v>
      </c>
      <c r="O18" s="149">
        <v>18484</v>
      </c>
      <c r="P18" s="149">
        <v>53</v>
      </c>
      <c r="Q18" s="149">
        <v>18537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149">
        <v>79</v>
      </c>
      <c r="D19" s="149">
        <v>11</v>
      </c>
      <c r="E19" s="149">
        <v>90</v>
      </c>
      <c r="F19" s="149">
        <v>210562</v>
      </c>
      <c r="G19" s="149">
        <v>109583</v>
      </c>
      <c r="H19" s="149">
        <v>100979</v>
      </c>
      <c r="I19" s="149">
        <v>6056</v>
      </c>
      <c r="J19" s="92"/>
      <c r="K19" s="149">
        <v>301</v>
      </c>
      <c r="L19" s="149">
        <v>0</v>
      </c>
      <c r="M19" s="149">
        <v>0</v>
      </c>
      <c r="N19" s="149">
        <v>0</v>
      </c>
      <c r="O19" s="149">
        <v>5711</v>
      </c>
      <c r="P19" s="149">
        <v>44</v>
      </c>
      <c r="Q19" s="149">
        <v>5755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149">
        <v>47</v>
      </c>
      <c r="D20" s="149">
        <v>8</v>
      </c>
      <c r="E20" s="149">
        <v>55</v>
      </c>
      <c r="F20" s="149">
        <v>139817</v>
      </c>
      <c r="G20" s="149">
        <v>64472</v>
      </c>
      <c r="H20" s="149">
        <v>75345</v>
      </c>
      <c r="I20" s="149">
        <v>4518</v>
      </c>
      <c r="J20" s="92"/>
      <c r="K20" s="149">
        <v>241</v>
      </c>
      <c r="L20" s="149">
        <v>0</v>
      </c>
      <c r="M20" s="149">
        <v>0</v>
      </c>
      <c r="N20" s="149">
        <v>0</v>
      </c>
      <c r="O20" s="149">
        <v>4197</v>
      </c>
      <c r="P20" s="149">
        <v>80</v>
      </c>
      <c r="Q20" s="149">
        <v>4277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149">
        <v>231</v>
      </c>
      <c r="D21" s="149">
        <v>39</v>
      </c>
      <c r="E21" s="149">
        <v>270</v>
      </c>
      <c r="F21" s="149">
        <v>816680</v>
      </c>
      <c r="G21" s="149">
        <v>328645</v>
      </c>
      <c r="H21" s="149">
        <v>488035</v>
      </c>
      <c r="I21" s="149">
        <v>29398</v>
      </c>
      <c r="J21" s="92"/>
      <c r="K21" s="149">
        <v>872</v>
      </c>
      <c r="L21" s="149">
        <v>0</v>
      </c>
      <c r="M21" s="149">
        <v>0</v>
      </c>
      <c r="N21" s="149">
        <v>0</v>
      </c>
      <c r="O21" s="149">
        <v>28406</v>
      </c>
      <c r="P21" s="149">
        <v>120</v>
      </c>
      <c r="Q21" s="149">
        <v>28526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149">
        <v>52</v>
      </c>
      <c r="D22" s="149">
        <v>6</v>
      </c>
      <c r="E22" s="149">
        <v>58</v>
      </c>
      <c r="F22" s="149">
        <v>133537</v>
      </c>
      <c r="G22" s="149">
        <v>63808</v>
      </c>
      <c r="H22" s="149">
        <v>69729</v>
      </c>
      <c r="I22" s="149">
        <v>4181</v>
      </c>
      <c r="J22" s="92"/>
      <c r="K22" s="149">
        <v>159</v>
      </c>
      <c r="L22" s="149">
        <v>0</v>
      </c>
      <c r="M22" s="149">
        <v>0</v>
      </c>
      <c r="N22" s="149">
        <v>0</v>
      </c>
      <c r="O22" s="149">
        <v>4010</v>
      </c>
      <c r="P22" s="149">
        <v>12</v>
      </c>
      <c r="Q22" s="149">
        <v>4022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149">
        <v>37</v>
      </c>
      <c r="D23" s="149">
        <v>8</v>
      </c>
      <c r="E23" s="149">
        <v>45</v>
      </c>
      <c r="F23" s="149">
        <v>101816</v>
      </c>
      <c r="G23" s="149">
        <v>52416</v>
      </c>
      <c r="H23" s="149">
        <v>49400</v>
      </c>
      <c r="I23" s="149">
        <v>2963</v>
      </c>
      <c r="J23" s="92"/>
      <c r="K23" s="149">
        <v>189</v>
      </c>
      <c r="L23" s="149">
        <v>0</v>
      </c>
      <c r="M23" s="149">
        <v>0</v>
      </c>
      <c r="N23" s="149">
        <v>0</v>
      </c>
      <c r="O23" s="149">
        <v>2730</v>
      </c>
      <c r="P23" s="149">
        <v>44</v>
      </c>
      <c r="Q23" s="149">
        <v>2774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149">
        <v>47</v>
      </c>
      <c r="D24" s="149">
        <v>11</v>
      </c>
      <c r="E24" s="149">
        <v>58</v>
      </c>
      <c r="F24" s="149">
        <v>161378</v>
      </c>
      <c r="G24" s="149">
        <v>76157</v>
      </c>
      <c r="H24" s="149">
        <v>85221</v>
      </c>
      <c r="I24" s="149">
        <v>5112</v>
      </c>
      <c r="J24" s="92"/>
      <c r="K24" s="149">
        <v>207</v>
      </c>
      <c r="L24" s="149">
        <v>0</v>
      </c>
      <c r="M24" s="149">
        <v>0</v>
      </c>
      <c r="N24" s="149">
        <v>0</v>
      </c>
      <c r="O24" s="149">
        <v>4871</v>
      </c>
      <c r="P24" s="149">
        <v>34</v>
      </c>
      <c r="Q24" s="149">
        <v>4905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149">
        <v>23</v>
      </c>
      <c r="D25" s="149">
        <v>3</v>
      </c>
      <c r="E25" s="149">
        <v>26</v>
      </c>
      <c r="F25" s="149">
        <v>88352</v>
      </c>
      <c r="G25" s="149">
        <v>32233</v>
      </c>
      <c r="H25" s="149">
        <v>56119</v>
      </c>
      <c r="I25" s="149">
        <v>3369</v>
      </c>
      <c r="J25" s="92"/>
      <c r="K25" s="149">
        <v>67</v>
      </c>
      <c r="L25" s="149">
        <v>0</v>
      </c>
      <c r="M25" s="149">
        <v>0</v>
      </c>
      <c r="N25" s="149">
        <v>0</v>
      </c>
      <c r="O25" s="149">
        <v>3296</v>
      </c>
      <c r="P25" s="149">
        <v>6</v>
      </c>
      <c r="Q25" s="149">
        <v>3302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149">
        <v>88</v>
      </c>
      <c r="D26" s="149">
        <v>15</v>
      </c>
      <c r="E26" s="149">
        <v>103</v>
      </c>
      <c r="F26" s="149">
        <v>614553</v>
      </c>
      <c r="G26" s="149">
        <v>103269</v>
      </c>
      <c r="H26" s="149">
        <v>511284</v>
      </c>
      <c r="I26" s="149">
        <v>30790</v>
      </c>
      <c r="J26" s="92"/>
      <c r="K26" s="149">
        <v>342</v>
      </c>
      <c r="L26" s="149">
        <v>20</v>
      </c>
      <c r="M26" s="149">
        <v>0</v>
      </c>
      <c r="N26" s="149">
        <v>0</v>
      </c>
      <c r="O26" s="149">
        <v>30042</v>
      </c>
      <c r="P26" s="149">
        <v>386</v>
      </c>
      <c r="Q26" s="149">
        <v>30428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149">
        <v>49</v>
      </c>
      <c r="D27" s="149">
        <v>6</v>
      </c>
      <c r="E27" s="149">
        <v>55</v>
      </c>
      <c r="F27" s="149">
        <v>223787</v>
      </c>
      <c r="G27" s="149">
        <v>74031</v>
      </c>
      <c r="H27" s="149">
        <v>149756</v>
      </c>
      <c r="I27" s="149">
        <v>8987</v>
      </c>
      <c r="J27" s="92"/>
      <c r="K27" s="149">
        <v>211</v>
      </c>
      <c r="L27" s="149">
        <v>0</v>
      </c>
      <c r="M27" s="149">
        <v>0</v>
      </c>
      <c r="N27" s="149">
        <v>0</v>
      </c>
      <c r="O27" s="149">
        <v>8743</v>
      </c>
      <c r="P27" s="149">
        <v>33</v>
      </c>
      <c r="Q27" s="149">
        <v>8776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149">
        <v>536</v>
      </c>
      <c r="D28" s="149">
        <v>95</v>
      </c>
      <c r="E28" s="149">
        <v>631</v>
      </c>
      <c r="F28" s="149">
        <v>1888345</v>
      </c>
      <c r="G28" s="149">
        <v>810822</v>
      </c>
      <c r="H28" s="149">
        <v>1077523</v>
      </c>
      <c r="I28" s="149">
        <v>64714</v>
      </c>
      <c r="J28" s="92"/>
      <c r="K28" s="149">
        <v>1891</v>
      </c>
      <c r="L28" s="149">
        <v>3</v>
      </c>
      <c r="M28" s="149">
        <v>8</v>
      </c>
      <c r="N28" s="149">
        <v>0</v>
      </c>
      <c r="O28" s="149">
        <v>62255</v>
      </c>
      <c r="P28" s="149">
        <v>557</v>
      </c>
      <c r="Q28" s="149">
        <v>62812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149">
        <v>553</v>
      </c>
      <c r="D29" s="149">
        <v>40</v>
      </c>
      <c r="E29" s="149">
        <v>593</v>
      </c>
      <c r="F29" s="149">
        <v>2290573</v>
      </c>
      <c r="G29" s="149">
        <v>817011</v>
      </c>
      <c r="H29" s="149">
        <v>1473562</v>
      </c>
      <c r="I29" s="149">
        <v>88651</v>
      </c>
      <c r="J29" s="92"/>
      <c r="K29" s="149">
        <v>1714</v>
      </c>
      <c r="L29" s="149">
        <v>0</v>
      </c>
      <c r="M29" s="149">
        <v>0</v>
      </c>
      <c r="N29" s="149">
        <v>0</v>
      </c>
      <c r="O29" s="149">
        <v>86800</v>
      </c>
      <c r="P29" s="149">
        <v>137</v>
      </c>
      <c r="Q29" s="149">
        <v>86937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149">
        <v>329</v>
      </c>
      <c r="D30" s="149">
        <v>36</v>
      </c>
      <c r="E30" s="149">
        <v>365</v>
      </c>
      <c r="F30" s="149">
        <v>1144855</v>
      </c>
      <c r="G30" s="149">
        <v>476181</v>
      </c>
      <c r="H30" s="149">
        <v>668674</v>
      </c>
      <c r="I30" s="149">
        <v>40107</v>
      </c>
      <c r="J30" s="92"/>
      <c r="K30" s="149">
        <v>1268</v>
      </c>
      <c r="L30" s="149">
        <v>0</v>
      </c>
      <c r="M30" s="149">
        <v>11</v>
      </c>
      <c r="N30" s="149">
        <v>2</v>
      </c>
      <c r="O30" s="149">
        <v>38653</v>
      </c>
      <c r="P30" s="149">
        <v>173</v>
      </c>
      <c r="Q30" s="149">
        <v>38826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149">
        <v>221</v>
      </c>
      <c r="D31" s="149">
        <v>33</v>
      </c>
      <c r="E31" s="149">
        <v>254</v>
      </c>
      <c r="F31" s="149">
        <v>846851</v>
      </c>
      <c r="G31" s="149">
        <v>344710</v>
      </c>
      <c r="H31" s="149">
        <v>502141</v>
      </c>
      <c r="I31" s="149">
        <v>30118</v>
      </c>
      <c r="J31" s="92"/>
      <c r="K31" s="149">
        <v>781</v>
      </c>
      <c r="L31" s="149">
        <v>4</v>
      </c>
      <c r="M31" s="149">
        <v>0</v>
      </c>
      <c r="N31" s="149">
        <v>0</v>
      </c>
      <c r="O31" s="149">
        <v>29224</v>
      </c>
      <c r="P31" s="149">
        <v>109</v>
      </c>
      <c r="Q31" s="149">
        <v>29333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149">
        <v>169</v>
      </c>
      <c r="D32" s="149">
        <v>23</v>
      </c>
      <c r="E32" s="149">
        <v>192</v>
      </c>
      <c r="F32" s="149">
        <v>620642</v>
      </c>
      <c r="G32" s="149">
        <v>258309</v>
      </c>
      <c r="H32" s="149">
        <v>362333</v>
      </c>
      <c r="I32" s="149">
        <v>21734</v>
      </c>
      <c r="J32" s="92"/>
      <c r="K32" s="149">
        <v>574</v>
      </c>
      <c r="L32" s="149">
        <v>3</v>
      </c>
      <c r="M32" s="149">
        <v>0</v>
      </c>
      <c r="N32" s="149">
        <v>0</v>
      </c>
      <c r="O32" s="149">
        <v>21098</v>
      </c>
      <c r="P32" s="149">
        <v>59</v>
      </c>
      <c r="Q32" s="149">
        <v>21157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149">
        <v>134</v>
      </c>
      <c r="D33" s="149">
        <v>22</v>
      </c>
      <c r="E33" s="149">
        <v>156</v>
      </c>
      <c r="F33" s="149">
        <v>462057</v>
      </c>
      <c r="G33" s="149">
        <v>224542</v>
      </c>
      <c r="H33" s="149">
        <v>237515</v>
      </c>
      <c r="I33" s="149">
        <v>14248</v>
      </c>
      <c r="J33" s="92"/>
      <c r="K33" s="149">
        <v>543</v>
      </c>
      <c r="L33" s="149">
        <v>0</v>
      </c>
      <c r="M33" s="149">
        <v>0</v>
      </c>
      <c r="N33" s="149">
        <v>0</v>
      </c>
      <c r="O33" s="149">
        <v>13641</v>
      </c>
      <c r="P33" s="149">
        <v>64</v>
      </c>
      <c r="Q33" s="149">
        <v>13705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149">
        <v>423</v>
      </c>
      <c r="D34" s="149">
        <v>54</v>
      </c>
      <c r="E34" s="149">
        <v>477</v>
      </c>
      <c r="F34" s="149">
        <v>1587514</v>
      </c>
      <c r="G34" s="149">
        <v>655927</v>
      </c>
      <c r="H34" s="149">
        <v>931587</v>
      </c>
      <c r="I34" s="149">
        <v>55878</v>
      </c>
      <c r="J34" s="92"/>
      <c r="K34" s="149">
        <v>1616</v>
      </c>
      <c r="L34" s="149">
        <v>0</v>
      </c>
      <c r="M34" s="149">
        <v>0</v>
      </c>
      <c r="N34" s="149">
        <v>0</v>
      </c>
      <c r="O34" s="149">
        <v>54077</v>
      </c>
      <c r="P34" s="149">
        <v>185</v>
      </c>
      <c r="Q34" s="149">
        <v>54262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149">
        <v>761</v>
      </c>
      <c r="D35" s="149">
        <v>83</v>
      </c>
      <c r="E35" s="149">
        <v>844</v>
      </c>
      <c r="F35" s="149">
        <v>3291338</v>
      </c>
      <c r="G35" s="149">
        <v>1363472</v>
      </c>
      <c r="H35" s="149">
        <v>1927866</v>
      </c>
      <c r="I35" s="149">
        <v>115638</v>
      </c>
      <c r="J35" s="92"/>
      <c r="K35" s="149">
        <v>3004</v>
      </c>
      <c r="L35" s="149">
        <v>0</v>
      </c>
      <c r="M35" s="149">
        <v>0</v>
      </c>
      <c r="N35" s="149">
        <v>0</v>
      </c>
      <c r="O35" s="149">
        <v>112373</v>
      </c>
      <c r="P35" s="149">
        <v>261</v>
      </c>
      <c r="Q35" s="149">
        <v>112634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149">
        <v>107</v>
      </c>
      <c r="D36" s="149">
        <v>20</v>
      </c>
      <c r="E36" s="149">
        <v>127</v>
      </c>
      <c r="F36" s="149">
        <v>336617</v>
      </c>
      <c r="G36" s="149">
        <v>160002</v>
      </c>
      <c r="H36" s="149">
        <v>176615</v>
      </c>
      <c r="I36" s="149">
        <v>10593</v>
      </c>
      <c r="J36" s="92"/>
      <c r="K36" s="149">
        <v>417</v>
      </c>
      <c r="L36" s="149">
        <v>4</v>
      </c>
      <c r="M36" s="149">
        <v>0</v>
      </c>
      <c r="N36" s="149">
        <v>0</v>
      </c>
      <c r="O36" s="149">
        <v>10109</v>
      </c>
      <c r="P36" s="149">
        <v>63</v>
      </c>
      <c r="Q36" s="149">
        <v>10172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151">
        <v>278</v>
      </c>
      <c r="D37" s="151">
        <v>42</v>
      </c>
      <c r="E37" s="151">
        <v>320</v>
      </c>
      <c r="F37" s="151">
        <v>1055103</v>
      </c>
      <c r="G37" s="151">
        <v>450549</v>
      </c>
      <c r="H37" s="151">
        <v>604554</v>
      </c>
      <c r="I37" s="151">
        <v>36263</v>
      </c>
      <c r="J37" s="92"/>
      <c r="K37" s="151">
        <v>1206</v>
      </c>
      <c r="L37" s="151">
        <v>9</v>
      </c>
      <c r="M37" s="151">
        <v>0</v>
      </c>
      <c r="N37" s="151">
        <v>0</v>
      </c>
      <c r="O37" s="151">
        <v>34884</v>
      </c>
      <c r="P37" s="151">
        <v>164</v>
      </c>
      <c r="Q37" s="151">
        <v>35048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6012</v>
      </c>
      <c r="D38" s="96">
        <f aca="true" t="shared" si="0" ref="D38:I38">SUM(D6:D37)</f>
        <v>782</v>
      </c>
      <c r="E38" s="96">
        <f t="shared" si="0"/>
        <v>6794</v>
      </c>
      <c r="F38" s="96">
        <f t="shared" si="0"/>
        <v>23268184</v>
      </c>
      <c r="G38" s="96">
        <f t="shared" si="0"/>
        <v>9199239</v>
      </c>
      <c r="H38" s="96">
        <f t="shared" si="0"/>
        <v>14068945</v>
      </c>
      <c r="I38" s="96">
        <f t="shared" si="0"/>
        <v>844709</v>
      </c>
      <c r="J38" s="93"/>
      <c r="K38" s="96">
        <f aca="true" t="shared" si="1" ref="K38:Q38">SUM(K6:K37)</f>
        <v>22411</v>
      </c>
      <c r="L38" s="96">
        <f t="shared" si="1"/>
        <v>54</v>
      </c>
      <c r="M38" s="96">
        <f t="shared" si="1"/>
        <v>55</v>
      </c>
      <c r="N38" s="96">
        <f t="shared" si="1"/>
        <v>22</v>
      </c>
      <c r="O38" s="96">
        <f t="shared" si="1"/>
        <v>818551</v>
      </c>
      <c r="P38" s="96">
        <f t="shared" si="1"/>
        <v>3616</v>
      </c>
      <c r="Q38" s="96">
        <f t="shared" si="1"/>
        <v>822167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152">
        <v>196</v>
      </c>
      <c r="D39" s="152">
        <v>29</v>
      </c>
      <c r="E39" s="152">
        <v>225</v>
      </c>
      <c r="F39" s="152">
        <v>774932</v>
      </c>
      <c r="G39" s="152">
        <v>313021</v>
      </c>
      <c r="H39" s="152">
        <v>461911</v>
      </c>
      <c r="I39" s="152">
        <v>27706</v>
      </c>
      <c r="J39" s="92"/>
      <c r="K39" s="152">
        <v>763</v>
      </c>
      <c r="L39" s="152">
        <v>0</v>
      </c>
      <c r="M39" s="152">
        <v>0</v>
      </c>
      <c r="N39" s="152">
        <v>0</v>
      </c>
      <c r="O39" s="152">
        <v>26851</v>
      </c>
      <c r="P39" s="152">
        <v>92</v>
      </c>
      <c r="Q39" s="152">
        <v>26943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149">
        <v>29</v>
      </c>
      <c r="D40" s="149">
        <v>4</v>
      </c>
      <c r="E40" s="149">
        <v>33</v>
      </c>
      <c r="F40" s="149">
        <v>117989</v>
      </c>
      <c r="G40" s="149">
        <v>48049</v>
      </c>
      <c r="H40" s="149">
        <v>69940</v>
      </c>
      <c r="I40" s="149">
        <v>4195</v>
      </c>
      <c r="J40" s="92"/>
      <c r="K40" s="149">
        <v>81</v>
      </c>
      <c r="L40" s="149">
        <v>0</v>
      </c>
      <c r="M40" s="149">
        <v>0</v>
      </c>
      <c r="N40" s="149">
        <v>0</v>
      </c>
      <c r="O40" s="149">
        <v>4104</v>
      </c>
      <c r="P40" s="149">
        <v>10</v>
      </c>
      <c r="Q40" s="149">
        <v>4114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149">
        <v>49</v>
      </c>
      <c r="D41" s="149">
        <v>5</v>
      </c>
      <c r="E41" s="149">
        <v>54</v>
      </c>
      <c r="F41" s="149">
        <v>226419</v>
      </c>
      <c r="G41" s="149">
        <v>60310</v>
      </c>
      <c r="H41" s="149">
        <v>166109</v>
      </c>
      <c r="I41" s="149">
        <v>9967</v>
      </c>
      <c r="J41" s="92"/>
      <c r="K41" s="149">
        <v>176</v>
      </c>
      <c r="L41" s="149">
        <v>0</v>
      </c>
      <c r="M41" s="149">
        <v>0</v>
      </c>
      <c r="N41" s="149">
        <v>0</v>
      </c>
      <c r="O41" s="149">
        <v>9767</v>
      </c>
      <c r="P41" s="149">
        <v>24</v>
      </c>
      <c r="Q41" s="149">
        <v>9791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149">
        <v>13</v>
      </c>
      <c r="D42" s="149">
        <v>3</v>
      </c>
      <c r="E42" s="149">
        <v>16</v>
      </c>
      <c r="F42" s="149">
        <v>26973</v>
      </c>
      <c r="G42" s="149">
        <v>13458</v>
      </c>
      <c r="H42" s="149">
        <v>13515</v>
      </c>
      <c r="I42" s="149">
        <v>813</v>
      </c>
      <c r="J42" s="92"/>
      <c r="K42" s="149">
        <v>53</v>
      </c>
      <c r="L42" s="149">
        <v>0</v>
      </c>
      <c r="M42" s="149">
        <v>0</v>
      </c>
      <c r="N42" s="149">
        <v>0</v>
      </c>
      <c r="O42" s="149">
        <v>745</v>
      </c>
      <c r="P42" s="149">
        <v>15</v>
      </c>
      <c r="Q42" s="149">
        <v>760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149">
        <v>43</v>
      </c>
      <c r="D43" s="149">
        <v>9</v>
      </c>
      <c r="E43" s="149">
        <v>52</v>
      </c>
      <c r="F43" s="149">
        <v>160804</v>
      </c>
      <c r="G43" s="149">
        <v>70121</v>
      </c>
      <c r="H43" s="149">
        <v>90683</v>
      </c>
      <c r="I43" s="149">
        <v>5440</v>
      </c>
      <c r="J43" s="92"/>
      <c r="K43" s="149">
        <v>190</v>
      </c>
      <c r="L43" s="149">
        <v>0</v>
      </c>
      <c r="M43" s="149">
        <v>0</v>
      </c>
      <c r="N43" s="149">
        <v>0</v>
      </c>
      <c r="O43" s="149">
        <v>5101</v>
      </c>
      <c r="P43" s="149">
        <v>149</v>
      </c>
      <c r="Q43" s="149">
        <v>5250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149">
        <v>49</v>
      </c>
      <c r="D44" s="149">
        <v>7</v>
      </c>
      <c r="E44" s="149">
        <v>56</v>
      </c>
      <c r="F44" s="149">
        <v>187541</v>
      </c>
      <c r="G44" s="149">
        <v>69256</v>
      </c>
      <c r="H44" s="149">
        <v>118285</v>
      </c>
      <c r="I44" s="149">
        <v>7095</v>
      </c>
      <c r="J44" s="92"/>
      <c r="K44" s="149">
        <v>167</v>
      </c>
      <c r="L44" s="149">
        <v>0</v>
      </c>
      <c r="M44" s="149">
        <v>1</v>
      </c>
      <c r="N44" s="149">
        <v>0</v>
      </c>
      <c r="O44" s="149">
        <v>6909</v>
      </c>
      <c r="P44" s="149">
        <v>18</v>
      </c>
      <c r="Q44" s="149">
        <v>6927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149">
        <v>62</v>
      </c>
      <c r="D45" s="149">
        <v>6</v>
      </c>
      <c r="E45" s="149">
        <v>68</v>
      </c>
      <c r="F45" s="149">
        <v>183502</v>
      </c>
      <c r="G45" s="149">
        <v>83262</v>
      </c>
      <c r="H45" s="149">
        <v>100240</v>
      </c>
      <c r="I45" s="149">
        <v>6014</v>
      </c>
      <c r="J45" s="92"/>
      <c r="K45" s="149">
        <v>223</v>
      </c>
      <c r="L45" s="149">
        <v>0</v>
      </c>
      <c r="M45" s="149">
        <v>0</v>
      </c>
      <c r="N45" s="149">
        <v>0</v>
      </c>
      <c r="O45" s="149">
        <v>5752</v>
      </c>
      <c r="P45" s="149">
        <v>39</v>
      </c>
      <c r="Q45" s="149">
        <v>5791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149">
        <v>166</v>
      </c>
      <c r="D46" s="149">
        <v>18</v>
      </c>
      <c r="E46" s="149">
        <v>184</v>
      </c>
      <c r="F46" s="149">
        <v>534331</v>
      </c>
      <c r="G46" s="149">
        <v>243749</v>
      </c>
      <c r="H46" s="149">
        <v>290582</v>
      </c>
      <c r="I46" s="149">
        <v>17429</v>
      </c>
      <c r="J46" s="92"/>
      <c r="K46" s="149">
        <v>663</v>
      </c>
      <c r="L46" s="149">
        <v>0</v>
      </c>
      <c r="M46" s="149">
        <v>0</v>
      </c>
      <c r="N46" s="149">
        <v>0</v>
      </c>
      <c r="O46" s="149">
        <v>16697</v>
      </c>
      <c r="P46" s="149">
        <v>69</v>
      </c>
      <c r="Q46" s="149">
        <v>16766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149">
        <v>296</v>
      </c>
      <c r="D47" s="149">
        <v>34</v>
      </c>
      <c r="E47" s="149">
        <v>330</v>
      </c>
      <c r="F47" s="149">
        <v>1706176</v>
      </c>
      <c r="G47" s="149">
        <v>522591</v>
      </c>
      <c r="H47" s="149">
        <v>1183585</v>
      </c>
      <c r="I47" s="149">
        <v>71005</v>
      </c>
      <c r="J47" s="92"/>
      <c r="K47" s="149">
        <v>1039</v>
      </c>
      <c r="L47" s="149">
        <v>0</v>
      </c>
      <c r="M47" s="149">
        <v>0</v>
      </c>
      <c r="N47" s="149">
        <v>0</v>
      </c>
      <c r="O47" s="149">
        <v>69314</v>
      </c>
      <c r="P47" s="149">
        <v>652</v>
      </c>
      <c r="Q47" s="149">
        <v>69966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149">
        <v>29</v>
      </c>
      <c r="D48" s="149">
        <v>5</v>
      </c>
      <c r="E48" s="149">
        <v>34</v>
      </c>
      <c r="F48" s="149">
        <v>95260</v>
      </c>
      <c r="G48" s="149">
        <v>44785</v>
      </c>
      <c r="H48" s="149">
        <v>50475</v>
      </c>
      <c r="I48" s="149">
        <v>3029</v>
      </c>
      <c r="J48" s="92"/>
      <c r="K48" s="149">
        <v>120</v>
      </c>
      <c r="L48" s="149">
        <v>0</v>
      </c>
      <c r="M48" s="149">
        <v>0</v>
      </c>
      <c r="N48" s="149">
        <v>0</v>
      </c>
      <c r="O48" s="149">
        <v>2904</v>
      </c>
      <c r="P48" s="149">
        <v>5</v>
      </c>
      <c r="Q48" s="149">
        <v>2909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149">
        <v>186</v>
      </c>
      <c r="D49" s="149">
        <v>15</v>
      </c>
      <c r="E49" s="149">
        <v>201</v>
      </c>
      <c r="F49" s="149">
        <v>845927</v>
      </c>
      <c r="G49" s="149">
        <v>297466</v>
      </c>
      <c r="H49" s="149">
        <v>548461</v>
      </c>
      <c r="I49" s="149">
        <v>32901</v>
      </c>
      <c r="J49" s="92"/>
      <c r="K49" s="149">
        <v>577</v>
      </c>
      <c r="L49" s="149">
        <v>67</v>
      </c>
      <c r="M49" s="149">
        <v>0</v>
      </c>
      <c r="N49" s="149">
        <v>0</v>
      </c>
      <c r="O49" s="149">
        <v>32194</v>
      </c>
      <c r="P49" s="149">
        <v>63</v>
      </c>
      <c r="Q49" s="149">
        <v>32257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151">
        <v>39</v>
      </c>
      <c r="D50" s="151">
        <v>11</v>
      </c>
      <c r="E50" s="151">
        <v>50</v>
      </c>
      <c r="F50" s="151">
        <v>121864</v>
      </c>
      <c r="G50" s="151">
        <v>60440</v>
      </c>
      <c r="H50" s="151">
        <v>61424</v>
      </c>
      <c r="I50" s="151">
        <v>3684</v>
      </c>
      <c r="J50" s="92"/>
      <c r="K50" s="151">
        <v>165</v>
      </c>
      <c r="L50" s="151">
        <v>5</v>
      </c>
      <c r="M50" s="151">
        <v>0</v>
      </c>
      <c r="N50" s="151">
        <v>0</v>
      </c>
      <c r="O50" s="151">
        <v>3475</v>
      </c>
      <c r="P50" s="151">
        <v>39</v>
      </c>
      <c r="Q50" s="151">
        <v>3514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1157</v>
      </c>
      <c r="D51" s="96">
        <f aca="true" t="shared" si="2" ref="D51:I51">SUM(D39:D50)</f>
        <v>146</v>
      </c>
      <c r="E51" s="96">
        <f t="shared" si="2"/>
        <v>1303</v>
      </c>
      <c r="F51" s="96">
        <f t="shared" si="2"/>
        <v>4981718</v>
      </c>
      <c r="G51" s="96">
        <f t="shared" si="2"/>
        <v>1826508</v>
      </c>
      <c r="H51" s="96">
        <f t="shared" si="2"/>
        <v>3155210</v>
      </c>
      <c r="I51" s="96">
        <f t="shared" si="2"/>
        <v>189278</v>
      </c>
      <c r="J51" s="93"/>
      <c r="K51" s="96">
        <f aca="true" t="shared" si="3" ref="K51:Q51">SUM(K39:K50)</f>
        <v>4217</v>
      </c>
      <c r="L51" s="96">
        <f t="shared" si="3"/>
        <v>72</v>
      </c>
      <c r="M51" s="96">
        <f t="shared" si="3"/>
        <v>1</v>
      </c>
      <c r="N51" s="96">
        <f t="shared" si="3"/>
        <v>0</v>
      </c>
      <c r="O51" s="96">
        <f t="shared" si="3"/>
        <v>183813</v>
      </c>
      <c r="P51" s="96">
        <f t="shared" si="3"/>
        <v>1175</v>
      </c>
      <c r="Q51" s="96">
        <f t="shared" si="3"/>
        <v>184988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7169</v>
      </c>
      <c r="D52" s="98">
        <f aca="true" t="shared" si="4" ref="D52:I52">D38+D51</f>
        <v>928</v>
      </c>
      <c r="E52" s="98">
        <f t="shared" si="4"/>
        <v>8097</v>
      </c>
      <c r="F52" s="98">
        <f t="shared" si="4"/>
        <v>28249902</v>
      </c>
      <c r="G52" s="98">
        <f t="shared" si="4"/>
        <v>11025747</v>
      </c>
      <c r="H52" s="98">
        <f t="shared" si="4"/>
        <v>17224155</v>
      </c>
      <c r="I52" s="98">
        <f t="shared" si="4"/>
        <v>1033987</v>
      </c>
      <c r="J52" s="93"/>
      <c r="K52" s="98">
        <f>K38+K51</f>
        <v>26628</v>
      </c>
      <c r="L52" s="98">
        <f aca="true" t="shared" si="5" ref="L52:Q52">L38+L51</f>
        <v>126</v>
      </c>
      <c r="M52" s="98">
        <f t="shared" si="5"/>
        <v>56</v>
      </c>
      <c r="N52" s="98">
        <f t="shared" si="5"/>
        <v>22</v>
      </c>
      <c r="O52" s="98">
        <f t="shared" si="5"/>
        <v>1002364</v>
      </c>
      <c r="P52" s="98">
        <f t="shared" si="5"/>
        <v>4791</v>
      </c>
      <c r="Q52" s="98">
        <f t="shared" si="5"/>
        <v>1007155</v>
      </c>
      <c r="R52" s="99" t="s">
        <v>86</v>
      </c>
    </row>
  </sheetData>
  <sheetProtection/>
  <mergeCells count="14">
    <mergeCell ref="H4:H5"/>
    <mergeCell ref="N4:N5"/>
    <mergeCell ref="I4:I5"/>
    <mergeCell ref="K4:K5"/>
    <mergeCell ref="L4:L5"/>
    <mergeCell ref="M4:M5"/>
    <mergeCell ref="R4:R5"/>
    <mergeCell ref="B3:C3"/>
    <mergeCell ref="A4:A5"/>
    <mergeCell ref="O4:Q4"/>
    <mergeCell ref="B4:B5"/>
    <mergeCell ref="C4:E4"/>
    <mergeCell ref="F4:F5"/>
    <mergeCell ref="G4:G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15" sqref="L15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90"/>
      <c r="Q3" s="4" t="s">
        <v>4</v>
      </c>
      <c r="R3" s="6"/>
    </row>
    <row r="4" spans="1:18" s="46" customFormat="1" ht="22.5" customHeight="1">
      <c r="A4" s="165" t="s">
        <v>74</v>
      </c>
      <c r="B4" s="168" t="s">
        <v>75</v>
      </c>
      <c r="C4" s="167" t="s">
        <v>76</v>
      </c>
      <c r="D4" s="167"/>
      <c r="E4" s="167"/>
      <c r="F4" s="167" t="s">
        <v>45</v>
      </c>
      <c r="G4" s="167" t="s">
        <v>11</v>
      </c>
      <c r="H4" s="167" t="s">
        <v>77</v>
      </c>
      <c r="I4" s="167" t="s">
        <v>78</v>
      </c>
      <c r="J4" s="91"/>
      <c r="K4" s="153" t="s">
        <v>12</v>
      </c>
      <c r="L4" s="153" t="s">
        <v>79</v>
      </c>
      <c r="M4" s="162" t="s">
        <v>63</v>
      </c>
      <c r="N4" s="163" t="s">
        <v>64</v>
      </c>
      <c r="O4" s="167" t="s">
        <v>80</v>
      </c>
      <c r="P4" s="167"/>
      <c r="Q4" s="167"/>
      <c r="R4" s="156" t="s">
        <v>97</v>
      </c>
    </row>
    <row r="5" spans="1:18" s="46" customFormat="1" ht="22.5" customHeight="1">
      <c r="A5" s="166"/>
      <c r="B5" s="169"/>
      <c r="C5" s="54" t="s">
        <v>81</v>
      </c>
      <c r="D5" s="54" t="s">
        <v>82</v>
      </c>
      <c r="E5" s="54" t="s">
        <v>83</v>
      </c>
      <c r="F5" s="167"/>
      <c r="G5" s="167"/>
      <c r="H5" s="167"/>
      <c r="I5" s="167"/>
      <c r="J5" s="91"/>
      <c r="K5" s="153"/>
      <c r="L5" s="153"/>
      <c r="M5" s="162"/>
      <c r="N5" s="164"/>
      <c r="O5" s="54" t="s">
        <v>81</v>
      </c>
      <c r="P5" s="54" t="s">
        <v>82</v>
      </c>
      <c r="Q5" s="54" t="s">
        <v>83</v>
      </c>
      <c r="R5" s="157"/>
    </row>
    <row r="6" spans="1:18" s="46" customFormat="1" ht="21.75" customHeight="1">
      <c r="A6" s="56">
        <v>1</v>
      </c>
      <c r="B6" s="44" t="s">
        <v>18</v>
      </c>
      <c r="C6" s="66">
        <v>16919</v>
      </c>
      <c r="D6" s="66">
        <v>1199</v>
      </c>
      <c r="E6" s="66">
        <v>18118</v>
      </c>
      <c r="F6" s="66">
        <v>39668124</v>
      </c>
      <c r="G6" s="66">
        <v>16947489</v>
      </c>
      <c r="H6" s="66">
        <v>22720635</v>
      </c>
      <c r="I6" s="66">
        <v>1362499</v>
      </c>
      <c r="J6" s="92"/>
      <c r="K6" s="66">
        <v>54409</v>
      </c>
      <c r="L6" s="66">
        <v>142</v>
      </c>
      <c r="M6" s="66">
        <v>3539</v>
      </c>
      <c r="N6" s="66">
        <v>344</v>
      </c>
      <c r="O6" s="66">
        <v>1296492</v>
      </c>
      <c r="P6" s="66">
        <v>7573</v>
      </c>
      <c r="Q6" s="66">
        <v>1304065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7">
        <v>16018</v>
      </c>
      <c r="D7" s="67">
        <v>1042</v>
      </c>
      <c r="E7" s="67">
        <v>17060</v>
      </c>
      <c r="F7" s="67">
        <v>34524774</v>
      </c>
      <c r="G7" s="67">
        <v>16121895</v>
      </c>
      <c r="H7" s="67">
        <v>18402879</v>
      </c>
      <c r="I7" s="67">
        <v>1103477</v>
      </c>
      <c r="J7" s="92"/>
      <c r="K7" s="67">
        <v>54618</v>
      </c>
      <c r="L7" s="67">
        <v>134</v>
      </c>
      <c r="M7" s="67">
        <v>2862</v>
      </c>
      <c r="N7" s="67">
        <v>417</v>
      </c>
      <c r="O7" s="67">
        <v>1040325</v>
      </c>
      <c r="P7" s="67">
        <v>5121</v>
      </c>
      <c r="Q7" s="67">
        <v>1045446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7">
        <v>9408</v>
      </c>
      <c r="D8" s="67">
        <v>596</v>
      </c>
      <c r="E8" s="67">
        <v>10004</v>
      </c>
      <c r="F8" s="67">
        <v>21059524</v>
      </c>
      <c r="G8" s="67">
        <v>9211666</v>
      </c>
      <c r="H8" s="67">
        <v>11847858</v>
      </c>
      <c r="I8" s="67">
        <v>710472</v>
      </c>
      <c r="J8" s="92"/>
      <c r="K8" s="67">
        <v>29225</v>
      </c>
      <c r="L8" s="67">
        <v>162</v>
      </c>
      <c r="M8" s="67">
        <v>1487</v>
      </c>
      <c r="N8" s="67">
        <v>193</v>
      </c>
      <c r="O8" s="67">
        <v>676785</v>
      </c>
      <c r="P8" s="67">
        <v>2620</v>
      </c>
      <c r="Q8" s="67">
        <v>679405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7">
        <v>7779</v>
      </c>
      <c r="D9" s="67">
        <v>558</v>
      </c>
      <c r="E9" s="67">
        <v>8337</v>
      </c>
      <c r="F9" s="67">
        <v>16004653</v>
      </c>
      <c r="G9" s="67">
        <v>7241551</v>
      </c>
      <c r="H9" s="67">
        <v>8763102</v>
      </c>
      <c r="I9" s="67">
        <v>525449</v>
      </c>
      <c r="J9" s="92"/>
      <c r="K9" s="67">
        <v>23807</v>
      </c>
      <c r="L9" s="67">
        <v>88</v>
      </c>
      <c r="M9" s="67">
        <v>1012</v>
      </c>
      <c r="N9" s="67">
        <v>704</v>
      </c>
      <c r="O9" s="67">
        <v>497748</v>
      </c>
      <c r="P9" s="67">
        <v>2090</v>
      </c>
      <c r="Q9" s="67">
        <v>499838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7">
        <v>4289</v>
      </c>
      <c r="D10" s="67">
        <v>417</v>
      </c>
      <c r="E10" s="67">
        <v>4706</v>
      </c>
      <c r="F10" s="67">
        <v>8730633</v>
      </c>
      <c r="G10" s="67">
        <v>4167358</v>
      </c>
      <c r="H10" s="67">
        <v>4563275</v>
      </c>
      <c r="I10" s="67">
        <v>273613</v>
      </c>
      <c r="J10" s="92"/>
      <c r="K10" s="67">
        <v>13822</v>
      </c>
      <c r="L10" s="67">
        <v>33</v>
      </c>
      <c r="M10" s="67">
        <v>632</v>
      </c>
      <c r="N10" s="67">
        <v>134</v>
      </c>
      <c r="O10" s="67">
        <v>257518</v>
      </c>
      <c r="P10" s="67">
        <v>1474</v>
      </c>
      <c r="Q10" s="67">
        <v>258992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7">
        <v>2598</v>
      </c>
      <c r="D11" s="67">
        <v>211</v>
      </c>
      <c r="E11" s="67">
        <v>2809</v>
      </c>
      <c r="F11" s="67">
        <v>5239489</v>
      </c>
      <c r="G11" s="67">
        <v>2522778</v>
      </c>
      <c r="H11" s="67">
        <v>2716711</v>
      </c>
      <c r="I11" s="67">
        <v>162889</v>
      </c>
      <c r="J11" s="92"/>
      <c r="K11" s="67">
        <v>8595</v>
      </c>
      <c r="L11" s="67">
        <v>34</v>
      </c>
      <c r="M11" s="67">
        <v>416</v>
      </c>
      <c r="N11" s="67">
        <v>28</v>
      </c>
      <c r="O11" s="67">
        <v>153126</v>
      </c>
      <c r="P11" s="67">
        <v>690</v>
      </c>
      <c r="Q11" s="67">
        <v>153816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7">
        <v>4934</v>
      </c>
      <c r="D12" s="67">
        <v>389</v>
      </c>
      <c r="E12" s="67">
        <v>5323</v>
      </c>
      <c r="F12" s="67">
        <v>10949883</v>
      </c>
      <c r="G12" s="67">
        <v>4899569</v>
      </c>
      <c r="H12" s="67">
        <v>6050314</v>
      </c>
      <c r="I12" s="67">
        <v>362804</v>
      </c>
      <c r="J12" s="92"/>
      <c r="K12" s="67">
        <v>15794</v>
      </c>
      <c r="L12" s="67">
        <v>71</v>
      </c>
      <c r="M12" s="67">
        <v>896</v>
      </c>
      <c r="N12" s="67">
        <v>240</v>
      </c>
      <c r="O12" s="67">
        <v>343001</v>
      </c>
      <c r="P12" s="67">
        <v>2802</v>
      </c>
      <c r="Q12" s="67">
        <v>345803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7">
        <v>1722</v>
      </c>
      <c r="D13" s="67">
        <v>171</v>
      </c>
      <c r="E13" s="67">
        <v>1893</v>
      </c>
      <c r="F13" s="67">
        <v>3408326</v>
      </c>
      <c r="G13" s="67">
        <v>1629335</v>
      </c>
      <c r="H13" s="67">
        <v>1778991</v>
      </c>
      <c r="I13" s="67">
        <v>106667</v>
      </c>
      <c r="J13" s="92"/>
      <c r="K13" s="67">
        <v>5546</v>
      </c>
      <c r="L13" s="67">
        <v>22</v>
      </c>
      <c r="M13" s="67">
        <v>192</v>
      </c>
      <c r="N13" s="67">
        <v>15</v>
      </c>
      <c r="O13" s="67">
        <v>99860</v>
      </c>
      <c r="P13" s="67">
        <v>1032</v>
      </c>
      <c r="Q13" s="67">
        <v>100892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3">
        <v>2765</v>
      </c>
      <c r="D14" s="143">
        <v>287</v>
      </c>
      <c r="E14" s="143">
        <v>3052</v>
      </c>
      <c r="F14" s="143">
        <v>5717229</v>
      </c>
      <c r="G14" s="143">
        <v>2573625</v>
      </c>
      <c r="H14" s="143">
        <v>3143604</v>
      </c>
      <c r="I14" s="143">
        <v>188492</v>
      </c>
      <c r="J14" s="92"/>
      <c r="K14" s="143">
        <v>7939</v>
      </c>
      <c r="L14" s="143">
        <v>52</v>
      </c>
      <c r="M14" s="143">
        <v>205</v>
      </c>
      <c r="N14" s="143">
        <v>68</v>
      </c>
      <c r="O14" s="143">
        <v>179449</v>
      </c>
      <c r="P14" s="143">
        <v>779</v>
      </c>
      <c r="Q14" s="143">
        <v>180228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3">
        <v>3820</v>
      </c>
      <c r="D15" s="143">
        <v>312</v>
      </c>
      <c r="E15" s="143">
        <v>4132</v>
      </c>
      <c r="F15" s="143">
        <v>6898739</v>
      </c>
      <c r="G15" s="143">
        <v>3557726</v>
      </c>
      <c r="H15" s="143">
        <v>3341013</v>
      </c>
      <c r="I15" s="143">
        <v>200296</v>
      </c>
      <c r="J15" s="92"/>
      <c r="K15" s="143">
        <v>12328</v>
      </c>
      <c r="L15" s="143">
        <v>44</v>
      </c>
      <c r="M15" s="143">
        <v>398</v>
      </c>
      <c r="N15" s="143">
        <v>37</v>
      </c>
      <c r="O15" s="143">
        <v>186288</v>
      </c>
      <c r="P15" s="143">
        <v>1201</v>
      </c>
      <c r="Q15" s="143">
        <v>187489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3">
        <v>2179</v>
      </c>
      <c r="D16" s="143">
        <v>172</v>
      </c>
      <c r="E16" s="143">
        <v>2351</v>
      </c>
      <c r="F16" s="143">
        <v>4166252</v>
      </c>
      <c r="G16" s="143">
        <v>2162313</v>
      </c>
      <c r="H16" s="143">
        <v>2003939</v>
      </c>
      <c r="I16" s="143">
        <v>120142</v>
      </c>
      <c r="J16" s="92"/>
      <c r="K16" s="143">
        <v>7213</v>
      </c>
      <c r="L16" s="143">
        <v>32</v>
      </c>
      <c r="M16" s="143">
        <v>277</v>
      </c>
      <c r="N16" s="143">
        <v>20</v>
      </c>
      <c r="O16" s="143">
        <v>111974</v>
      </c>
      <c r="P16" s="143">
        <v>626</v>
      </c>
      <c r="Q16" s="143">
        <v>112600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7">
        <v>2608</v>
      </c>
      <c r="D17" s="67">
        <v>272</v>
      </c>
      <c r="E17" s="67">
        <v>2880</v>
      </c>
      <c r="F17" s="67">
        <v>4710909</v>
      </c>
      <c r="G17" s="67">
        <v>2515623</v>
      </c>
      <c r="H17" s="67">
        <v>2195286</v>
      </c>
      <c r="I17" s="67">
        <v>131598</v>
      </c>
      <c r="J17" s="92"/>
      <c r="K17" s="67">
        <v>8440</v>
      </c>
      <c r="L17" s="67">
        <v>49</v>
      </c>
      <c r="M17" s="67">
        <v>341</v>
      </c>
      <c r="N17" s="67">
        <v>21</v>
      </c>
      <c r="O17" s="67">
        <v>121703</v>
      </c>
      <c r="P17" s="67">
        <v>1044</v>
      </c>
      <c r="Q17" s="67">
        <v>122747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7">
        <v>4312</v>
      </c>
      <c r="D18" s="67">
        <v>376</v>
      </c>
      <c r="E18" s="67">
        <v>4688</v>
      </c>
      <c r="F18" s="67">
        <v>8456103</v>
      </c>
      <c r="G18" s="67">
        <v>4219613</v>
      </c>
      <c r="H18" s="67">
        <v>4236490</v>
      </c>
      <c r="I18" s="67">
        <v>253997</v>
      </c>
      <c r="J18" s="92"/>
      <c r="K18" s="67">
        <v>13950</v>
      </c>
      <c r="L18" s="67">
        <v>70</v>
      </c>
      <c r="M18" s="67">
        <v>319</v>
      </c>
      <c r="N18" s="67">
        <v>46</v>
      </c>
      <c r="O18" s="67">
        <v>238556</v>
      </c>
      <c r="P18" s="67">
        <v>1056</v>
      </c>
      <c r="Q18" s="67">
        <v>239612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7">
        <v>9366</v>
      </c>
      <c r="D19" s="67">
        <v>666</v>
      </c>
      <c r="E19" s="67">
        <v>10032</v>
      </c>
      <c r="F19" s="67">
        <v>20216447</v>
      </c>
      <c r="G19" s="67">
        <v>9597463</v>
      </c>
      <c r="H19" s="67">
        <v>10618984</v>
      </c>
      <c r="I19" s="67">
        <v>636732</v>
      </c>
      <c r="J19" s="92"/>
      <c r="K19" s="67">
        <v>30567</v>
      </c>
      <c r="L19" s="67">
        <v>139</v>
      </c>
      <c r="M19" s="67">
        <v>1591</v>
      </c>
      <c r="N19" s="67">
        <v>374</v>
      </c>
      <c r="O19" s="67">
        <v>601390</v>
      </c>
      <c r="P19" s="67">
        <v>2671</v>
      </c>
      <c r="Q19" s="67">
        <v>604061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7">
        <v>6295</v>
      </c>
      <c r="D20" s="67">
        <v>474</v>
      </c>
      <c r="E20" s="67">
        <v>6769</v>
      </c>
      <c r="F20" s="67">
        <v>14875862</v>
      </c>
      <c r="G20" s="67">
        <v>6663588</v>
      </c>
      <c r="H20" s="67">
        <v>8212274</v>
      </c>
      <c r="I20" s="67">
        <v>492457</v>
      </c>
      <c r="J20" s="92"/>
      <c r="K20" s="67">
        <v>21126</v>
      </c>
      <c r="L20" s="67">
        <v>89</v>
      </c>
      <c r="M20" s="67">
        <v>1203</v>
      </c>
      <c r="N20" s="67">
        <v>180</v>
      </c>
      <c r="O20" s="67">
        <v>464819</v>
      </c>
      <c r="P20" s="67">
        <v>5040</v>
      </c>
      <c r="Q20" s="67">
        <v>469859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7">
        <v>9544</v>
      </c>
      <c r="D21" s="67">
        <v>679</v>
      </c>
      <c r="E21" s="67">
        <v>10223</v>
      </c>
      <c r="F21" s="67">
        <v>25410568</v>
      </c>
      <c r="G21" s="67">
        <v>9660521</v>
      </c>
      <c r="H21" s="67">
        <v>15750047</v>
      </c>
      <c r="I21" s="67">
        <v>944585</v>
      </c>
      <c r="J21" s="92"/>
      <c r="K21" s="67">
        <v>30585</v>
      </c>
      <c r="L21" s="67">
        <v>121</v>
      </c>
      <c r="M21" s="67">
        <v>1909</v>
      </c>
      <c r="N21" s="67">
        <v>217</v>
      </c>
      <c r="O21" s="67">
        <v>909322</v>
      </c>
      <c r="P21" s="67">
        <v>2411</v>
      </c>
      <c r="Q21" s="67">
        <v>911733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7">
        <v>10986</v>
      </c>
      <c r="D22" s="67">
        <v>660</v>
      </c>
      <c r="E22" s="67">
        <v>11646</v>
      </c>
      <c r="F22" s="67">
        <v>24510691</v>
      </c>
      <c r="G22" s="67">
        <v>11259954</v>
      </c>
      <c r="H22" s="67">
        <v>13250737</v>
      </c>
      <c r="I22" s="67">
        <v>794573</v>
      </c>
      <c r="J22" s="92"/>
      <c r="K22" s="67">
        <v>36898</v>
      </c>
      <c r="L22" s="67">
        <v>61</v>
      </c>
      <c r="M22" s="67">
        <v>1766</v>
      </c>
      <c r="N22" s="67">
        <v>900</v>
      </c>
      <c r="O22" s="67">
        <v>752511</v>
      </c>
      <c r="P22" s="67">
        <v>2437</v>
      </c>
      <c r="Q22" s="67">
        <v>754948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7">
        <v>3906</v>
      </c>
      <c r="D23" s="67">
        <v>292</v>
      </c>
      <c r="E23" s="67">
        <v>4198</v>
      </c>
      <c r="F23" s="67">
        <v>7444018</v>
      </c>
      <c r="G23" s="67">
        <v>3595642</v>
      </c>
      <c r="H23" s="67">
        <v>3848376</v>
      </c>
      <c r="I23" s="67">
        <v>230736</v>
      </c>
      <c r="J23" s="92"/>
      <c r="K23" s="67">
        <v>11711</v>
      </c>
      <c r="L23" s="67">
        <v>70</v>
      </c>
      <c r="M23" s="67">
        <v>379</v>
      </c>
      <c r="N23" s="67">
        <v>84</v>
      </c>
      <c r="O23" s="67">
        <v>217341</v>
      </c>
      <c r="P23" s="67">
        <v>1151</v>
      </c>
      <c r="Q23" s="67">
        <v>218492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7">
        <v>1350</v>
      </c>
      <c r="D24" s="67">
        <v>107</v>
      </c>
      <c r="E24" s="67">
        <v>1457</v>
      </c>
      <c r="F24" s="67">
        <v>2543279</v>
      </c>
      <c r="G24" s="67">
        <v>1202863</v>
      </c>
      <c r="H24" s="67">
        <v>1340416</v>
      </c>
      <c r="I24" s="67">
        <v>80368</v>
      </c>
      <c r="J24" s="92"/>
      <c r="K24" s="67">
        <v>4125</v>
      </c>
      <c r="L24" s="67">
        <v>33</v>
      </c>
      <c r="M24" s="67">
        <v>80</v>
      </c>
      <c r="N24" s="67">
        <v>0</v>
      </c>
      <c r="O24" s="67">
        <v>75645</v>
      </c>
      <c r="P24" s="67">
        <v>485</v>
      </c>
      <c r="Q24" s="67">
        <v>76130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7">
        <v>3655</v>
      </c>
      <c r="D25" s="67">
        <v>220</v>
      </c>
      <c r="E25" s="67">
        <v>3875</v>
      </c>
      <c r="F25" s="67">
        <v>8869544</v>
      </c>
      <c r="G25" s="67">
        <v>3827242</v>
      </c>
      <c r="H25" s="67">
        <v>5042302</v>
      </c>
      <c r="I25" s="67">
        <v>302380</v>
      </c>
      <c r="J25" s="92"/>
      <c r="K25" s="67">
        <v>11885</v>
      </c>
      <c r="L25" s="67">
        <v>47</v>
      </c>
      <c r="M25" s="67">
        <v>977</v>
      </c>
      <c r="N25" s="67">
        <v>288</v>
      </c>
      <c r="O25" s="67">
        <v>288108</v>
      </c>
      <c r="P25" s="67">
        <v>1075</v>
      </c>
      <c r="Q25" s="67">
        <v>289183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7">
        <v>2111</v>
      </c>
      <c r="D26" s="67">
        <v>235</v>
      </c>
      <c r="E26" s="67">
        <v>2346</v>
      </c>
      <c r="F26" s="67">
        <v>4056389</v>
      </c>
      <c r="G26" s="67">
        <v>2010871</v>
      </c>
      <c r="H26" s="67">
        <v>2045518</v>
      </c>
      <c r="I26" s="67">
        <v>122731</v>
      </c>
      <c r="J26" s="92"/>
      <c r="K26" s="67">
        <v>6656</v>
      </c>
      <c r="L26" s="67">
        <v>46</v>
      </c>
      <c r="M26" s="67">
        <v>65</v>
      </c>
      <c r="N26" s="67">
        <v>0</v>
      </c>
      <c r="O26" s="67">
        <v>114982</v>
      </c>
      <c r="P26" s="67">
        <v>982</v>
      </c>
      <c r="Q26" s="67">
        <v>115964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7">
        <v>3595</v>
      </c>
      <c r="D27" s="67">
        <v>298</v>
      </c>
      <c r="E27" s="67">
        <v>3893</v>
      </c>
      <c r="F27" s="67">
        <v>7513342</v>
      </c>
      <c r="G27" s="67">
        <v>3690414</v>
      </c>
      <c r="H27" s="67">
        <v>3822928</v>
      </c>
      <c r="I27" s="67">
        <v>229221</v>
      </c>
      <c r="J27" s="92"/>
      <c r="K27" s="67">
        <v>11838</v>
      </c>
      <c r="L27" s="67">
        <v>35</v>
      </c>
      <c r="M27" s="67">
        <v>314</v>
      </c>
      <c r="N27" s="67">
        <v>9</v>
      </c>
      <c r="O27" s="67">
        <v>215401</v>
      </c>
      <c r="P27" s="67">
        <v>1624</v>
      </c>
      <c r="Q27" s="67">
        <v>217025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7">
        <v>5291</v>
      </c>
      <c r="D28" s="67">
        <v>455</v>
      </c>
      <c r="E28" s="67">
        <v>5746</v>
      </c>
      <c r="F28" s="67">
        <v>10271284</v>
      </c>
      <c r="G28" s="67">
        <v>4689666</v>
      </c>
      <c r="H28" s="67">
        <v>5581618</v>
      </c>
      <c r="I28" s="67">
        <v>334666</v>
      </c>
      <c r="J28" s="92"/>
      <c r="K28" s="67">
        <v>15654</v>
      </c>
      <c r="L28" s="67">
        <v>158</v>
      </c>
      <c r="M28" s="67">
        <v>347</v>
      </c>
      <c r="N28" s="67">
        <v>22</v>
      </c>
      <c r="O28" s="67">
        <v>315677</v>
      </c>
      <c r="P28" s="67">
        <v>2808</v>
      </c>
      <c r="Q28" s="67">
        <v>318485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7">
        <v>1907</v>
      </c>
      <c r="D29" s="67">
        <v>163</v>
      </c>
      <c r="E29" s="67">
        <v>2070</v>
      </c>
      <c r="F29" s="67">
        <v>3589379</v>
      </c>
      <c r="G29" s="67">
        <v>1615105</v>
      </c>
      <c r="H29" s="67">
        <v>1974274</v>
      </c>
      <c r="I29" s="67">
        <v>118370</v>
      </c>
      <c r="J29" s="92"/>
      <c r="K29" s="67">
        <v>5390</v>
      </c>
      <c r="L29" s="67">
        <v>52</v>
      </c>
      <c r="M29" s="67">
        <v>203</v>
      </c>
      <c r="N29" s="67">
        <v>129</v>
      </c>
      <c r="O29" s="67">
        <v>111817</v>
      </c>
      <c r="P29" s="67">
        <v>779</v>
      </c>
      <c r="Q29" s="67">
        <v>112596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7">
        <v>1916</v>
      </c>
      <c r="D30" s="67">
        <v>211</v>
      </c>
      <c r="E30" s="67">
        <v>2127</v>
      </c>
      <c r="F30" s="67">
        <v>3631901</v>
      </c>
      <c r="G30" s="67">
        <v>1717216</v>
      </c>
      <c r="H30" s="67">
        <v>1914685</v>
      </c>
      <c r="I30" s="67">
        <v>114798</v>
      </c>
      <c r="J30" s="92"/>
      <c r="K30" s="67">
        <v>5838</v>
      </c>
      <c r="L30" s="67">
        <v>39</v>
      </c>
      <c r="M30" s="67">
        <v>186</v>
      </c>
      <c r="N30" s="67">
        <v>58</v>
      </c>
      <c r="O30" s="67">
        <v>107892</v>
      </c>
      <c r="P30" s="67">
        <v>785</v>
      </c>
      <c r="Q30" s="67">
        <v>108677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7">
        <v>2174</v>
      </c>
      <c r="D31" s="67">
        <v>213</v>
      </c>
      <c r="E31" s="67">
        <v>2387</v>
      </c>
      <c r="F31" s="67">
        <v>4580845</v>
      </c>
      <c r="G31" s="67">
        <v>2146503</v>
      </c>
      <c r="H31" s="67">
        <v>2434342</v>
      </c>
      <c r="I31" s="67">
        <v>145965</v>
      </c>
      <c r="J31" s="92"/>
      <c r="K31" s="67">
        <v>7114</v>
      </c>
      <c r="L31" s="67">
        <v>22</v>
      </c>
      <c r="M31" s="67">
        <v>238</v>
      </c>
      <c r="N31" s="67">
        <v>80</v>
      </c>
      <c r="O31" s="67">
        <v>137848</v>
      </c>
      <c r="P31" s="67">
        <v>663</v>
      </c>
      <c r="Q31" s="67">
        <v>138511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7">
        <v>1715</v>
      </c>
      <c r="D32" s="67">
        <v>175</v>
      </c>
      <c r="E32" s="67">
        <v>1890</v>
      </c>
      <c r="F32" s="67">
        <v>3104093</v>
      </c>
      <c r="G32" s="67">
        <v>1545847</v>
      </c>
      <c r="H32" s="67">
        <v>1558246</v>
      </c>
      <c r="I32" s="67">
        <v>93421</v>
      </c>
      <c r="J32" s="92"/>
      <c r="K32" s="67">
        <v>4977</v>
      </c>
      <c r="L32" s="67">
        <v>4</v>
      </c>
      <c r="M32" s="67">
        <v>128</v>
      </c>
      <c r="N32" s="67">
        <v>47</v>
      </c>
      <c r="O32" s="67">
        <v>87679</v>
      </c>
      <c r="P32" s="67">
        <v>586</v>
      </c>
      <c r="Q32" s="67">
        <v>88265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7">
        <v>3140</v>
      </c>
      <c r="D33" s="67">
        <v>241</v>
      </c>
      <c r="E33" s="67">
        <v>3381</v>
      </c>
      <c r="F33" s="67">
        <v>6913600</v>
      </c>
      <c r="G33" s="67">
        <v>2964478</v>
      </c>
      <c r="H33" s="67">
        <v>3949122</v>
      </c>
      <c r="I33" s="67">
        <v>236811</v>
      </c>
      <c r="J33" s="92"/>
      <c r="K33" s="67">
        <v>9624</v>
      </c>
      <c r="L33" s="67">
        <v>89</v>
      </c>
      <c r="M33" s="67">
        <v>493</v>
      </c>
      <c r="N33" s="67">
        <v>42</v>
      </c>
      <c r="O33" s="67">
        <v>225731</v>
      </c>
      <c r="P33" s="67">
        <v>832</v>
      </c>
      <c r="Q33" s="67">
        <v>226563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7">
        <v>1208</v>
      </c>
      <c r="D34" s="67">
        <v>112</v>
      </c>
      <c r="E34" s="67">
        <v>1320</v>
      </c>
      <c r="F34" s="67">
        <v>2277270</v>
      </c>
      <c r="G34" s="67">
        <v>1051360</v>
      </c>
      <c r="H34" s="67">
        <v>1225910</v>
      </c>
      <c r="I34" s="67">
        <v>73503</v>
      </c>
      <c r="J34" s="92"/>
      <c r="K34" s="67">
        <v>3530</v>
      </c>
      <c r="L34" s="67">
        <v>4</v>
      </c>
      <c r="M34" s="67">
        <v>211</v>
      </c>
      <c r="N34" s="67">
        <v>12</v>
      </c>
      <c r="O34" s="67">
        <v>69441</v>
      </c>
      <c r="P34" s="67">
        <v>305</v>
      </c>
      <c r="Q34" s="67">
        <v>69746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7">
        <v>1846</v>
      </c>
      <c r="D35" s="67">
        <v>159</v>
      </c>
      <c r="E35" s="67">
        <v>2005</v>
      </c>
      <c r="F35" s="67">
        <v>3251463</v>
      </c>
      <c r="G35" s="67">
        <v>1639158</v>
      </c>
      <c r="H35" s="67">
        <v>1612305</v>
      </c>
      <c r="I35" s="67">
        <v>96658</v>
      </c>
      <c r="J35" s="92"/>
      <c r="K35" s="67">
        <v>5550</v>
      </c>
      <c r="L35" s="67">
        <v>49</v>
      </c>
      <c r="M35" s="67">
        <v>179</v>
      </c>
      <c r="N35" s="67">
        <v>30</v>
      </c>
      <c r="O35" s="67">
        <v>90469</v>
      </c>
      <c r="P35" s="67">
        <v>381</v>
      </c>
      <c r="Q35" s="67">
        <v>90850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7">
        <v>2534</v>
      </c>
      <c r="D36" s="67">
        <v>211</v>
      </c>
      <c r="E36" s="67">
        <v>2745</v>
      </c>
      <c r="F36" s="67">
        <v>5326963</v>
      </c>
      <c r="G36" s="67">
        <v>2547550</v>
      </c>
      <c r="H36" s="67">
        <v>2779413</v>
      </c>
      <c r="I36" s="67">
        <v>166657</v>
      </c>
      <c r="J36" s="92"/>
      <c r="K36" s="67">
        <v>7856</v>
      </c>
      <c r="L36" s="67">
        <v>19</v>
      </c>
      <c r="M36" s="67">
        <v>297</v>
      </c>
      <c r="N36" s="67">
        <v>23</v>
      </c>
      <c r="O36" s="67">
        <v>157753</v>
      </c>
      <c r="P36" s="67">
        <v>709</v>
      </c>
      <c r="Q36" s="67">
        <v>158462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5">
        <v>2263</v>
      </c>
      <c r="D37" s="75">
        <v>205</v>
      </c>
      <c r="E37" s="75">
        <v>2468</v>
      </c>
      <c r="F37" s="75">
        <v>4552497</v>
      </c>
      <c r="G37" s="75">
        <v>2185132</v>
      </c>
      <c r="H37" s="75">
        <v>2367365</v>
      </c>
      <c r="I37" s="75">
        <v>141944</v>
      </c>
      <c r="J37" s="92"/>
      <c r="K37" s="75">
        <v>7584</v>
      </c>
      <c r="L37" s="75">
        <v>63</v>
      </c>
      <c r="M37" s="75">
        <v>381</v>
      </c>
      <c r="N37" s="75">
        <v>284</v>
      </c>
      <c r="O37" s="75">
        <v>131769</v>
      </c>
      <c r="P37" s="75">
        <v>1863</v>
      </c>
      <c r="Q37" s="75">
        <v>133632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154153</v>
      </c>
      <c r="D38" s="96">
        <f aca="true" t="shared" si="0" ref="D38:I38">SUM(D6:D37)</f>
        <v>11778</v>
      </c>
      <c r="E38" s="96">
        <f t="shared" si="0"/>
        <v>165931</v>
      </c>
      <c r="F38" s="96">
        <f t="shared" si="0"/>
        <v>332474073</v>
      </c>
      <c r="G38" s="96">
        <f t="shared" si="0"/>
        <v>151381114</v>
      </c>
      <c r="H38" s="96">
        <f t="shared" si="0"/>
        <v>181092959</v>
      </c>
      <c r="I38" s="96">
        <f t="shared" si="0"/>
        <v>10858971</v>
      </c>
      <c r="J38" s="93"/>
      <c r="K38" s="96">
        <f>SUM(K6:K37)</f>
        <v>494194</v>
      </c>
      <c r="L38" s="96">
        <f aca="true" t="shared" si="1" ref="L38:Q38">SUM(L6:L37)</f>
        <v>2073</v>
      </c>
      <c r="M38" s="96">
        <f t="shared" si="1"/>
        <v>23523</v>
      </c>
      <c r="N38" s="96">
        <f t="shared" si="1"/>
        <v>5046</v>
      </c>
      <c r="O38" s="96">
        <f t="shared" si="1"/>
        <v>10278420</v>
      </c>
      <c r="P38" s="96">
        <f t="shared" si="1"/>
        <v>55695</v>
      </c>
      <c r="Q38" s="96">
        <f t="shared" si="1"/>
        <v>10334115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8">
        <v>1266</v>
      </c>
      <c r="D39" s="78">
        <v>140</v>
      </c>
      <c r="E39" s="78">
        <v>1406</v>
      </c>
      <c r="F39" s="78">
        <v>2526382</v>
      </c>
      <c r="G39" s="78">
        <v>1285086</v>
      </c>
      <c r="H39" s="78">
        <v>1241296</v>
      </c>
      <c r="I39" s="78">
        <v>74421</v>
      </c>
      <c r="J39" s="92"/>
      <c r="K39" s="78">
        <v>4138</v>
      </c>
      <c r="L39" s="78">
        <v>28</v>
      </c>
      <c r="M39" s="78">
        <v>92</v>
      </c>
      <c r="N39" s="78">
        <v>22</v>
      </c>
      <c r="O39" s="78">
        <v>69784</v>
      </c>
      <c r="P39" s="78">
        <v>357</v>
      </c>
      <c r="Q39" s="78">
        <v>70141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7">
        <v>762</v>
      </c>
      <c r="D40" s="67">
        <v>88</v>
      </c>
      <c r="E40" s="67">
        <v>850</v>
      </c>
      <c r="F40" s="67">
        <v>1484006</v>
      </c>
      <c r="G40" s="67">
        <v>719959</v>
      </c>
      <c r="H40" s="67">
        <v>764047</v>
      </c>
      <c r="I40" s="67">
        <v>45809</v>
      </c>
      <c r="J40" s="92"/>
      <c r="K40" s="67">
        <v>2601</v>
      </c>
      <c r="L40" s="67">
        <v>17</v>
      </c>
      <c r="M40" s="67">
        <v>15</v>
      </c>
      <c r="N40" s="67">
        <v>1</v>
      </c>
      <c r="O40" s="67">
        <v>42923</v>
      </c>
      <c r="P40" s="67">
        <v>252</v>
      </c>
      <c r="Q40" s="67">
        <v>43175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7">
        <v>883</v>
      </c>
      <c r="D41" s="67">
        <v>115</v>
      </c>
      <c r="E41" s="67">
        <v>998</v>
      </c>
      <c r="F41" s="67">
        <v>1610415</v>
      </c>
      <c r="G41" s="67">
        <v>860539</v>
      </c>
      <c r="H41" s="67">
        <v>749876</v>
      </c>
      <c r="I41" s="67">
        <v>44952</v>
      </c>
      <c r="J41" s="92"/>
      <c r="K41" s="67">
        <v>3019</v>
      </c>
      <c r="L41" s="67">
        <v>23</v>
      </c>
      <c r="M41" s="67">
        <v>138</v>
      </c>
      <c r="N41" s="67">
        <v>30</v>
      </c>
      <c r="O41" s="67">
        <v>41411</v>
      </c>
      <c r="P41" s="67">
        <v>331</v>
      </c>
      <c r="Q41" s="67">
        <v>41742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7">
        <v>2755</v>
      </c>
      <c r="D42" s="67">
        <v>168</v>
      </c>
      <c r="E42" s="67">
        <v>2923</v>
      </c>
      <c r="F42" s="67">
        <v>5841188</v>
      </c>
      <c r="G42" s="67">
        <v>2768769</v>
      </c>
      <c r="H42" s="67">
        <v>3072419</v>
      </c>
      <c r="I42" s="67">
        <v>184224</v>
      </c>
      <c r="J42" s="92"/>
      <c r="K42" s="67">
        <v>8815</v>
      </c>
      <c r="L42" s="67">
        <v>29</v>
      </c>
      <c r="M42" s="67">
        <v>378</v>
      </c>
      <c r="N42" s="67">
        <v>111</v>
      </c>
      <c r="O42" s="67">
        <v>174284</v>
      </c>
      <c r="P42" s="67">
        <v>607</v>
      </c>
      <c r="Q42" s="67">
        <v>174891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7">
        <v>909</v>
      </c>
      <c r="D43" s="67">
        <v>86</v>
      </c>
      <c r="E43" s="67">
        <v>995</v>
      </c>
      <c r="F43" s="67">
        <v>1501191</v>
      </c>
      <c r="G43" s="67">
        <v>780721</v>
      </c>
      <c r="H43" s="67">
        <v>720470</v>
      </c>
      <c r="I43" s="67">
        <v>43189</v>
      </c>
      <c r="J43" s="92"/>
      <c r="K43" s="67">
        <v>2595</v>
      </c>
      <c r="L43" s="67">
        <v>15</v>
      </c>
      <c r="M43" s="67">
        <v>54</v>
      </c>
      <c r="N43" s="67">
        <v>5</v>
      </c>
      <c r="O43" s="67">
        <v>40318</v>
      </c>
      <c r="P43" s="67">
        <v>202</v>
      </c>
      <c r="Q43" s="67">
        <v>40520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7">
        <v>884</v>
      </c>
      <c r="D44" s="67">
        <v>77</v>
      </c>
      <c r="E44" s="67">
        <v>961</v>
      </c>
      <c r="F44" s="67">
        <v>1710517</v>
      </c>
      <c r="G44" s="67">
        <v>807274</v>
      </c>
      <c r="H44" s="67">
        <v>903243</v>
      </c>
      <c r="I44" s="67">
        <v>54158</v>
      </c>
      <c r="J44" s="92"/>
      <c r="K44" s="67">
        <v>2545</v>
      </c>
      <c r="L44" s="67">
        <v>0</v>
      </c>
      <c r="M44" s="67">
        <v>92</v>
      </c>
      <c r="N44" s="67">
        <v>0</v>
      </c>
      <c r="O44" s="67">
        <v>51073</v>
      </c>
      <c r="P44" s="67">
        <v>448</v>
      </c>
      <c r="Q44" s="67">
        <v>51521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7">
        <v>2985</v>
      </c>
      <c r="D45" s="67">
        <v>214</v>
      </c>
      <c r="E45" s="67">
        <v>3199</v>
      </c>
      <c r="F45" s="67">
        <v>6429095</v>
      </c>
      <c r="G45" s="67">
        <v>2977098</v>
      </c>
      <c r="H45" s="67">
        <v>3451997</v>
      </c>
      <c r="I45" s="67">
        <v>206991</v>
      </c>
      <c r="J45" s="92"/>
      <c r="K45" s="67">
        <v>9593</v>
      </c>
      <c r="L45" s="67">
        <v>20</v>
      </c>
      <c r="M45" s="67">
        <v>300</v>
      </c>
      <c r="N45" s="67">
        <v>146</v>
      </c>
      <c r="O45" s="67">
        <v>196049</v>
      </c>
      <c r="P45" s="67">
        <v>883</v>
      </c>
      <c r="Q45" s="67">
        <v>196932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7">
        <v>363</v>
      </c>
      <c r="D46" s="67">
        <v>40</v>
      </c>
      <c r="E46" s="67">
        <v>403</v>
      </c>
      <c r="F46" s="67">
        <v>570406</v>
      </c>
      <c r="G46" s="67">
        <v>307982</v>
      </c>
      <c r="H46" s="67">
        <v>262424</v>
      </c>
      <c r="I46" s="67">
        <v>15730</v>
      </c>
      <c r="J46" s="92"/>
      <c r="K46" s="67">
        <v>962</v>
      </c>
      <c r="L46" s="67">
        <v>0</v>
      </c>
      <c r="M46" s="67">
        <v>66</v>
      </c>
      <c r="N46" s="67">
        <v>0</v>
      </c>
      <c r="O46" s="67">
        <v>14627</v>
      </c>
      <c r="P46" s="67">
        <v>75</v>
      </c>
      <c r="Q46" s="67">
        <v>14702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7">
        <v>623</v>
      </c>
      <c r="D47" s="67">
        <v>99</v>
      </c>
      <c r="E47" s="67">
        <v>722</v>
      </c>
      <c r="F47" s="67">
        <v>1091824</v>
      </c>
      <c r="G47" s="67">
        <v>549397</v>
      </c>
      <c r="H47" s="67">
        <v>542427</v>
      </c>
      <c r="I47" s="67">
        <v>32515</v>
      </c>
      <c r="J47" s="92"/>
      <c r="K47" s="67">
        <v>1759</v>
      </c>
      <c r="L47" s="67">
        <v>5</v>
      </c>
      <c r="M47" s="67">
        <v>32</v>
      </c>
      <c r="N47" s="67">
        <v>13</v>
      </c>
      <c r="O47" s="67">
        <v>30327</v>
      </c>
      <c r="P47" s="67">
        <v>379</v>
      </c>
      <c r="Q47" s="67">
        <v>30706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7">
        <v>344</v>
      </c>
      <c r="D48" s="67">
        <v>38</v>
      </c>
      <c r="E48" s="67">
        <v>382</v>
      </c>
      <c r="F48" s="67">
        <v>694932</v>
      </c>
      <c r="G48" s="67">
        <v>343414</v>
      </c>
      <c r="H48" s="67">
        <v>351518</v>
      </c>
      <c r="I48" s="67">
        <v>21076</v>
      </c>
      <c r="J48" s="92"/>
      <c r="K48" s="67">
        <v>1054</v>
      </c>
      <c r="L48" s="67">
        <v>14</v>
      </c>
      <c r="M48" s="67">
        <v>15</v>
      </c>
      <c r="N48" s="67">
        <v>0</v>
      </c>
      <c r="O48" s="67">
        <v>19808</v>
      </c>
      <c r="P48" s="67">
        <v>185</v>
      </c>
      <c r="Q48" s="67">
        <v>19993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7">
        <v>967</v>
      </c>
      <c r="D49" s="67">
        <v>86</v>
      </c>
      <c r="E49" s="67">
        <v>1053</v>
      </c>
      <c r="F49" s="67">
        <v>1876374</v>
      </c>
      <c r="G49" s="67">
        <v>878306</v>
      </c>
      <c r="H49" s="67">
        <v>998068</v>
      </c>
      <c r="I49" s="67">
        <v>59844</v>
      </c>
      <c r="J49" s="92"/>
      <c r="K49" s="67">
        <v>2714</v>
      </c>
      <c r="L49" s="67">
        <v>35</v>
      </c>
      <c r="M49" s="67">
        <v>142</v>
      </c>
      <c r="N49" s="67">
        <v>37</v>
      </c>
      <c r="O49" s="67">
        <v>56624</v>
      </c>
      <c r="P49" s="67">
        <v>292</v>
      </c>
      <c r="Q49" s="67">
        <v>56916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5">
        <v>1716</v>
      </c>
      <c r="D50" s="75">
        <v>98</v>
      </c>
      <c r="E50" s="75">
        <v>1814</v>
      </c>
      <c r="F50" s="75">
        <v>3650279</v>
      </c>
      <c r="G50" s="75">
        <v>1786501</v>
      </c>
      <c r="H50" s="75">
        <v>1863778</v>
      </c>
      <c r="I50" s="75">
        <v>111756</v>
      </c>
      <c r="J50" s="92"/>
      <c r="K50" s="75">
        <v>5771</v>
      </c>
      <c r="L50" s="75">
        <v>14</v>
      </c>
      <c r="M50" s="75">
        <v>274</v>
      </c>
      <c r="N50" s="75">
        <v>35</v>
      </c>
      <c r="O50" s="75">
        <v>105347</v>
      </c>
      <c r="P50" s="75">
        <v>315</v>
      </c>
      <c r="Q50" s="75">
        <v>105662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14457</v>
      </c>
      <c r="D51" s="96">
        <f aca="true" t="shared" si="2" ref="D51:I51">SUM(D39:D50)</f>
        <v>1249</v>
      </c>
      <c r="E51" s="96">
        <f t="shared" si="2"/>
        <v>15706</v>
      </c>
      <c r="F51" s="96">
        <f t="shared" si="2"/>
        <v>28986609</v>
      </c>
      <c r="G51" s="96">
        <f t="shared" si="2"/>
        <v>14065046</v>
      </c>
      <c r="H51" s="96">
        <f t="shared" si="2"/>
        <v>14921563</v>
      </c>
      <c r="I51" s="96">
        <f t="shared" si="2"/>
        <v>894665</v>
      </c>
      <c r="J51" s="93"/>
      <c r="K51" s="96">
        <f>SUM(K39:K50)</f>
        <v>45566</v>
      </c>
      <c r="L51" s="96">
        <f aca="true" t="shared" si="3" ref="L51:Q51">SUM(L39:L50)</f>
        <v>200</v>
      </c>
      <c r="M51" s="96">
        <f t="shared" si="3"/>
        <v>1598</v>
      </c>
      <c r="N51" s="96">
        <f t="shared" si="3"/>
        <v>400</v>
      </c>
      <c r="O51" s="96">
        <f t="shared" si="3"/>
        <v>842575</v>
      </c>
      <c r="P51" s="96">
        <f t="shared" si="3"/>
        <v>4326</v>
      </c>
      <c r="Q51" s="96">
        <f t="shared" si="3"/>
        <v>846901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168610</v>
      </c>
      <c r="D52" s="98">
        <f aca="true" t="shared" si="4" ref="D52:I52">D38+D51</f>
        <v>13027</v>
      </c>
      <c r="E52" s="98">
        <f t="shared" si="4"/>
        <v>181637</v>
      </c>
      <c r="F52" s="98">
        <f t="shared" si="4"/>
        <v>361460682</v>
      </c>
      <c r="G52" s="98">
        <f t="shared" si="4"/>
        <v>165446160</v>
      </c>
      <c r="H52" s="98">
        <f t="shared" si="4"/>
        <v>196014522</v>
      </c>
      <c r="I52" s="98">
        <f t="shared" si="4"/>
        <v>11753636</v>
      </c>
      <c r="J52" s="93"/>
      <c r="K52" s="98">
        <f>K38+K51</f>
        <v>539760</v>
      </c>
      <c r="L52" s="98">
        <f aca="true" t="shared" si="5" ref="L52:Q52">L38+L51</f>
        <v>2273</v>
      </c>
      <c r="M52" s="98">
        <f t="shared" si="5"/>
        <v>25121</v>
      </c>
      <c r="N52" s="98">
        <f t="shared" si="5"/>
        <v>5446</v>
      </c>
      <c r="O52" s="98">
        <f t="shared" si="5"/>
        <v>11120995</v>
      </c>
      <c r="P52" s="98">
        <f t="shared" si="5"/>
        <v>60021</v>
      </c>
      <c r="Q52" s="98">
        <f t="shared" si="5"/>
        <v>11181016</v>
      </c>
      <c r="R52" s="99" t="s">
        <v>86</v>
      </c>
    </row>
  </sheetData>
  <sheetProtection/>
  <mergeCells count="13">
    <mergeCell ref="H4:H5"/>
    <mergeCell ref="I4:I5"/>
    <mergeCell ref="K4:K5"/>
    <mergeCell ref="L4:L5"/>
    <mergeCell ref="M4:M5"/>
    <mergeCell ref="N4:N5"/>
    <mergeCell ref="R4:R5"/>
    <mergeCell ref="A4:A5"/>
    <mergeCell ref="O4:Q4"/>
    <mergeCell ref="B4:B5"/>
    <mergeCell ref="C4:E4"/>
    <mergeCell ref="F4:F5"/>
    <mergeCell ref="G4:G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AA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P50" sqref="AP50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6" customFormat="1" ht="22.5" customHeight="1">
      <c r="A4" s="165" t="s">
        <v>74</v>
      </c>
      <c r="B4" s="168" t="s">
        <v>109</v>
      </c>
      <c r="C4" s="167" t="s">
        <v>76</v>
      </c>
      <c r="D4" s="167"/>
      <c r="E4" s="167"/>
      <c r="F4" s="178" t="s">
        <v>45</v>
      </c>
      <c r="G4" s="178"/>
      <c r="H4" s="178"/>
      <c r="I4" s="178"/>
      <c r="J4" s="178"/>
      <c r="K4" s="178"/>
      <c r="L4" s="178"/>
      <c r="M4" s="167" t="s">
        <v>11</v>
      </c>
      <c r="N4" s="176" t="s">
        <v>77</v>
      </c>
      <c r="O4" s="177"/>
      <c r="P4" s="177"/>
      <c r="Q4" s="177"/>
      <c r="R4" s="112"/>
      <c r="S4" s="156" t="s">
        <v>110</v>
      </c>
      <c r="T4" s="165" t="s">
        <v>74</v>
      </c>
      <c r="U4" s="168" t="s">
        <v>109</v>
      </c>
      <c r="V4" s="174" t="s">
        <v>105</v>
      </c>
      <c r="W4" s="175"/>
      <c r="X4" s="173" t="s">
        <v>78</v>
      </c>
      <c r="Y4" s="173"/>
      <c r="Z4" s="173"/>
      <c r="AA4" s="173"/>
      <c r="AB4" s="173"/>
      <c r="AC4" s="173"/>
      <c r="AD4" s="173"/>
      <c r="AE4" s="153" t="s">
        <v>12</v>
      </c>
      <c r="AF4" s="153" t="s">
        <v>79</v>
      </c>
      <c r="AG4" s="162" t="s">
        <v>112</v>
      </c>
      <c r="AH4" s="171" t="s">
        <v>111</v>
      </c>
      <c r="AI4" s="167" t="s">
        <v>80</v>
      </c>
      <c r="AJ4" s="167"/>
      <c r="AK4" s="167"/>
      <c r="AL4" s="156" t="s">
        <v>110</v>
      </c>
    </row>
    <row r="5" spans="1:42" s="46" customFormat="1" ht="43.5" customHeight="1">
      <c r="A5" s="166"/>
      <c r="B5" s="169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100</v>
      </c>
      <c r="K5" s="55" t="s">
        <v>16</v>
      </c>
      <c r="L5" s="105" t="s">
        <v>83</v>
      </c>
      <c r="M5" s="167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100</v>
      </c>
      <c r="S5" s="157"/>
      <c r="T5" s="166"/>
      <c r="U5" s="169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53"/>
      <c r="AF5" s="153"/>
      <c r="AG5" s="162"/>
      <c r="AH5" s="172"/>
      <c r="AI5" s="54" t="s">
        <v>81</v>
      </c>
      <c r="AJ5" s="54" t="s">
        <v>82</v>
      </c>
      <c r="AK5" s="54" t="s">
        <v>83</v>
      </c>
      <c r="AL5" s="157"/>
      <c r="AN5" s="46" t="s">
        <v>102</v>
      </c>
      <c r="AP5" s="84" t="s">
        <v>103</v>
      </c>
    </row>
    <row r="6" spans="1:43" s="46" customFormat="1" ht="21.75" customHeight="1">
      <c r="A6" s="56">
        <v>1</v>
      </c>
      <c r="B6" s="44" t="s">
        <v>18</v>
      </c>
      <c r="C6" s="62">
        <v>762</v>
      </c>
      <c r="D6" s="62">
        <v>12</v>
      </c>
      <c r="E6" s="62">
        <v>774</v>
      </c>
      <c r="F6" s="62">
        <v>4200341</v>
      </c>
      <c r="G6" s="62">
        <v>4421706</v>
      </c>
      <c r="H6" s="62">
        <v>36028</v>
      </c>
      <c r="I6" s="62">
        <v>896715</v>
      </c>
      <c r="J6" s="62">
        <v>90738</v>
      </c>
      <c r="K6" s="62">
        <v>109987</v>
      </c>
      <c r="L6" s="101">
        <f>SUM(F6:K6)</f>
        <v>9755515</v>
      </c>
      <c r="M6" s="62">
        <v>1033091</v>
      </c>
      <c r="N6" s="62">
        <v>3302704</v>
      </c>
      <c r="O6" s="62">
        <v>4297347</v>
      </c>
      <c r="P6" s="113">
        <v>35119</v>
      </c>
      <c r="Q6" s="62">
        <v>889148</v>
      </c>
      <c r="R6" s="115">
        <v>90685</v>
      </c>
      <c r="S6" s="44" t="s">
        <v>18</v>
      </c>
      <c r="T6" s="56">
        <v>1</v>
      </c>
      <c r="U6" s="44" t="s">
        <v>18</v>
      </c>
      <c r="V6" s="116">
        <v>107421</v>
      </c>
      <c r="W6" s="103">
        <f>N6+O6+P6+Q6+R6+V6</f>
        <v>8722424</v>
      </c>
      <c r="X6" s="62">
        <v>198161</v>
      </c>
      <c r="Y6" s="62">
        <v>127312</v>
      </c>
      <c r="Z6" s="62">
        <v>1898</v>
      </c>
      <c r="AA6" s="62">
        <v>23392</v>
      </c>
      <c r="AB6" s="62">
        <v>1632</v>
      </c>
      <c r="AC6" s="62">
        <v>3223</v>
      </c>
      <c r="AD6" s="101">
        <f>SUM(X6:AC6)</f>
        <v>355618</v>
      </c>
      <c r="AE6" s="62">
        <v>1944</v>
      </c>
      <c r="AF6" s="62">
        <v>0</v>
      </c>
      <c r="AG6" s="62">
        <v>2031</v>
      </c>
      <c r="AH6" s="62">
        <v>2557</v>
      </c>
      <c r="AI6" s="62">
        <v>348271</v>
      </c>
      <c r="AJ6" s="62">
        <v>815</v>
      </c>
      <c r="AK6" s="57">
        <v>349086</v>
      </c>
      <c r="AL6" s="44" t="s">
        <v>18</v>
      </c>
      <c r="AN6" s="63">
        <v>8722424</v>
      </c>
      <c r="AO6" s="46" t="str">
        <f>IF(W6=AN6," ","NG")</f>
        <v> </v>
      </c>
      <c r="AP6" s="84">
        <v>355618</v>
      </c>
      <c r="AQ6" s="46" t="str">
        <f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v>422</v>
      </c>
      <c r="D7" s="64">
        <v>3</v>
      </c>
      <c r="E7" s="64">
        <v>425</v>
      </c>
      <c r="F7" s="64">
        <v>1816950</v>
      </c>
      <c r="G7" s="64">
        <v>2794529</v>
      </c>
      <c r="H7" s="64">
        <v>36227</v>
      </c>
      <c r="I7" s="64">
        <v>233788</v>
      </c>
      <c r="J7" s="64">
        <v>15274</v>
      </c>
      <c r="K7" s="64">
        <v>62037</v>
      </c>
      <c r="L7" s="102">
        <f aca="true" t="shared" si="0" ref="L7:L36">SUM(F7:K7)</f>
        <v>4958805</v>
      </c>
      <c r="M7" s="64">
        <v>522040</v>
      </c>
      <c r="N7" s="64">
        <v>1362273</v>
      </c>
      <c r="O7" s="64">
        <v>2732013</v>
      </c>
      <c r="P7" s="114">
        <v>35187</v>
      </c>
      <c r="Q7" s="64">
        <v>232433</v>
      </c>
      <c r="R7" s="117">
        <v>15239</v>
      </c>
      <c r="S7" s="48" t="s">
        <v>1</v>
      </c>
      <c r="T7" s="58">
        <v>2</v>
      </c>
      <c r="U7" s="48" t="s">
        <v>1</v>
      </c>
      <c r="V7" s="118">
        <v>59620</v>
      </c>
      <c r="W7" s="103">
        <f aca="true" t="shared" si="1" ref="W7:W36">N7+O7+P7+Q7+R7+V7</f>
        <v>4436765</v>
      </c>
      <c r="X7" s="64">
        <v>81728</v>
      </c>
      <c r="Y7" s="64">
        <v>81812</v>
      </c>
      <c r="Z7" s="64">
        <v>1900</v>
      </c>
      <c r="AA7" s="64">
        <v>5573</v>
      </c>
      <c r="AB7" s="64">
        <v>275</v>
      </c>
      <c r="AC7" s="64">
        <v>1789</v>
      </c>
      <c r="AD7" s="102">
        <f>SUM(X7:AC7)</f>
        <v>173077</v>
      </c>
      <c r="AE7" s="64">
        <v>1130</v>
      </c>
      <c r="AF7" s="64">
        <v>0</v>
      </c>
      <c r="AG7" s="64">
        <v>644</v>
      </c>
      <c r="AH7" s="64">
        <v>561</v>
      </c>
      <c r="AI7" s="64">
        <v>170674</v>
      </c>
      <c r="AJ7" s="64">
        <v>68</v>
      </c>
      <c r="AK7" s="59">
        <v>170742</v>
      </c>
      <c r="AL7" s="48" t="s">
        <v>1</v>
      </c>
      <c r="AN7" s="63">
        <v>4436765</v>
      </c>
      <c r="AO7" s="46" t="str">
        <f aca="true" t="shared" si="2" ref="AO7:AO50">IF(W7=AN7," ","NG")</f>
        <v> </v>
      </c>
      <c r="AP7" s="84">
        <v>173077</v>
      </c>
      <c r="AQ7" s="46" t="str">
        <f aca="true" t="shared" si="3" ref="AQ7:AQ50">IF(AP7=AD7," ","NG")</f>
        <v> </v>
      </c>
    </row>
    <row r="8" spans="1:43" s="46" customFormat="1" ht="21.75" customHeight="1">
      <c r="A8" s="58">
        <v>3</v>
      </c>
      <c r="B8" s="48" t="s">
        <v>19</v>
      </c>
      <c r="C8" s="64">
        <v>421</v>
      </c>
      <c r="D8" s="64">
        <v>1</v>
      </c>
      <c r="E8" s="64">
        <v>422</v>
      </c>
      <c r="F8" s="64">
        <v>1811626</v>
      </c>
      <c r="G8" s="64">
        <v>2560556</v>
      </c>
      <c r="H8" s="64">
        <v>15950</v>
      </c>
      <c r="I8" s="64">
        <v>324518</v>
      </c>
      <c r="J8" s="64">
        <v>26900</v>
      </c>
      <c r="K8" s="64">
        <v>55329</v>
      </c>
      <c r="L8" s="102">
        <f t="shared" si="0"/>
        <v>4794879</v>
      </c>
      <c r="M8" s="64">
        <v>510179</v>
      </c>
      <c r="N8" s="64">
        <v>1364985</v>
      </c>
      <c r="O8" s="64">
        <v>2502066</v>
      </c>
      <c r="P8" s="114">
        <v>13536</v>
      </c>
      <c r="Q8" s="64">
        <v>323030</v>
      </c>
      <c r="R8" s="117">
        <v>26870</v>
      </c>
      <c r="S8" s="48" t="s">
        <v>19</v>
      </c>
      <c r="T8" s="58">
        <v>3</v>
      </c>
      <c r="U8" s="48" t="s">
        <v>19</v>
      </c>
      <c r="V8" s="118">
        <v>54213</v>
      </c>
      <c r="W8" s="103">
        <f t="shared" si="1"/>
        <v>4284700</v>
      </c>
      <c r="X8" s="64">
        <v>81893</v>
      </c>
      <c r="Y8" s="64">
        <v>74418</v>
      </c>
      <c r="Z8" s="64">
        <v>490</v>
      </c>
      <c r="AA8" s="64">
        <v>8886</v>
      </c>
      <c r="AB8" s="64">
        <v>482</v>
      </c>
      <c r="AC8" s="64">
        <v>1627</v>
      </c>
      <c r="AD8" s="102">
        <f aca="true" t="shared" si="4" ref="AD8:AD50">SUM(X8:AC8)</f>
        <v>167796</v>
      </c>
      <c r="AE8" s="64">
        <v>1094</v>
      </c>
      <c r="AF8" s="64">
        <v>0</v>
      </c>
      <c r="AG8" s="64">
        <v>1173</v>
      </c>
      <c r="AH8" s="64">
        <v>388</v>
      </c>
      <c r="AI8" s="64">
        <v>165136</v>
      </c>
      <c r="AJ8" s="64">
        <v>5</v>
      </c>
      <c r="AK8" s="59">
        <v>165141</v>
      </c>
      <c r="AL8" s="48" t="s">
        <v>19</v>
      </c>
      <c r="AN8" s="63">
        <v>4284700</v>
      </c>
      <c r="AO8" s="46" t="str">
        <f t="shared" si="2"/>
        <v> </v>
      </c>
      <c r="AP8" s="84">
        <v>167796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v>334</v>
      </c>
      <c r="D9" s="64">
        <v>4</v>
      </c>
      <c r="E9" s="64">
        <v>338</v>
      </c>
      <c r="F9" s="64">
        <v>1326822</v>
      </c>
      <c r="G9" s="64">
        <v>2310592</v>
      </c>
      <c r="H9" s="64">
        <v>2090</v>
      </c>
      <c r="I9" s="64">
        <v>651203</v>
      </c>
      <c r="J9" s="64">
        <v>16279</v>
      </c>
      <c r="K9" s="64">
        <v>28851</v>
      </c>
      <c r="L9" s="102">
        <f t="shared" si="0"/>
        <v>4335837</v>
      </c>
      <c r="M9" s="64">
        <v>391336</v>
      </c>
      <c r="N9" s="64">
        <v>978777</v>
      </c>
      <c r="O9" s="64">
        <v>2267727</v>
      </c>
      <c r="P9" s="114">
        <v>2086</v>
      </c>
      <c r="Q9" s="64">
        <v>651144</v>
      </c>
      <c r="R9" s="117">
        <v>16258</v>
      </c>
      <c r="S9" s="48" t="s">
        <v>20</v>
      </c>
      <c r="T9" s="58">
        <v>4</v>
      </c>
      <c r="U9" s="48" t="s">
        <v>20</v>
      </c>
      <c r="V9" s="118">
        <v>28509</v>
      </c>
      <c r="W9" s="103">
        <f t="shared" si="1"/>
        <v>3944501</v>
      </c>
      <c r="X9" s="64">
        <v>58722</v>
      </c>
      <c r="Y9" s="64">
        <v>67443</v>
      </c>
      <c r="Z9" s="64">
        <v>113</v>
      </c>
      <c r="AA9" s="64">
        <v>18739</v>
      </c>
      <c r="AB9" s="64">
        <v>293</v>
      </c>
      <c r="AC9" s="64">
        <v>855</v>
      </c>
      <c r="AD9" s="102">
        <f t="shared" si="4"/>
        <v>146165</v>
      </c>
      <c r="AE9" s="64">
        <v>1536</v>
      </c>
      <c r="AF9" s="64">
        <v>0</v>
      </c>
      <c r="AG9" s="64">
        <v>385</v>
      </c>
      <c r="AH9" s="64">
        <v>785</v>
      </c>
      <c r="AI9" s="64">
        <v>143418</v>
      </c>
      <c r="AJ9" s="64">
        <v>41</v>
      </c>
      <c r="AK9" s="59">
        <v>143459</v>
      </c>
      <c r="AL9" s="48" t="s">
        <v>20</v>
      </c>
      <c r="AN9" s="63">
        <v>3944501</v>
      </c>
      <c r="AO9" s="46" t="str">
        <f t="shared" si="2"/>
        <v> </v>
      </c>
      <c r="AP9" s="84">
        <v>146165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v>150</v>
      </c>
      <c r="D10" s="64">
        <v>0</v>
      </c>
      <c r="E10" s="64">
        <v>150</v>
      </c>
      <c r="F10" s="64">
        <v>708953</v>
      </c>
      <c r="G10" s="64">
        <v>777567</v>
      </c>
      <c r="H10" s="64">
        <v>6278</v>
      </c>
      <c r="I10" s="64">
        <v>92311</v>
      </c>
      <c r="J10" s="64">
        <v>9215</v>
      </c>
      <c r="K10" s="64">
        <v>109947</v>
      </c>
      <c r="L10" s="102">
        <f t="shared" si="0"/>
        <v>1704271</v>
      </c>
      <c r="M10" s="64">
        <v>189976</v>
      </c>
      <c r="N10" s="64">
        <v>536421</v>
      </c>
      <c r="O10" s="64">
        <v>763395</v>
      </c>
      <c r="P10" s="114">
        <v>4460</v>
      </c>
      <c r="Q10" s="64">
        <v>91029</v>
      </c>
      <c r="R10" s="117">
        <v>9207</v>
      </c>
      <c r="S10" s="48" t="s">
        <v>21</v>
      </c>
      <c r="T10" s="58">
        <v>5</v>
      </c>
      <c r="U10" s="48" t="s">
        <v>21</v>
      </c>
      <c r="V10" s="118">
        <v>109783</v>
      </c>
      <c r="W10" s="103">
        <f t="shared" si="1"/>
        <v>1514295</v>
      </c>
      <c r="X10" s="64">
        <v>32183</v>
      </c>
      <c r="Y10" s="64">
        <v>22351</v>
      </c>
      <c r="Z10" s="64">
        <v>241</v>
      </c>
      <c r="AA10" s="64">
        <v>1642</v>
      </c>
      <c r="AB10" s="64">
        <v>166</v>
      </c>
      <c r="AC10" s="64">
        <v>3293</v>
      </c>
      <c r="AD10" s="102">
        <f t="shared" si="4"/>
        <v>59876</v>
      </c>
      <c r="AE10" s="64">
        <v>286</v>
      </c>
      <c r="AF10" s="64">
        <v>0</v>
      </c>
      <c r="AG10" s="64">
        <v>196</v>
      </c>
      <c r="AH10" s="64">
        <v>151</v>
      </c>
      <c r="AI10" s="64">
        <v>59243</v>
      </c>
      <c r="AJ10" s="64">
        <v>0</v>
      </c>
      <c r="AK10" s="59">
        <v>59243</v>
      </c>
      <c r="AL10" s="48" t="s">
        <v>21</v>
      </c>
      <c r="AN10" s="63">
        <v>1514295</v>
      </c>
      <c r="AO10" s="46" t="str">
        <f t="shared" si="2"/>
        <v> </v>
      </c>
      <c r="AP10" s="84">
        <v>59876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v>140</v>
      </c>
      <c r="D11" s="64">
        <v>2</v>
      </c>
      <c r="E11" s="64">
        <v>142</v>
      </c>
      <c r="F11" s="64">
        <v>457861</v>
      </c>
      <c r="G11" s="64">
        <v>1160986</v>
      </c>
      <c r="H11" s="64">
        <v>0</v>
      </c>
      <c r="I11" s="64">
        <v>54232</v>
      </c>
      <c r="J11" s="64">
        <v>7402</v>
      </c>
      <c r="K11" s="64">
        <v>16930</v>
      </c>
      <c r="L11" s="102">
        <f t="shared" si="0"/>
        <v>1697411</v>
      </c>
      <c r="M11" s="64">
        <v>177916</v>
      </c>
      <c r="N11" s="64">
        <v>317355</v>
      </c>
      <c r="O11" s="64">
        <v>1128581</v>
      </c>
      <c r="P11" s="114">
        <v>0</v>
      </c>
      <c r="Q11" s="64">
        <v>51325</v>
      </c>
      <c r="R11" s="117">
        <v>7396</v>
      </c>
      <c r="S11" s="48" t="s">
        <v>22</v>
      </c>
      <c r="T11" s="58">
        <v>6</v>
      </c>
      <c r="U11" s="48" t="s">
        <v>22</v>
      </c>
      <c r="V11" s="118">
        <v>14838</v>
      </c>
      <c r="W11" s="103">
        <f t="shared" si="1"/>
        <v>1519495</v>
      </c>
      <c r="X11" s="64">
        <v>19042</v>
      </c>
      <c r="Y11" s="64">
        <v>33472</v>
      </c>
      <c r="Z11" s="64">
        <v>0</v>
      </c>
      <c r="AA11" s="64">
        <v>1339</v>
      </c>
      <c r="AB11" s="64">
        <v>133</v>
      </c>
      <c r="AC11" s="64">
        <v>445</v>
      </c>
      <c r="AD11" s="102">
        <f t="shared" si="4"/>
        <v>54431</v>
      </c>
      <c r="AE11" s="64">
        <v>265</v>
      </c>
      <c r="AF11" s="64">
        <v>0</v>
      </c>
      <c r="AG11" s="64">
        <v>227</v>
      </c>
      <c r="AH11" s="64">
        <v>29</v>
      </c>
      <c r="AI11" s="64">
        <v>53904</v>
      </c>
      <c r="AJ11" s="64">
        <v>6</v>
      </c>
      <c r="AK11" s="59">
        <v>53910</v>
      </c>
      <c r="AL11" s="48" t="s">
        <v>22</v>
      </c>
      <c r="AN11" s="63">
        <v>1519495</v>
      </c>
      <c r="AO11" s="46" t="str">
        <f t="shared" si="2"/>
        <v> </v>
      </c>
      <c r="AP11" s="84">
        <v>54431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v>197</v>
      </c>
      <c r="D12" s="64">
        <v>6</v>
      </c>
      <c r="E12" s="64">
        <v>203</v>
      </c>
      <c r="F12" s="64">
        <v>973752</v>
      </c>
      <c r="G12" s="64">
        <v>865103</v>
      </c>
      <c r="H12" s="64">
        <v>2490</v>
      </c>
      <c r="I12" s="64">
        <v>190270</v>
      </c>
      <c r="J12" s="64">
        <v>9669</v>
      </c>
      <c r="K12" s="64">
        <v>66583</v>
      </c>
      <c r="L12" s="102">
        <f t="shared" si="0"/>
        <v>2107867</v>
      </c>
      <c r="M12" s="64">
        <v>252995</v>
      </c>
      <c r="N12" s="64">
        <v>744660</v>
      </c>
      <c r="O12" s="64">
        <v>842863</v>
      </c>
      <c r="P12" s="114">
        <v>2490</v>
      </c>
      <c r="Q12" s="64">
        <v>189214</v>
      </c>
      <c r="R12" s="117">
        <v>9669</v>
      </c>
      <c r="S12" s="48" t="s">
        <v>2</v>
      </c>
      <c r="T12" s="58">
        <v>7</v>
      </c>
      <c r="U12" s="48" t="s">
        <v>2</v>
      </c>
      <c r="V12" s="118">
        <v>65976</v>
      </c>
      <c r="W12" s="103">
        <f t="shared" si="1"/>
        <v>1854872</v>
      </c>
      <c r="X12" s="64">
        <v>44672</v>
      </c>
      <c r="Y12" s="64">
        <v>25282</v>
      </c>
      <c r="Z12" s="64">
        <v>136</v>
      </c>
      <c r="AA12" s="64">
        <v>5069</v>
      </c>
      <c r="AB12" s="64">
        <v>173</v>
      </c>
      <c r="AC12" s="64">
        <v>1979</v>
      </c>
      <c r="AD12" s="102">
        <f t="shared" si="4"/>
        <v>77311</v>
      </c>
      <c r="AE12" s="64">
        <v>775</v>
      </c>
      <c r="AF12" s="64">
        <v>0</v>
      </c>
      <c r="AG12" s="64">
        <v>339</v>
      </c>
      <c r="AH12" s="64">
        <v>203</v>
      </c>
      <c r="AI12" s="64">
        <v>75655</v>
      </c>
      <c r="AJ12" s="64">
        <v>339</v>
      </c>
      <c r="AK12" s="59">
        <v>75994</v>
      </c>
      <c r="AL12" s="48" t="s">
        <v>2</v>
      </c>
      <c r="AN12" s="63">
        <v>1854872</v>
      </c>
      <c r="AO12" s="46" t="str">
        <f t="shared" si="2"/>
        <v> </v>
      </c>
      <c r="AP12" s="84">
        <v>77311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v>147</v>
      </c>
      <c r="D13" s="64">
        <v>1</v>
      </c>
      <c r="E13" s="64">
        <v>148</v>
      </c>
      <c r="F13" s="64">
        <v>616381</v>
      </c>
      <c r="G13" s="64">
        <v>216337</v>
      </c>
      <c r="H13" s="64">
        <v>2222</v>
      </c>
      <c r="I13" s="64">
        <v>95133</v>
      </c>
      <c r="J13" s="64">
        <v>2619</v>
      </c>
      <c r="K13" s="64">
        <v>18527</v>
      </c>
      <c r="L13" s="102">
        <f t="shared" si="0"/>
        <v>951219</v>
      </c>
      <c r="M13" s="64">
        <v>219245</v>
      </c>
      <c r="N13" s="64">
        <v>406752</v>
      </c>
      <c r="O13" s="64">
        <v>207313</v>
      </c>
      <c r="P13" s="114">
        <v>2221</v>
      </c>
      <c r="Q13" s="64">
        <v>95103</v>
      </c>
      <c r="R13" s="117">
        <v>2616</v>
      </c>
      <c r="S13" s="48" t="s">
        <v>23</v>
      </c>
      <c r="T13" s="58">
        <v>8</v>
      </c>
      <c r="U13" s="48" t="s">
        <v>23</v>
      </c>
      <c r="V13" s="118">
        <v>17969</v>
      </c>
      <c r="W13" s="103">
        <f t="shared" si="1"/>
        <v>731974</v>
      </c>
      <c r="X13" s="64">
        <v>24407</v>
      </c>
      <c r="Y13" s="64">
        <v>6217</v>
      </c>
      <c r="Z13" s="64">
        <v>118</v>
      </c>
      <c r="AA13" s="64">
        <v>1732</v>
      </c>
      <c r="AB13" s="64">
        <v>49</v>
      </c>
      <c r="AC13" s="64">
        <v>538</v>
      </c>
      <c r="AD13" s="102">
        <f t="shared" si="4"/>
        <v>33061</v>
      </c>
      <c r="AE13" s="64">
        <v>470</v>
      </c>
      <c r="AF13" s="64">
        <v>0</v>
      </c>
      <c r="AG13" s="64">
        <v>217</v>
      </c>
      <c r="AH13" s="64">
        <v>505</v>
      </c>
      <c r="AI13" s="64">
        <v>31867</v>
      </c>
      <c r="AJ13" s="64">
        <v>2</v>
      </c>
      <c r="AK13" s="59">
        <v>31869</v>
      </c>
      <c r="AL13" s="48" t="s">
        <v>23</v>
      </c>
      <c r="AN13" s="63">
        <v>731974</v>
      </c>
      <c r="AO13" s="46" t="str">
        <f t="shared" si="2"/>
        <v> </v>
      </c>
      <c r="AP13" s="84">
        <v>33061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137">
        <v>115</v>
      </c>
      <c r="D14" s="137">
        <v>0</v>
      </c>
      <c r="E14" s="137">
        <v>115</v>
      </c>
      <c r="F14" s="137">
        <v>292230</v>
      </c>
      <c r="G14" s="137">
        <v>552622</v>
      </c>
      <c r="H14" s="137">
        <v>8124</v>
      </c>
      <c r="I14" s="137">
        <v>17576</v>
      </c>
      <c r="J14" s="137">
        <v>6353</v>
      </c>
      <c r="K14" s="137">
        <v>13527</v>
      </c>
      <c r="L14" s="102">
        <f t="shared" si="0"/>
        <v>890432</v>
      </c>
      <c r="M14" s="137">
        <v>139369</v>
      </c>
      <c r="N14" s="137">
        <v>174503</v>
      </c>
      <c r="O14" s="137">
        <v>532924</v>
      </c>
      <c r="P14" s="139">
        <v>8122</v>
      </c>
      <c r="Q14" s="137">
        <v>17563</v>
      </c>
      <c r="R14" s="140">
        <v>6346</v>
      </c>
      <c r="S14" s="35" t="s">
        <v>49</v>
      </c>
      <c r="T14" s="34">
        <v>9</v>
      </c>
      <c r="U14" s="35" t="s">
        <v>49</v>
      </c>
      <c r="V14" s="141">
        <v>11605</v>
      </c>
      <c r="W14" s="103">
        <f t="shared" si="1"/>
        <v>751063</v>
      </c>
      <c r="X14" s="137">
        <v>10470</v>
      </c>
      <c r="Y14" s="137">
        <v>15985</v>
      </c>
      <c r="Z14" s="137">
        <v>439</v>
      </c>
      <c r="AA14" s="137">
        <v>320</v>
      </c>
      <c r="AB14" s="137">
        <v>115</v>
      </c>
      <c r="AC14" s="137">
        <v>348</v>
      </c>
      <c r="AD14" s="102">
        <f t="shared" si="4"/>
        <v>27677</v>
      </c>
      <c r="AE14" s="137">
        <v>258</v>
      </c>
      <c r="AF14" s="137">
        <v>0</v>
      </c>
      <c r="AG14" s="137">
        <v>168</v>
      </c>
      <c r="AH14" s="137">
        <v>150</v>
      </c>
      <c r="AI14" s="137">
        <v>27101</v>
      </c>
      <c r="AJ14" s="137">
        <v>0</v>
      </c>
      <c r="AK14" s="138">
        <v>27101</v>
      </c>
      <c r="AL14" s="35" t="s">
        <v>49</v>
      </c>
      <c r="AN14" s="65">
        <v>751063</v>
      </c>
      <c r="AO14" s="30" t="str">
        <f t="shared" si="2"/>
        <v> </v>
      </c>
      <c r="AP14" s="142">
        <v>27677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137">
        <v>77</v>
      </c>
      <c r="D15" s="137">
        <v>1</v>
      </c>
      <c r="E15" s="137">
        <v>78</v>
      </c>
      <c r="F15" s="137">
        <v>451795</v>
      </c>
      <c r="G15" s="137">
        <v>167982</v>
      </c>
      <c r="H15" s="137">
        <v>0</v>
      </c>
      <c r="I15" s="137">
        <v>51412</v>
      </c>
      <c r="J15" s="137">
        <v>7741</v>
      </c>
      <c r="K15" s="137">
        <v>6628</v>
      </c>
      <c r="L15" s="102">
        <f t="shared" si="0"/>
        <v>685558</v>
      </c>
      <c r="M15" s="137">
        <v>90134</v>
      </c>
      <c r="N15" s="137">
        <v>374761</v>
      </c>
      <c r="O15" s="137">
        <v>157289</v>
      </c>
      <c r="P15" s="139">
        <v>0</v>
      </c>
      <c r="Q15" s="137">
        <v>49547</v>
      </c>
      <c r="R15" s="140">
        <v>7734</v>
      </c>
      <c r="S15" s="35" t="s">
        <v>24</v>
      </c>
      <c r="T15" s="34">
        <v>10</v>
      </c>
      <c r="U15" s="35" t="s">
        <v>24</v>
      </c>
      <c r="V15" s="141">
        <v>6093</v>
      </c>
      <c r="W15" s="103">
        <f t="shared" si="1"/>
        <v>595424</v>
      </c>
      <c r="X15" s="137">
        <v>22489</v>
      </c>
      <c r="Y15" s="137">
        <v>4704</v>
      </c>
      <c r="Z15" s="137">
        <v>0</v>
      </c>
      <c r="AA15" s="137">
        <v>1328</v>
      </c>
      <c r="AB15" s="137">
        <v>139</v>
      </c>
      <c r="AC15" s="137">
        <v>183</v>
      </c>
      <c r="AD15" s="102">
        <f t="shared" si="4"/>
        <v>28843</v>
      </c>
      <c r="AE15" s="137">
        <v>1131</v>
      </c>
      <c r="AF15" s="137">
        <v>0</v>
      </c>
      <c r="AG15" s="137">
        <v>382</v>
      </c>
      <c r="AH15" s="137">
        <v>18</v>
      </c>
      <c r="AI15" s="137">
        <v>27301</v>
      </c>
      <c r="AJ15" s="137">
        <v>11</v>
      </c>
      <c r="AK15" s="138">
        <v>27312</v>
      </c>
      <c r="AL15" s="35" t="s">
        <v>24</v>
      </c>
      <c r="AN15" s="65">
        <v>595424</v>
      </c>
      <c r="AO15" s="30" t="str">
        <f t="shared" si="2"/>
        <v> </v>
      </c>
      <c r="AP15" s="142">
        <v>28843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137">
        <v>56</v>
      </c>
      <c r="D16" s="137">
        <v>0</v>
      </c>
      <c r="E16" s="137">
        <v>56</v>
      </c>
      <c r="F16" s="137">
        <v>163413</v>
      </c>
      <c r="G16" s="137">
        <v>155848</v>
      </c>
      <c r="H16" s="137">
        <v>9201</v>
      </c>
      <c r="I16" s="137">
        <v>2310</v>
      </c>
      <c r="J16" s="137">
        <v>2200</v>
      </c>
      <c r="K16" s="137">
        <v>7417</v>
      </c>
      <c r="L16" s="102">
        <f t="shared" si="0"/>
        <v>340389</v>
      </c>
      <c r="M16" s="137">
        <v>73510</v>
      </c>
      <c r="N16" s="137">
        <v>107421</v>
      </c>
      <c r="O16" s="137">
        <v>138343</v>
      </c>
      <c r="P16" s="139">
        <v>9199</v>
      </c>
      <c r="Q16" s="137">
        <v>2306</v>
      </c>
      <c r="R16" s="140">
        <v>2197</v>
      </c>
      <c r="S16" s="35" t="s">
        <v>25</v>
      </c>
      <c r="T16" s="34">
        <v>11</v>
      </c>
      <c r="U16" s="35" t="s">
        <v>25</v>
      </c>
      <c r="V16" s="141">
        <v>7413</v>
      </c>
      <c r="W16" s="103">
        <f t="shared" si="1"/>
        <v>266879</v>
      </c>
      <c r="X16" s="137">
        <v>6448</v>
      </c>
      <c r="Y16" s="137">
        <v>4151</v>
      </c>
      <c r="Z16" s="137">
        <v>497</v>
      </c>
      <c r="AA16" s="137">
        <v>41</v>
      </c>
      <c r="AB16" s="137">
        <v>39</v>
      </c>
      <c r="AC16" s="137">
        <v>222</v>
      </c>
      <c r="AD16" s="102">
        <f t="shared" si="4"/>
        <v>11398</v>
      </c>
      <c r="AE16" s="137">
        <v>182</v>
      </c>
      <c r="AF16" s="137">
        <v>0</v>
      </c>
      <c r="AG16" s="137">
        <v>44</v>
      </c>
      <c r="AH16" s="137">
        <v>4</v>
      </c>
      <c r="AI16" s="137">
        <v>11168</v>
      </c>
      <c r="AJ16" s="137">
        <v>0</v>
      </c>
      <c r="AK16" s="138">
        <v>11168</v>
      </c>
      <c r="AL16" s="35" t="s">
        <v>25</v>
      </c>
      <c r="AN16" s="65">
        <v>266879</v>
      </c>
      <c r="AO16" s="30" t="str">
        <f t="shared" si="2"/>
        <v> </v>
      </c>
      <c r="AP16" s="142">
        <v>11398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v>67</v>
      </c>
      <c r="D17" s="64">
        <v>0</v>
      </c>
      <c r="E17" s="64">
        <v>67</v>
      </c>
      <c r="F17" s="64">
        <v>252718</v>
      </c>
      <c r="G17" s="64">
        <v>328933</v>
      </c>
      <c r="H17" s="64">
        <v>8659</v>
      </c>
      <c r="I17" s="64">
        <v>89930</v>
      </c>
      <c r="J17" s="64">
        <v>5217</v>
      </c>
      <c r="K17" s="64">
        <v>6927</v>
      </c>
      <c r="L17" s="102">
        <f t="shared" si="0"/>
        <v>692384</v>
      </c>
      <c r="M17" s="64">
        <v>80585</v>
      </c>
      <c r="N17" s="64">
        <v>180914</v>
      </c>
      <c r="O17" s="64">
        <v>321175</v>
      </c>
      <c r="P17" s="114">
        <v>8658</v>
      </c>
      <c r="Q17" s="64">
        <v>89294</v>
      </c>
      <c r="R17" s="117">
        <v>5212</v>
      </c>
      <c r="S17" s="48" t="s">
        <v>26</v>
      </c>
      <c r="T17" s="58">
        <v>12</v>
      </c>
      <c r="U17" s="48" t="s">
        <v>26</v>
      </c>
      <c r="V17" s="118">
        <v>6546</v>
      </c>
      <c r="W17" s="103">
        <f t="shared" si="1"/>
        <v>611799</v>
      </c>
      <c r="X17" s="64">
        <v>10855</v>
      </c>
      <c r="Y17" s="64">
        <v>9635</v>
      </c>
      <c r="Z17" s="64">
        <v>467</v>
      </c>
      <c r="AA17" s="64">
        <v>2440</v>
      </c>
      <c r="AB17" s="64">
        <v>94</v>
      </c>
      <c r="AC17" s="64">
        <v>197</v>
      </c>
      <c r="AD17" s="102">
        <f t="shared" si="4"/>
        <v>23688</v>
      </c>
      <c r="AE17" s="64">
        <v>128</v>
      </c>
      <c r="AF17" s="64">
        <v>0</v>
      </c>
      <c r="AG17" s="64">
        <v>133</v>
      </c>
      <c r="AH17" s="64">
        <v>157</v>
      </c>
      <c r="AI17" s="64">
        <v>23270</v>
      </c>
      <c r="AJ17" s="64">
        <v>0</v>
      </c>
      <c r="AK17" s="59">
        <v>23270</v>
      </c>
      <c r="AL17" s="48" t="s">
        <v>26</v>
      </c>
      <c r="AN17" s="63">
        <v>611799</v>
      </c>
      <c r="AO17" s="46" t="str">
        <f t="shared" si="2"/>
        <v> </v>
      </c>
      <c r="AP17" s="84">
        <v>23688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v>141</v>
      </c>
      <c r="D18" s="64">
        <v>3</v>
      </c>
      <c r="E18" s="64">
        <v>144</v>
      </c>
      <c r="F18" s="64">
        <v>417395</v>
      </c>
      <c r="G18" s="64">
        <v>522229</v>
      </c>
      <c r="H18" s="64">
        <v>1185</v>
      </c>
      <c r="I18" s="64">
        <v>144791</v>
      </c>
      <c r="J18" s="64">
        <v>7263</v>
      </c>
      <c r="K18" s="64">
        <v>2356</v>
      </c>
      <c r="L18" s="102">
        <f t="shared" si="0"/>
        <v>1095219</v>
      </c>
      <c r="M18" s="64">
        <v>165958</v>
      </c>
      <c r="N18" s="64">
        <v>280072</v>
      </c>
      <c r="O18" s="64">
        <v>496588</v>
      </c>
      <c r="P18" s="114">
        <v>1184</v>
      </c>
      <c r="Q18" s="64">
        <v>142570</v>
      </c>
      <c r="R18" s="117">
        <v>7258</v>
      </c>
      <c r="S18" s="48" t="s">
        <v>27</v>
      </c>
      <c r="T18" s="58">
        <v>13</v>
      </c>
      <c r="U18" s="48" t="s">
        <v>27</v>
      </c>
      <c r="V18" s="118">
        <v>1589</v>
      </c>
      <c r="W18" s="103">
        <f t="shared" si="1"/>
        <v>929261</v>
      </c>
      <c r="X18" s="64">
        <v>16804</v>
      </c>
      <c r="Y18" s="64">
        <v>14895</v>
      </c>
      <c r="Z18" s="64">
        <v>63</v>
      </c>
      <c r="AA18" s="64">
        <v>4059</v>
      </c>
      <c r="AB18" s="64">
        <v>132</v>
      </c>
      <c r="AC18" s="64">
        <v>48</v>
      </c>
      <c r="AD18" s="102">
        <f t="shared" si="4"/>
        <v>36001</v>
      </c>
      <c r="AE18" s="64">
        <v>275</v>
      </c>
      <c r="AF18" s="64">
        <v>0</v>
      </c>
      <c r="AG18" s="64">
        <v>150</v>
      </c>
      <c r="AH18" s="64">
        <v>75</v>
      </c>
      <c r="AI18" s="64">
        <v>35494</v>
      </c>
      <c r="AJ18" s="64">
        <v>7</v>
      </c>
      <c r="AK18" s="59">
        <v>35501</v>
      </c>
      <c r="AL18" s="48" t="s">
        <v>27</v>
      </c>
      <c r="AN18" s="63">
        <v>929261</v>
      </c>
      <c r="AO18" s="46" t="str">
        <f t="shared" si="2"/>
        <v> </v>
      </c>
      <c r="AP18" s="84">
        <v>36001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v>326</v>
      </c>
      <c r="D19" s="64">
        <v>5</v>
      </c>
      <c r="E19" s="64">
        <v>331</v>
      </c>
      <c r="F19" s="64">
        <v>1134516</v>
      </c>
      <c r="G19" s="64">
        <v>1874383</v>
      </c>
      <c r="H19" s="64">
        <v>21284</v>
      </c>
      <c r="I19" s="64">
        <v>150985</v>
      </c>
      <c r="J19" s="64">
        <v>17654</v>
      </c>
      <c r="K19" s="64">
        <v>87940</v>
      </c>
      <c r="L19" s="102">
        <f t="shared" si="0"/>
        <v>3286762</v>
      </c>
      <c r="M19" s="64">
        <v>409603</v>
      </c>
      <c r="N19" s="64">
        <v>790640</v>
      </c>
      <c r="O19" s="64">
        <v>1814738</v>
      </c>
      <c r="P19" s="114">
        <v>20336</v>
      </c>
      <c r="Q19" s="64">
        <v>148901</v>
      </c>
      <c r="R19" s="117">
        <v>17630</v>
      </c>
      <c r="S19" s="48" t="s">
        <v>28</v>
      </c>
      <c r="T19" s="58">
        <v>14</v>
      </c>
      <c r="U19" s="48" t="s">
        <v>28</v>
      </c>
      <c r="V19" s="118">
        <v>84914</v>
      </c>
      <c r="W19" s="103">
        <f t="shared" si="1"/>
        <v>2877159</v>
      </c>
      <c r="X19" s="64">
        <v>47433</v>
      </c>
      <c r="Y19" s="64">
        <v>53939</v>
      </c>
      <c r="Z19" s="64">
        <v>1098</v>
      </c>
      <c r="AA19" s="64">
        <v>3716</v>
      </c>
      <c r="AB19" s="64">
        <v>316</v>
      </c>
      <c r="AC19" s="64">
        <v>2548</v>
      </c>
      <c r="AD19" s="102">
        <f t="shared" si="4"/>
        <v>109050</v>
      </c>
      <c r="AE19" s="64">
        <v>967</v>
      </c>
      <c r="AF19" s="64">
        <v>3</v>
      </c>
      <c r="AG19" s="64">
        <v>532</v>
      </c>
      <c r="AH19" s="64">
        <v>301</v>
      </c>
      <c r="AI19" s="64">
        <v>107241</v>
      </c>
      <c r="AJ19" s="64">
        <v>6</v>
      </c>
      <c r="AK19" s="59">
        <v>107247</v>
      </c>
      <c r="AL19" s="48" t="s">
        <v>28</v>
      </c>
      <c r="AN19" s="63">
        <v>2877159</v>
      </c>
      <c r="AO19" s="46" t="str">
        <f t="shared" si="2"/>
        <v> </v>
      </c>
      <c r="AP19" s="84">
        <v>109050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v>273</v>
      </c>
      <c r="D20" s="64">
        <v>12</v>
      </c>
      <c r="E20" s="64">
        <v>285</v>
      </c>
      <c r="F20" s="64">
        <v>1158067</v>
      </c>
      <c r="G20" s="64">
        <v>1794795</v>
      </c>
      <c r="H20" s="64">
        <v>5522</v>
      </c>
      <c r="I20" s="64">
        <v>790744</v>
      </c>
      <c r="J20" s="64">
        <v>17182</v>
      </c>
      <c r="K20" s="64">
        <v>25045</v>
      </c>
      <c r="L20" s="102">
        <f t="shared" si="0"/>
        <v>3791355</v>
      </c>
      <c r="M20" s="64">
        <v>357780</v>
      </c>
      <c r="N20" s="64">
        <v>856778</v>
      </c>
      <c r="O20" s="64">
        <v>1739943</v>
      </c>
      <c r="P20" s="114">
        <v>5521</v>
      </c>
      <c r="Q20" s="64">
        <v>789978</v>
      </c>
      <c r="R20" s="117">
        <v>17158</v>
      </c>
      <c r="S20" s="48" t="s">
        <v>29</v>
      </c>
      <c r="T20" s="58">
        <v>15</v>
      </c>
      <c r="U20" s="48" t="s">
        <v>29</v>
      </c>
      <c r="V20" s="118">
        <v>24197</v>
      </c>
      <c r="W20" s="103">
        <f t="shared" si="1"/>
        <v>3433575</v>
      </c>
      <c r="X20" s="64">
        <v>51393</v>
      </c>
      <c r="Y20" s="64">
        <v>51723</v>
      </c>
      <c r="Z20" s="64">
        <v>298</v>
      </c>
      <c r="AA20" s="64">
        <v>23367</v>
      </c>
      <c r="AB20" s="64">
        <v>309</v>
      </c>
      <c r="AC20" s="64">
        <v>727</v>
      </c>
      <c r="AD20" s="102">
        <f t="shared" si="4"/>
        <v>127817</v>
      </c>
      <c r="AE20" s="64">
        <v>1041</v>
      </c>
      <c r="AF20" s="64">
        <v>0</v>
      </c>
      <c r="AG20" s="64">
        <v>828</v>
      </c>
      <c r="AH20" s="64">
        <v>465</v>
      </c>
      <c r="AI20" s="64">
        <v>125034</v>
      </c>
      <c r="AJ20" s="64">
        <v>449</v>
      </c>
      <c r="AK20" s="59">
        <v>125483</v>
      </c>
      <c r="AL20" s="48" t="s">
        <v>29</v>
      </c>
      <c r="AN20" s="63">
        <v>3433575</v>
      </c>
      <c r="AO20" s="46" t="str">
        <f t="shared" si="2"/>
        <v> </v>
      </c>
      <c r="AP20" s="84">
        <v>127817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v>796</v>
      </c>
      <c r="D21" s="64">
        <v>5</v>
      </c>
      <c r="E21" s="64">
        <v>801</v>
      </c>
      <c r="F21" s="64">
        <v>4263340</v>
      </c>
      <c r="G21" s="64">
        <v>5832696</v>
      </c>
      <c r="H21" s="64">
        <v>58229</v>
      </c>
      <c r="I21" s="64">
        <v>1053590</v>
      </c>
      <c r="J21" s="64">
        <v>114594</v>
      </c>
      <c r="K21" s="64">
        <v>176260</v>
      </c>
      <c r="L21" s="102">
        <f t="shared" si="0"/>
        <v>11498709</v>
      </c>
      <c r="M21" s="64">
        <v>1083395</v>
      </c>
      <c r="N21" s="64">
        <v>3291408</v>
      </c>
      <c r="O21" s="64">
        <v>5725327</v>
      </c>
      <c r="P21" s="114">
        <v>58223</v>
      </c>
      <c r="Q21" s="64">
        <v>1049843</v>
      </c>
      <c r="R21" s="117">
        <v>114531</v>
      </c>
      <c r="S21" s="48" t="s">
        <v>30</v>
      </c>
      <c r="T21" s="58">
        <v>16</v>
      </c>
      <c r="U21" s="48" t="s">
        <v>30</v>
      </c>
      <c r="V21" s="118">
        <v>175982</v>
      </c>
      <c r="W21" s="103">
        <f t="shared" si="1"/>
        <v>10415314</v>
      </c>
      <c r="X21" s="64">
        <v>197469</v>
      </c>
      <c r="Y21" s="64">
        <v>170295</v>
      </c>
      <c r="Z21" s="64">
        <v>3144</v>
      </c>
      <c r="AA21" s="64">
        <v>22623</v>
      </c>
      <c r="AB21" s="64">
        <v>2061</v>
      </c>
      <c r="AC21" s="64">
        <v>5279</v>
      </c>
      <c r="AD21" s="102">
        <f t="shared" si="4"/>
        <v>400871</v>
      </c>
      <c r="AE21" s="64">
        <v>2440</v>
      </c>
      <c r="AF21" s="64">
        <v>0</v>
      </c>
      <c r="AG21" s="64">
        <v>2848</v>
      </c>
      <c r="AH21" s="64">
        <v>1426</v>
      </c>
      <c r="AI21" s="64">
        <v>394031</v>
      </c>
      <c r="AJ21" s="64">
        <v>126</v>
      </c>
      <c r="AK21" s="59">
        <v>394157</v>
      </c>
      <c r="AL21" s="48" t="s">
        <v>30</v>
      </c>
      <c r="AN21" s="63">
        <v>10415314</v>
      </c>
      <c r="AO21" s="46" t="str">
        <f t="shared" si="2"/>
        <v> </v>
      </c>
      <c r="AP21" s="84">
        <v>400871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v>394</v>
      </c>
      <c r="D22" s="64">
        <v>2</v>
      </c>
      <c r="E22" s="64">
        <v>396</v>
      </c>
      <c r="F22" s="64">
        <v>1638974</v>
      </c>
      <c r="G22" s="64">
        <v>2839787</v>
      </c>
      <c r="H22" s="64">
        <v>28762</v>
      </c>
      <c r="I22" s="64">
        <v>333723</v>
      </c>
      <c r="J22" s="64">
        <v>16438</v>
      </c>
      <c r="K22" s="64">
        <v>63805</v>
      </c>
      <c r="L22" s="102">
        <f t="shared" si="0"/>
        <v>4921489</v>
      </c>
      <c r="M22" s="64">
        <v>483628</v>
      </c>
      <c r="N22" s="64">
        <v>1232323</v>
      </c>
      <c r="O22" s="64">
        <v>2769147</v>
      </c>
      <c r="P22" s="114">
        <v>28759</v>
      </c>
      <c r="Q22" s="64">
        <v>330148</v>
      </c>
      <c r="R22" s="117">
        <v>16414</v>
      </c>
      <c r="S22" s="48" t="s">
        <v>0</v>
      </c>
      <c r="T22" s="58">
        <v>17</v>
      </c>
      <c r="U22" s="48" t="s">
        <v>0</v>
      </c>
      <c r="V22" s="118">
        <v>61070</v>
      </c>
      <c r="W22" s="103">
        <f t="shared" si="1"/>
        <v>4437861</v>
      </c>
      <c r="X22" s="64">
        <v>73928</v>
      </c>
      <c r="Y22" s="64">
        <v>82870</v>
      </c>
      <c r="Z22" s="64">
        <v>1553</v>
      </c>
      <c r="AA22" s="64">
        <v>8961</v>
      </c>
      <c r="AB22" s="64">
        <v>296</v>
      </c>
      <c r="AC22" s="64">
        <v>1832</v>
      </c>
      <c r="AD22" s="102">
        <f t="shared" si="4"/>
        <v>169440</v>
      </c>
      <c r="AE22" s="64">
        <v>1044</v>
      </c>
      <c r="AF22" s="64">
        <v>0</v>
      </c>
      <c r="AG22" s="64">
        <v>514</v>
      </c>
      <c r="AH22" s="64">
        <v>744</v>
      </c>
      <c r="AI22" s="64">
        <v>167069</v>
      </c>
      <c r="AJ22" s="64">
        <v>69</v>
      </c>
      <c r="AK22" s="59">
        <v>167138</v>
      </c>
      <c r="AL22" s="48" t="s">
        <v>0</v>
      </c>
      <c r="AN22" s="63">
        <v>4437861</v>
      </c>
      <c r="AO22" s="46" t="str">
        <f t="shared" si="2"/>
        <v> </v>
      </c>
      <c r="AP22" s="84">
        <v>169440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v>127</v>
      </c>
      <c r="D23" s="64">
        <v>3</v>
      </c>
      <c r="E23" s="64">
        <v>130</v>
      </c>
      <c r="F23" s="64">
        <v>369641</v>
      </c>
      <c r="G23" s="64">
        <v>839518</v>
      </c>
      <c r="H23" s="64">
        <v>1197</v>
      </c>
      <c r="I23" s="64">
        <v>201420</v>
      </c>
      <c r="J23" s="64">
        <v>18998</v>
      </c>
      <c r="K23" s="64">
        <v>33498</v>
      </c>
      <c r="L23" s="102">
        <f t="shared" si="0"/>
        <v>1464272</v>
      </c>
      <c r="M23" s="64">
        <v>143687</v>
      </c>
      <c r="N23" s="64">
        <v>254099</v>
      </c>
      <c r="O23" s="64">
        <v>812713</v>
      </c>
      <c r="P23" s="114">
        <v>1194</v>
      </c>
      <c r="Q23" s="64">
        <v>201019</v>
      </c>
      <c r="R23" s="117">
        <v>18992</v>
      </c>
      <c r="S23" s="48" t="s">
        <v>31</v>
      </c>
      <c r="T23" s="58">
        <v>18</v>
      </c>
      <c r="U23" s="48" t="s">
        <v>31</v>
      </c>
      <c r="V23" s="118">
        <v>32568</v>
      </c>
      <c r="W23" s="103">
        <f t="shared" si="1"/>
        <v>1320585</v>
      </c>
      <c r="X23" s="64">
        <v>15248</v>
      </c>
      <c r="Y23" s="64">
        <v>24379</v>
      </c>
      <c r="Z23" s="64">
        <v>64</v>
      </c>
      <c r="AA23" s="64">
        <v>5347</v>
      </c>
      <c r="AB23" s="64">
        <v>343</v>
      </c>
      <c r="AC23" s="64">
        <v>976</v>
      </c>
      <c r="AD23" s="102">
        <f t="shared" si="4"/>
        <v>46357</v>
      </c>
      <c r="AE23" s="64">
        <v>327</v>
      </c>
      <c r="AF23" s="64">
        <v>0</v>
      </c>
      <c r="AG23" s="64">
        <v>448</v>
      </c>
      <c r="AH23" s="64">
        <v>767</v>
      </c>
      <c r="AI23" s="64">
        <v>44805</v>
      </c>
      <c r="AJ23" s="64">
        <v>10</v>
      </c>
      <c r="AK23" s="59">
        <v>44815</v>
      </c>
      <c r="AL23" s="48" t="s">
        <v>31</v>
      </c>
      <c r="AN23" s="63">
        <v>1320585</v>
      </c>
      <c r="AO23" s="46" t="str">
        <f t="shared" si="2"/>
        <v> </v>
      </c>
      <c r="AP23" s="84">
        <v>46357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v>71</v>
      </c>
      <c r="D24" s="64">
        <v>1</v>
      </c>
      <c r="E24" s="64">
        <v>72</v>
      </c>
      <c r="F24" s="64">
        <v>306276</v>
      </c>
      <c r="G24" s="64">
        <v>157283</v>
      </c>
      <c r="H24" s="64">
        <v>2575</v>
      </c>
      <c r="I24" s="64">
        <v>7537</v>
      </c>
      <c r="J24" s="64">
        <v>7383</v>
      </c>
      <c r="K24" s="64">
        <v>844</v>
      </c>
      <c r="L24" s="102">
        <f t="shared" si="0"/>
        <v>481898</v>
      </c>
      <c r="M24" s="64">
        <v>93871</v>
      </c>
      <c r="N24" s="64">
        <v>217788</v>
      </c>
      <c r="O24" s="64">
        <v>153228</v>
      </c>
      <c r="P24" s="114">
        <v>1474</v>
      </c>
      <c r="Q24" s="64">
        <v>7315</v>
      </c>
      <c r="R24" s="117">
        <v>7379</v>
      </c>
      <c r="S24" s="48" t="s">
        <v>3</v>
      </c>
      <c r="T24" s="58">
        <v>19</v>
      </c>
      <c r="U24" s="48" t="s">
        <v>3</v>
      </c>
      <c r="V24" s="118">
        <v>843</v>
      </c>
      <c r="W24" s="103">
        <f t="shared" si="1"/>
        <v>388027</v>
      </c>
      <c r="X24" s="64">
        <v>13069</v>
      </c>
      <c r="Y24" s="64">
        <v>4596</v>
      </c>
      <c r="Z24" s="64">
        <v>80</v>
      </c>
      <c r="AA24" s="64">
        <v>132</v>
      </c>
      <c r="AB24" s="64">
        <v>133</v>
      </c>
      <c r="AC24" s="64">
        <v>25</v>
      </c>
      <c r="AD24" s="102">
        <f t="shared" si="4"/>
        <v>18035</v>
      </c>
      <c r="AE24" s="64">
        <v>313</v>
      </c>
      <c r="AF24" s="64">
        <v>0</v>
      </c>
      <c r="AG24" s="64">
        <v>251</v>
      </c>
      <c r="AH24" s="64">
        <v>164</v>
      </c>
      <c r="AI24" s="64">
        <v>17235</v>
      </c>
      <c r="AJ24" s="64">
        <v>72</v>
      </c>
      <c r="AK24" s="59">
        <v>17307</v>
      </c>
      <c r="AL24" s="48" t="s">
        <v>3</v>
      </c>
      <c r="AN24" s="63">
        <v>388027</v>
      </c>
      <c r="AO24" s="46" t="str">
        <f t="shared" si="2"/>
        <v> </v>
      </c>
      <c r="AP24" s="84">
        <v>18035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v>236</v>
      </c>
      <c r="D25" s="64">
        <v>3</v>
      </c>
      <c r="E25" s="64">
        <v>239</v>
      </c>
      <c r="F25" s="64">
        <v>1203830</v>
      </c>
      <c r="G25" s="64">
        <v>2104519</v>
      </c>
      <c r="H25" s="64">
        <v>12023</v>
      </c>
      <c r="I25" s="64">
        <v>1134647</v>
      </c>
      <c r="J25" s="64">
        <v>14878</v>
      </c>
      <c r="K25" s="64">
        <v>33028</v>
      </c>
      <c r="L25" s="102">
        <f t="shared" si="0"/>
        <v>4502925</v>
      </c>
      <c r="M25" s="64">
        <v>335769</v>
      </c>
      <c r="N25" s="64">
        <v>889170</v>
      </c>
      <c r="O25" s="64">
        <v>2085577</v>
      </c>
      <c r="P25" s="114">
        <v>12004</v>
      </c>
      <c r="Q25" s="64">
        <v>1132558</v>
      </c>
      <c r="R25" s="117">
        <v>14860</v>
      </c>
      <c r="S25" s="48" t="s">
        <v>32</v>
      </c>
      <c r="T25" s="58">
        <v>20</v>
      </c>
      <c r="U25" s="48" t="s">
        <v>32</v>
      </c>
      <c r="V25" s="118">
        <v>32987</v>
      </c>
      <c r="W25" s="103">
        <f t="shared" si="1"/>
        <v>4167156</v>
      </c>
      <c r="X25" s="64">
        <v>53349</v>
      </c>
      <c r="Y25" s="64">
        <v>62150</v>
      </c>
      <c r="Z25" s="64">
        <v>648</v>
      </c>
      <c r="AA25" s="64">
        <v>32735</v>
      </c>
      <c r="AB25" s="64">
        <v>267</v>
      </c>
      <c r="AC25" s="64">
        <v>992</v>
      </c>
      <c r="AD25" s="102">
        <f t="shared" si="4"/>
        <v>150141</v>
      </c>
      <c r="AE25" s="64">
        <v>971</v>
      </c>
      <c r="AF25" s="64">
        <v>0</v>
      </c>
      <c r="AG25" s="64">
        <v>561</v>
      </c>
      <c r="AH25" s="64">
        <v>925</v>
      </c>
      <c r="AI25" s="64">
        <v>147638</v>
      </c>
      <c r="AJ25" s="64">
        <v>46</v>
      </c>
      <c r="AK25" s="59">
        <v>147684</v>
      </c>
      <c r="AL25" s="48" t="s">
        <v>32</v>
      </c>
      <c r="AN25" s="63">
        <v>4167156</v>
      </c>
      <c r="AO25" s="46" t="str">
        <f t="shared" si="2"/>
        <v> </v>
      </c>
      <c r="AP25" s="84">
        <v>150141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v>86</v>
      </c>
      <c r="D26" s="64">
        <v>5</v>
      </c>
      <c r="E26" s="64">
        <v>91</v>
      </c>
      <c r="F26" s="64">
        <v>451215</v>
      </c>
      <c r="G26" s="64">
        <v>233630</v>
      </c>
      <c r="H26" s="64">
        <v>0</v>
      </c>
      <c r="I26" s="64">
        <v>44566</v>
      </c>
      <c r="J26" s="64">
        <v>3884</v>
      </c>
      <c r="K26" s="64">
        <v>0</v>
      </c>
      <c r="L26" s="102">
        <f t="shared" si="0"/>
        <v>733295</v>
      </c>
      <c r="M26" s="64">
        <v>128134</v>
      </c>
      <c r="N26" s="64">
        <v>331556</v>
      </c>
      <c r="O26" s="64">
        <v>225583</v>
      </c>
      <c r="P26" s="114">
        <v>0</v>
      </c>
      <c r="Q26" s="64">
        <v>44141</v>
      </c>
      <c r="R26" s="117">
        <v>3881</v>
      </c>
      <c r="S26" s="48" t="s">
        <v>50</v>
      </c>
      <c r="T26" s="58">
        <v>21</v>
      </c>
      <c r="U26" s="48" t="s">
        <v>50</v>
      </c>
      <c r="V26" s="118">
        <v>0</v>
      </c>
      <c r="W26" s="103">
        <f t="shared" si="1"/>
        <v>605161</v>
      </c>
      <c r="X26" s="64">
        <v>19894</v>
      </c>
      <c r="Y26" s="64">
        <v>6767</v>
      </c>
      <c r="Z26" s="64">
        <v>0</v>
      </c>
      <c r="AA26" s="64">
        <v>1298</v>
      </c>
      <c r="AB26" s="64">
        <v>70</v>
      </c>
      <c r="AC26" s="64">
        <v>0</v>
      </c>
      <c r="AD26" s="102">
        <f t="shared" si="4"/>
        <v>28029</v>
      </c>
      <c r="AE26" s="64">
        <v>334</v>
      </c>
      <c r="AF26" s="64">
        <v>2</v>
      </c>
      <c r="AG26" s="64">
        <v>232</v>
      </c>
      <c r="AH26" s="64">
        <v>164</v>
      </c>
      <c r="AI26" s="64">
        <v>27170</v>
      </c>
      <c r="AJ26" s="64">
        <v>127</v>
      </c>
      <c r="AK26" s="59">
        <v>27297</v>
      </c>
      <c r="AL26" s="48" t="s">
        <v>50</v>
      </c>
      <c r="AN26" s="63">
        <v>605161</v>
      </c>
      <c r="AO26" s="46" t="str">
        <f t="shared" si="2"/>
        <v> </v>
      </c>
      <c r="AP26" s="84">
        <v>28029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v>137</v>
      </c>
      <c r="D27" s="64">
        <v>3</v>
      </c>
      <c r="E27" s="64">
        <v>140</v>
      </c>
      <c r="F27" s="64">
        <v>475085</v>
      </c>
      <c r="G27" s="64">
        <v>405919</v>
      </c>
      <c r="H27" s="64">
        <v>6399</v>
      </c>
      <c r="I27" s="64">
        <v>25981</v>
      </c>
      <c r="J27" s="64">
        <v>2701</v>
      </c>
      <c r="K27" s="64">
        <v>10581</v>
      </c>
      <c r="L27" s="102">
        <f t="shared" si="0"/>
        <v>926666</v>
      </c>
      <c r="M27" s="64">
        <v>183114</v>
      </c>
      <c r="N27" s="64">
        <v>310397</v>
      </c>
      <c r="O27" s="64">
        <v>389724</v>
      </c>
      <c r="P27" s="114">
        <v>5144</v>
      </c>
      <c r="Q27" s="64">
        <v>25496</v>
      </c>
      <c r="R27" s="117">
        <v>2696</v>
      </c>
      <c r="S27" s="48" t="s">
        <v>51</v>
      </c>
      <c r="T27" s="58">
        <v>22</v>
      </c>
      <c r="U27" s="48" t="s">
        <v>51</v>
      </c>
      <c r="V27" s="118">
        <v>10095</v>
      </c>
      <c r="W27" s="103">
        <f t="shared" si="1"/>
        <v>743552</v>
      </c>
      <c r="X27" s="64">
        <v>18624</v>
      </c>
      <c r="Y27" s="64">
        <v>11522</v>
      </c>
      <c r="Z27" s="64">
        <v>276</v>
      </c>
      <c r="AA27" s="64">
        <v>633</v>
      </c>
      <c r="AB27" s="64">
        <v>48</v>
      </c>
      <c r="AC27" s="64">
        <v>303</v>
      </c>
      <c r="AD27" s="102">
        <f t="shared" si="4"/>
        <v>31406</v>
      </c>
      <c r="AE27" s="64">
        <v>491</v>
      </c>
      <c r="AF27" s="64">
        <v>0</v>
      </c>
      <c r="AG27" s="64">
        <v>361</v>
      </c>
      <c r="AH27" s="64">
        <v>203</v>
      </c>
      <c r="AI27" s="64">
        <v>30320</v>
      </c>
      <c r="AJ27" s="64">
        <v>31</v>
      </c>
      <c r="AK27" s="59">
        <v>30351</v>
      </c>
      <c r="AL27" s="48" t="s">
        <v>51</v>
      </c>
      <c r="AN27" s="63">
        <v>743552</v>
      </c>
      <c r="AO27" s="46" t="str">
        <f t="shared" si="2"/>
        <v> </v>
      </c>
      <c r="AP27" s="84">
        <v>31406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v>269</v>
      </c>
      <c r="D28" s="64">
        <v>10</v>
      </c>
      <c r="E28" s="64">
        <v>279</v>
      </c>
      <c r="F28" s="64">
        <v>1119780</v>
      </c>
      <c r="G28" s="64">
        <v>729427</v>
      </c>
      <c r="H28" s="64">
        <v>5066</v>
      </c>
      <c r="I28" s="64">
        <v>19395</v>
      </c>
      <c r="J28" s="64">
        <v>17630</v>
      </c>
      <c r="K28" s="64">
        <v>9177</v>
      </c>
      <c r="L28" s="102">
        <f t="shared" si="0"/>
        <v>1900475</v>
      </c>
      <c r="M28" s="64">
        <v>346225</v>
      </c>
      <c r="N28" s="64">
        <v>805041</v>
      </c>
      <c r="O28" s="64">
        <v>698366</v>
      </c>
      <c r="P28" s="114">
        <v>4673</v>
      </c>
      <c r="Q28" s="64">
        <v>19379</v>
      </c>
      <c r="R28" s="117">
        <v>17617</v>
      </c>
      <c r="S28" s="48" t="s">
        <v>52</v>
      </c>
      <c r="T28" s="58">
        <v>23</v>
      </c>
      <c r="U28" s="48" t="s">
        <v>52</v>
      </c>
      <c r="V28" s="118">
        <v>9174</v>
      </c>
      <c r="W28" s="103">
        <f t="shared" si="1"/>
        <v>1554250</v>
      </c>
      <c r="X28" s="64">
        <v>48304</v>
      </c>
      <c r="Y28" s="64">
        <v>20835</v>
      </c>
      <c r="Z28" s="64">
        <v>251</v>
      </c>
      <c r="AA28" s="64">
        <v>349</v>
      </c>
      <c r="AB28" s="64">
        <v>316</v>
      </c>
      <c r="AC28" s="64">
        <v>275</v>
      </c>
      <c r="AD28" s="102">
        <f t="shared" si="4"/>
        <v>70330</v>
      </c>
      <c r="AE28" s="64">
        <v>729</v>
      </c>
      <c r="AF28" s="64">
        <v>0</v>
      </c>
      <c r="AG28" s="64">
        <v>984</v>
      </c>
      <c r="AH28" s="64">
        <v>424</v>
      </c>
      <c r="AI28" s="64">
        <v>67831</v>
      </c>
      <c r="AJ28" s="64">
        <v>362</v>
      </c>
      <c r="AK28" s="59">
        <v>68193</v>
      </c>
      <c r="AL28" s="48" t="s">
        <v>52</v>
      </c>
      <c r="AN28" s="63">
        <v>1554250</v>
      </c>
      <c r="AO28" s="46" t="str">
        <f t="shared" si="2"/>
        <v> </v>
      </c>
      <c r="AP28" s="84">
        <v>70330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v>81</v>
      </c>
      <c r="D29" s="64">
        <v>3</v>
      </c>
      <c r="E29" s="64">
        <v>84</v>
      </c>
      <c r="F29" s="64">
        <v>302202</v>
      </c>
      <c r="G29" s="64">
        <v>261244</v>
      </c>
      <c r="H29" s="64">
        <v>8083</v>
      </c>
      <c r="I29" s="64">
        <v>5022</v>
      </c>
      <c r="J29" s="64">
        <v>825</v>
      </c>
      <c r="K29" s="64">
        <v>34793</v>
      </c>
      <c r="L29" s="102">
        <f t="shared" si="0"/>
        <v>612169</v>
      </c>
      <c r="M29" s="64">
        <v>101385</v>
      </c>
      <c r="N29" s="64">
        <v>214722</v>
      </c>
      <c r="O29" s="64">
        <v>247698</v>
      </c>
      <c r="P29" s="114">
        <v>8080</v>
      </c>
      <c r="Q29" s="64">
        <v>4992</v>
      </c>
      <c r="R29" s="117">
        <v>824</v>
      </c>
      <c r="S29" s="48" t="s">
        <v>53</v>
      </c>
      <c r="T29" s="58">
        <v>24</v>
      </c>
      <c r="U29" s="48" t="s">
        <v>53</v>
      </c>
      <c r="V29" s="118">
        <v>34468</v>
      </c>
      <c r="W29" s="103">
        <f t="shared" si="1"/>
        <v>510784</v>
      </c>
      <c r="X29" s="64">
        <v>12882</v>
      </c>
      <c r="Y29" s="64">
        <v>7430</v>
      </c>
      <c r="Z29" s="64">
        <v>436</v>
      </c>
      <c r="AA29" s="64">
        <v>89</v>
      </c>
      <c r="AB29" s="64">
        <v>15</v>
      </c>
      <c r="AC29" s="64">
        <v>1035</v>
      </c>
      <c r="AD29" s="102">
        <f t="shared" si="4"/>
        <v>21887</v>
      </c>
      <c r="AE29" s="64">
        <v>201</v>
      </c>
      <c r="AF29" s="64">
        <v>0</v>
      </c>
      <c r="AG29" s="64">
        <v>80</v>
      </c>
      <c r="AH29" s="64">
        <v>67</v>
      </c>
      <c r="AI29" s="64">
        <v>21472</v>
      </c>
      <c r="AJ29" s="64">
        <v>67</v>
      </c>
      <c r="AK29" s="59">
        <v>21539</v>
      </c>
      <c r="AL29" s="48" t="s">
        <v>53</v>
      </c>
      <c r="AN29" s="63">
        <v>510784</v>
      </c>
      <c r="AO29" s="46" t="str">
        <f t="shared" si="2"/>
        <v> </v>
      </c>
      <c r="AP29" s="84">
        <v>21887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v>61</v>
      </c>
      <c r="D30" s="64">
        <v>0</v>
      </c>
      <c r="E30" s="64">
        <v>61</v>
      </c>
      <c r="F30" s="64">
        <v>196156</v>
      </c>
      <c r="G30" s="64">
        <v>176144</v>
      </c>
      <c r="H30" s="64">
        <v>11890</v>
      </c>
      <c r="I30" s="64">
        <v>534633</v>
      </c>
      <c r="J30" s="64">
        <v>2118</v>
      </c>
      <c r="K30" s="64">
        <v>857</v>
      </c>
      <c r="L30" s="102">
        <f t="shared" si="0"/>
        <v>921798</v>
      </c>
      <c r="M30" s="64">
        <v>82973</v>
      </c>
      <c r="N30" s="64">
        <v>121475</v>
      </c>
      <c r="O30" s="64">
        <v>167866</v>
      </c>
      <c r="P30" s="114">
        <v>11887</v>
      </c>
      <c r="Q30" s="64">
        <v>534625</v>
      </c>
      <c r="R30" s="117">
        <v>2115</v>
      </c>
      <c r="S30" s="48" t="s">
        <v>54</v>
      </c>
      <c r="T30" s="58">
        <v>25</v>
      </c>
      <c r="U30" s="48" t="s">
        <v>54</v>
      </c>
      <c r="V30" s="118">
        <v>857</v>
      </c>
      <c r="W30" s="103">
        <f t="shared" si="1"/>
        <v>838825</v>
      </c>
      <c r="X30" s="64">
        <v>7285</v>
      </c>
      <c r="Y30" s="64">
        <v>4915</v>
      </c>
      <c r="Z30" s="64">
        <v>642</v>
      </c>
      <c r="AA30" s="64">
        <v>15618</v>
      </c>
      <c r="AB30" s="64">
        <v>37</v>
      </c>
      <c r="AC30" s="64">
        <v>26</v>
      </c>
      <c r="AD30" s="102">
        <f t="shared" si="4"/>
        <v>28523</v>
      </c>
      <c r="AE30" s="64">
        <v>132</v>
      </c>
      <c r="AF30" s="64">
        <v>0</v>
      </c>
      <c r="AG30" s="64">
        <v>42</v>
      </c>
      <c r="AH30" s="64">
        <v>151</v>
      </c>
      <c r="AI30" s="64">
        <v>28198</v>
      </c>
      <c r="AJ30" s="64">
        <v>0</v>
      </c>
      <c r="AK30" s="59">
        <v>28198</v>
      </c>
      <c r="AL30" s="48" t="s">
        <v>54</v>
      </c>
      <c r="AN30" s="63">
        <v>838825</v>
      </c>
      <c r="AO30" s="46" t="str">
        <f t="shared" si="2"/>
        <v> </v>
      </c>
      <c r="AP30" s="84">
        <v>28523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v>80</v>
      </c>
      <c r="D31" s="64">
        <v>0</v>
      </c>
      <c r="E31" s="64">
        <v>80</v>
      </c>
      <c r="F31" s="64">
        <v>284302</v>
      </c>
      <c r="G31" s="64">
        <v>429110</v>
      </c>
      <c r="H31" s="64">
        <v>9704</v>
      </c>
      <c r="I31" s="64">
        <v>10884</v>
      </c>
      <c r="J31" s="64">
        <v>1109</v>
      </c>
      <c r="K31" s="64">
        <v>3739</v>
      </c>
      <c r="L31" s="102">
        <f t="shared" si="0"/>
        <v>738848</v>
      </c>
      <c r="M31" s="64">
        <v>100803</v>
      </c>
      <c r="N31" s="64">
        <v>190890</v>
      </c>
      <c r="O31" s="64">
        <v>421738</v>
      </c>
      <c r="P31" s="114">
        <v>9703</v>
      </c>
      <c r="Q31" s="64">
        <v>10875</v>
      </c>
      <c r="R31" s="117">
        <v>1104</v>
      </c>
      <c r="S31" s="48" t="s">
        <v>55</v>
      </c>
      <c r="T31" s="58">
        <v>26</v>
      </c>
      <c r="U31" s="48" t="s">
        <v>55</v>
      </c>
      <c r="V31" s="118">
        <v>3735</v>
      </c>
      <c r="W31" s="103">
        <f t="shared" si="1"/>
        <v>638045</v>
      </c>
      <c r="X31" s="64">
        <v>11452</v>
      </c>
      <c r="Y31" s="64">
        <v>12529</v>
      </c>
      <c r="Z31" s="64">
        <v>524</v>
      </c>
      <c r="AA31" s="64">
        <v>309</v>
      </c>
      <c r="AB31" s="64">
        <v>19</v>
      </c>
      <c r="AC31" s="64">
        <v>112</v>
      </c>
      <c r="AD31" s="102">
        <f t="shared" si="4"/>
        <v>24945</v>
      </c>
      <c r="AE31" s="64">
        <v>210</v>
      </c>
      <c r="AF31" s="64">
        <v>0</v>
      </c>
      <c r="AG31" s="64">
        <v>33</v>
      </c>
      <c r="AH31" s="64">
        <v>18</v>
      </c>
      <c r="AI31" s="64">
        <v>24684</v>
      </c>
      <c r="AJ31" s="64">
        <v>0</v>
      </c>
      <c r="AK31" s="59">
        <v>24684</v>
      </c>
      <c r="AL31" s="48" t="s">
        <v>55</v>
      </c>
      <c r="AN31" s="63">
        <v>638045</v>
      </c>
      <c r="AO31" s="46" t="str">
        <f t="shared" si="2"/>
        <v> </v>
      </c>
      <c r="AP31" s="84">
        <v>24945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v>58</v>
      </c>
      <c r="D32" s="64">
        <v>0</v>
      </c>
      <c r="E32" s="64">
        <v>58</v>
      </c>
      <c r="F32" s="64">
        <v>201170</v>
      </c>
      <c r="G32" s="64">
        <v>108374</v>
      </c>
      <c r="H32" s="64">
        <v>14566</v>
      </c>
      <c r="I32" s="64">
        <v>13124</v>
      </c>
      <c r="J32" s="64">
        <v>2647</v>
      </c>
      <c r="K32" s="64">
        <v>9651</v>
      </c>
      <c r="L32" s="102">
        <f t="shared" si="0"/>
        <v>349532</v>
      </c>
      <c r="M32" s="64">
        <v>68917</v>
      </c>
      <c r="N32" s="64">
        <v>141653</v>
      </c>
      <c r="O32" s="64">
        <v>98987</v>
      </c>
      <c r="P32" s="114">
        <v>14565</v>
      </c>
      <c r="Q32" s="64">
        <v>13119</v>
      </c>
      <c r="R32" s="117">
        <v>2641</v>
      </c>
      <c r="S32" s="48" t="s">
        <v>56</v>
      </c>
      <c r="T32" s="58">
        <v>27</v>
      </c>
      <c r="U32" s="48" t="s">
        <v>56</v>
      </c>
      <c r="V32" s="118">
        <v>9650</v>
      </c>
      <c r="W32" s="103">
        <f t="shared" si="1"/>
        <v>280615</v>
      </c>
      <c r="X32" s="64">
        <v>8500</v>
      </c>
      <c r="Y32" s="64">
        <v>2966</v>
      </c>
      <c r="Z32" s="64">
        <v>786</v>
      </c>
      <c r="AA32" s="64">
        <v>246</v>
      </c>
      <c r="AB32" s="64">
        <v>47</v>
      </c>
      <c r="AC32" s="64">
        <v>289</v>
      </c>
      <c r="AD32" s="102">
        <f t="shared" si="4"/>
        <v>12834</v>
      </c>
      <c r="AE32" s="64">
        <v>108</v>
      </c>
      <c r="AF32" s="64">
        <v>0</v>
      </c>
      <c r="AG32" s="64">
        <v>242</v>
      </c>
      <c r="AH32" s="64">
        <v>19</v>
      </c>
      <c r="AI32" s="64">
        <v>12465</v>
      </c>
      <c r="AJ32" s="64">
        <v>0</v>
      </c>
      <c r="AK32" s="59">
        <v>12465</v>
      </c>
      <c r="AL32" s="48" t="s">
        <v>56</v>
      </c>
      <c r="AN32" s="63">
        <v>280615</v>
      </c>
      <c r="AO32" s="46" t="str">
        <f t="shared" si="2"/>
        <v> </v>
      </c>
      <c r="AP32" s="84">
        <v>12834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v>165</v>
      </c>
      <c r="D33" s="64">
        <v>2</v>
      </c>
      <c r="E33" s="64">
        <v>167</v>
      </c>
      <c r="F33" s="64">
        <v>478842</v>
      </c>
      <c r="G33" s="64">
        <v>759332</v>
      </c>
      <c r="H33" s="64">
        <v>20181</v>
      </c>
      <c r="I33" s="64">
        <v>97234</v>
      </c>
      <c r="J33" s="64">
        <v>3867</v>
      </c>
      <c r="K33" s="64">
        <v>8364</v>
      </c>
      <c r="L33" s="102">
        <f t="shared" si="0"/>
        <v>1367820</v>
      </c>
      <c r="M33" s="64">
        <v>201249</v>
      </c>
      <c r="N33" s="64">
        <v>319439</v>
      </c>
      <c r="O33" s="64">
        <v>721184</v>
      </c>
      <c r="P33" s="114">
        <v>17228</v>
      </c>
      <c r="Q33" s="64">
        <v>96844</v>
      </c>
      <c r="R33" s="117">
        <v>3859</v>
      </c>
      <c r="S33" s="48" t="s">
        <v>57</v>
      </c>
      <c r="T33" s="58">
        <v>28</v>
      </c>
      <c r="U33" s="48" t="s">
        <v>57</v>
      </c>
      <c r="V33" s="118">
        <v>8017</v>
      </c>
      <c r="W33" s="103">
        <f t="shared" si="1"/>
        <v>1166571</v>
      </c>
      <c r="X33" s="64">
        <v>19166</v>
      </c>
      <c r="Y33" s="64">
        <v>21632</v>
      </c>
      <c r="Z33" s="64">
        <v>931</v>
      </c>
      <c r="AA33" s="64">
        <v>2591</v>
      </c>
      <c r="AB33" s="64">
        <v>69</v>
      </c>
      <c r="AC33" s="64">
        <v>240</v>
      </c>
      <c r="AD33" s="102">
        <f t="shared" si="4"/>
        <v>44629</v>
      </c>
      <c r="AE33" s="64">
        <v>306</v>
      </c>
      <c r="AF33" s="64">
        <v>0</v>
      </c>
      <c r="AG33" s="64">
        <v>185</v>
      </c>
      <c r="AH33" s="64">
        <v>152</v>
      </c>
      <c r="AI33" s="64">
        <v>43958</v>
      </c>
      <c r="AJ33" s="64">
        <v>28</v>
      </c>
      <c r="AK33" s="59">
        <v>43986</v>
      </c>
      <c r="AL33" s="48" t="s">
        <v>57</v>
      </c>
      <c r="AN33" s="63">
        <v>1166571</v>
      </c>
      <c r="AO33" s="46" t="str">
        <f t="shared" si="2"/>
        <v> </v>
      </c>
      <c r="AP33" s="84">
        <v>44629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v>65</v>
      </c>
      <c r="D34" s="64">
        <v>5</v>
      </c>
      <c r="E34" s="64">
        <v>70</v>
      </c>
      <c r="F34" s="64">
        <v>306442</v>
      </c>
      <c r="G34" s="64">
        <v>425099</v>
      </c>
      <c r="H34" s="64">
        <v>4620</v>
      </c>
      <c r="I34" s="64">
        <v>293</v>
      </c>
      <c r="J34" s="64">
        <v>130</v>
      </c>
      <c r="K34" s="64">
        <v>2880</v>
      </c>
      <c r="L34" s="102">
        <f t="shared" si="0"/>
        <v>739464</v>
      </c>
      <c r="M34" s="64">
        <v>98242</v>
      </c>
      <c r="N34" s="64">
        <v>222391</v>
      </c>
      <c r="O34" s="64">
        <v>413216</v>
      </c>
      <c r="P34" s="114">
        <v>4565</v>
      </c>
      <c r="Q34" s="64">
        <v>289</v>
      </c>
      <c r="R34" s="117">
        <v>129</v>
      </c>
      <c r="S34" s="48" t="s">
        <v>58</v>
      </c>
      <c r="T34" s="58">
        <v>29</v>
      </c>
      <c r="U34" s="48" t="s">
        <v>58</v>
      </c>
      <c r="V34" s="118">
        <v>632</v>
      </c>
      <c r="W34" s="103">
        <f t="shared" si="1"/>
        <v>641222</v>
      </c>
      <c r="X34" s="64">
        <v>13343</v>
      </c>
      <c r="Y34" s="64">
        <v>12396</v>
      </c>
      <c r="Z34" s="64">
        <v>246</v>
      </c>
      <c r="AA34" s="64">
        <v>5</v>
      </c>
      <c r="AB34" s="64">
        <v>2</v>
      </c>
      <c r="AC34" s="64">
        <v>19</v>
      </c>
      <c r="AD34" s="102">
        <f>SUM(X34:AC34)</f>
        <v>26011</v>
      </c>
      <c r="AE34" s="64">
        <v>216</v>
      </c>
      <c r="AF34" s="64">
        <v>0</v>
      </c>
      <c r="AG34" s="64">
        <v>42</v>
      </c>
      <c r="AH34" s="64">
        <v>5</v>
      </c>
      <c r="AI34" s="64">
        <v>25695</v>
      </c>
      <c r="AJ34" s="64">
        <v>53</v>
      </c>
      <c r="AK34" s="59">
        <v>25748</v>
      </c>
      <c r="AL34" s="48" t="s">
        <v>58</v>
      </c>
      <c r="AN34" s="63">
        <v>641222</v>
      </c>
      <c r="AO34" s="46" t="str">
        <f t="shared" si="2"/>
        <v> </v>
      </c>
      <c r="AP34" s="84">
        <v>26011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v>65</v>
      </c>
      <c r="D35" s="64">
        <v>3</v>
      </c>
      <c r="E35" s="64">
        <v>68</v>
      </c>
      <c r="F35" s="64">
        <v>257549</v>
      </c>
      <c r="G35" s="64">
        <v>186545</v>
      </c>
      <c r="H35" s="64">
        <v>10009</v>
      </c>
      <c r="I35" s="64">
        <v>3188</v>
      </c>
      <c r="J35" s="64">
        <v>2047</v>
      </c>
      <c r="K35" s="64">
        <v>9555</v>
      </c>
      <c r="L35" s="102">
        <f t="shared" si="0"/>
        <v>468893</v>
      </c>
      <c r="M35" s="64">
        <v>82172</v>
      </c>
      <c r="N35" s="64">
        <v>194709</v>
      </c>
      <c r="O35" s="64">
        <v>167855</v>
      </c>
      <c r="P35" s="114">
        <v>9376</v>
      </c>
      <c r="Q35" s="64">
        <v>3185</v>
      </c>
      <c r="R35" s="117">
        <v>2044</v>
      </c>
      <c r="S35" s="48" t="s">
        <v>59</v>
      </c>
      <c r="T35" s="58">
        <v>30</v>
      </c>
      <c r="U35" s="48" t="s">
        <v>59</v>
      </c>
      <c r="V35" s="118">
        <v>9552</v>
      </c>
      <c r="W35" s="103">
        <f t="shared" si="1"/>
        <v>386721</v>
      </c>
      <c r="X35" s="64">
        <v>11682</v>
      </c>
      <c r="Y35" s="64">
        <v>5034</v>
      </c>
      <c r="Z35" s="64">
        <v>507</v>
      </c>
      <c r="AA35" s="64">
        <v>66</v>
      </c>
      <c r="AB35" s="64">
        <v>36</v>
      </c>
      <c r="AC35" s="64">
        <v>286</v>
      </c>
      <c r="AD35" s="102">
        <f>SUM(X35:AC35)</f>
        <v>17611</v>
      </c>
      <c r="AE35" s="64">
        <v>132</v>
      </c>
      <c r="AF35" s="64">
        <v>0</v>
      </c>
      <c r="AG35" s="64">
        <v>37</v>
      </c>
      <c r="AH35" s="64">
        <v>37</v>
      </c>
      <c r="AI35" s="64">
        <v>17392</v>
      </c>
      <c r="AJ35" s="64">
        <v>13</v>
      </c>
      <c r="AK35" s="59">
        <v>17405</v>
      </c>
      <c r="AL35" s="48" t="s">
        <v>59</v>
      </c>
      <c r="AN35" s="63">
        <v>386721</v>
      </c>
      <c r="AO35" s="46" t="str">
        <f t="shared" si="2"/>
        <v> </v>
      </c>
      <c r="AP35" s="84">
        <v>17611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v>183</v>
      </c>
      <c r="D36" s="64">
        <v>2</v>
      </c>
      <c r="E36" s="64">
        <v>185</v>
      </c>
      <c r="F36" s="64">
        <v>622538</v>
      </c>
      <c r="G36" s="64">
        <v>1970073</v>
      </c>
      <c r="H36" s="64">
        <v>8881</v>
      </c>
      <c r="I36" s="64">
        <v>22445</v>
      </c>
      <c r="J36" s="64">
        <v>3035</v>
      </c>
      <c r="K36" s="64">
        <v>18320</v>
      </c>
      <c r="L36" s="102">
        <f t="shared" si="0"/>
        <v>2645292</v>
      </c>
      <c r="M36" s="64">
        <v>219745</v>
      </c>
      <c r="N36" s="64">
        <v>435106</v>
      </c>
      <c r="O36" s="64">
        <v>1938685</v>
      </c>
      <c r="P36" s="114">
        <v>8880</v>
      </c>
      <c r="Q36" s="64">
        <v>22165</v>
      </c>
      <c r="R36" s="117">
        <v>3026</v>
      </c>
      <c r="S36" s="48" t="s">
        <v>60</v>
      </c>
      <c r="T36" s="58">
        <v>31</v>
      </c>
      <c r="U36" s="48" t="s">
        <v>60</v>
      </c>
      <c r="V36" s="118">
        <v>17685</v>
      </c>
      <c r="W36" s="103">
        <f t="shared" si="1"/>
        <v>2425547</v>
      </c>
      <c r="X36" s="64">
        <v>26106</v>
      </c>
      <c r="Y36" s="64">
        <v>57296</v>
      </c>
      <c r="Z36" s="64">
        <v>479</v>
      </c>
      <c r="AA36" s="64">
        <v>478</v>
      </c>
      <c r="AB36" s="64">
        <v>54</v>
      </c>
      <c r="AC36" s="64">
        <v>530</v>
      </c>
      <c r="AD36" s="102">
        <f t="shared" si="4"/>
        <v>84943</v>
      </c>
      <c r="AE36" s="64">
        <v>560</v>
      </c>
      <c r="AF36" s="64">
        <v>0</v>
      </c>
      <c r="AG36" s="64">
        <v>152</v>
      </c>
      <c r="AH36" s="64">
        <v>114</v>
      </c>
      <c r="AI36" s="64">
        <v>84082</v>
      </c>
      <c r="AJ36" s="64">
        <v>35</v>
      </c>
      <c r="AK36" s="59">
        <v>84117</v>
      </c>
      <c r="AL36" s="48" t="s">
        <v>60</v>
      </c>
      <c r="AN36" s="63">
        <v>2425547</v>
      </c>
      <c r="AO36" s="46" t="str">
        <f t="shared" si="2"/>
        <v> </v>
      </c>
      <c r="AP36" s="84">
        <v>84943</v>
      </c>
      <c r="AQ36" s="46" t="str">
        <f t="shared" si="3"/>
        <v> </v>
      </c>
    </row>
    <row r="37" spans="1:43" s="46" customFormat="1" ht="21.75" customHeight="1">
      <c r="A37" s="73">
        <v>32</v>
      </c>
      <c r="B37" s="74" t="s">
        <v>61</v>
      </c>
      <c r="C37" s="80">
        <v>84</v>
      </c>
      <c r="D37" s="80">
        <v>1</v>
      </c>
      <c r="E37" s="80">
        <v>85</v>
      </c>
      <c r="F37" s="80">
        <v>405858</v>
      </c>
      <c r="G37" s="80">
        <v>491557</v>
      </c>
      <c r="H37" s="80">
        <v>5329</v>
      </c>
      <c r="I37" s="80">
        <v>124976</v>
      </c>
      <c r="J37" s="80">
        <v>4858</v>
      </c>
      <c r="K37" s="80">
        <v>2533</v>
      </c>
      <c r="L37" s="133">
        <f>SUM(F37:K37)</f>
        <v>1035111</v>
      </c>
      <c r="M37" s="80">
        <v>99931</v>
      </c>
      <c r="N37" s="80">
        <v>320887</v>
      </c>
      <c r="O37" s="80">
        <v>476609</v>
      </c>
      <c r="P37" s="124">
        <v>5325</v>
      </c>
      <c r="Q37" s="80">
        <v>124973</v>
      </c>
      <c r="R37" s="119">
        <v>4854</v>
      </c>
      <c r="S37" s="74" t="s">
        <v>61</v>
      </c>
      <c r="T37" s="73">
        <v>32</v>
      </c>
      <c r="U37" s="74" t="s">
        <v>61</v>
      </c>
      <c r="V37" s="120">
        <v>2532</v>
      </c>
      <c r="W37" s="103">
        <f>N37+O37+P37+Q37+R37+V37</f>
        <v>935180</v>
      </c>
      <c r="X37" s="80">
        <v>19254</v>
      </c>
      <c r="Y37" s="80">
        <v>14298</v>
      </c>
      <c r="Z37" s="80">
        <v>279</v>
      </c>
      <c r="AA37" s="80">
        <v>3681</v>
      </c>
      <c r="AB37" s="80">
        <v>87</v>
      </c>
      <c r="AC37" s="80">
        <v>76</v>
      </c>
      <c r="AD37" s="103">
        <f t="shared" si="4"/>
        <v>37675</v>
      </c>
      <c r="AE37" s="80">
        <v>4711</v>
      </c>
      <c r="AF37" s="80">
        <v>0</v>
      </c>
      <c r="AG37" s="80">
        <v>125</v>
      </c>
      <c r="AH37" s="80">
        <v>37</v>
      </c>
      <c r="AI37" s="80">
        <v>32800</v>
      </c>
      <c r="AJ37" s="80">
        <v>2</v>
      </c>
      <c r="AK37" s="81">
        <v>32802</v>
      </c>
      <c r="AL37" s="74" t="s">
        <v>61</v>
      </c>
      <c r="AN37" s="63">
        <v>935180</v>
      </c>
      <c r="AO37" s="46" t="str">
        <f t="shared" si="2"/>
        <v> </v>
      </c>
      <c r="AP37" s="84">
        <v>37675</v>
      </c>
      <c r="AQ37" s="46" t="str">
        <f t="shared" si="3"/>
        <v> </v>
      </c>
    </row>
    <row r="38" spans="1:43" s="30" customFormat="1" ht="21.75" customHeight="1">
      <c r="A38" s="94"/>
      <c r="B38" s="95" t="s">
        <v>84</v>
      </c>
      <c r="C38" s="96">
        <f aca="true" t="shared" si="5" ref="C38:P38">SUM(C6:C37)</f>
        <v>6586</v>
      </c>
      <c r="D38" s="96">
        <f t="shared" si="5"/>
        <v>98</v>
      </c>
      <c r="E38" s="96">
        <f t="shared" si="5"/>
        <v>6684</v>
      </c>
      <c r="F38" s="96">
        <f t="shared" si="5"/>
        <v>28666020</v>
      </c>
      <c r="G38" s="96">
        <f t="shared" si="5"/>
        <v>38454425</v>
      </c>
      <c r="H38" s="96">
        <f t="shared" si="5"/>
        <v>362774</v>
      </c>
      <c r="I38" s="96">
        <f t="shared" si="5"/>
        <v>7418576</v>
      </c>
      <c r="J38" s="96">
        <f t="shared" si="5"/>
        <v>458848</v>
      </c>
      <c r="K38" s="96">
        <f t="shared" si="5"/>
        <v>1035916</v>
      </c>
      <c r="L38" s="96">
        <f t="shared" si="5"/>
        <v>76396559</v>
      </c>
      <c r="M38" s="96">
        <f t="shared" si="5"/>
        <v>8466957</v>
      </c>
      <c r="N38" s="96">
        <f t="shared" si="5"/>
        <v>21272070</v>
      </c>
      <c r="O38" s="96">
        <f t="shared" si="5"/>
        <v>37455808</v>
      </c>
      <c r="P38" s="96">
        <f t="shared" si="5"/>
        <v>349199</v>
      </c>
      <c r="Q38" s="96">
        <f>SUM(Q6:Q37)</f>
        <v>7383551</v>
      </c>
      <c r="R38" s="96">
        <f>SUM(R6:R37)</f>
        <v>458441</v>
      </c>
      <c r="S38" s="97" t="s">
        <v>84</v>
      </c>
      <c r="T38" s="94"/>
      <c r="U38" s="95" t="s">
        <v>84</v>
      </c>
      <c r="V38" s="96">
        <f aca="true" t="shared" si="6" ref="V38:AD38">SUM(V6:V37)</f>
        <v>1010533</v>
      </c>
      <c r="W38" s="96">
        <f t="shared" si="6"/>
        <v>67929602</v>
      </c>
      <c r="X38" s="96">
        <f t="shared" si="6"/>
        <v>1276255</v>
      </c>
      <c r="Y38" s="96">
        <f t="shared" si="6"/>
        <v>1115249</v>
      </c>
      <c r="Z38" s="96">
        <f t="shared" si="6"/>
        <v>18604</v>
      </c>
      <c r="AA38" s="96">
        <f t="shared" si="6"/>
        <v>196804</v>
      </c>
      <c r="AB38" s="96">
        <f t="shared" si="6"/>
        <v>8247</v>
      </c>
      <c r="AC38" s="96">
        <f t="shared" si="6"/>
        <v>30317</v>
      </c>
      <c r="AD38" s="96">
        <f t="shared" si="6"/>
        <v>2645476</v>
      </c>
      <c r="AE38" s="96">
        <f aca="true" t="shared" si="7" ref="AE38:AJ38">SUM(AE6:AE37)</f>
        <v>24707</v>
      </c>
      <c r="AF38" s="96">
        <f t="shared" si="7"/>
        <v>5</v>
      </c>
      <c r="AG38" s="96">
        <f t="shared" si="7"/>
        <v>14586</v>
      </c>
      <c r="AH38" s="96">
        <f t="shared" si="7"/>
        <v>11766</v>
      </c>
      <c r="AI38" s="96">
        <f t="shared" si="7"/>
        <v>2591622</v>
      </c>
      <c r="AJ38" s="96">
        <f t="shared" si="7"/>
        <v>2790</v>
      </c>
      <c r="AK38" s="96">
        <f>SUM(AK6:AK37)</f>
        <v>2594412</v>
      </c>
      <c r="AL38" s="97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2">
        <v>50</v>
      </c>
      <c r="D39" s="82">
        <v>2</v>
      </c>
      <c r="E39" s="82">
        <v>52</v>
      </c>
      <c r="F39" s="82">
        <v>148828</v>
      </c>
      <c r="G39" s="82">
        <v>176949</v>
      </c>
      <c r="H39" s="82">
        <v>5021</v>
      </c>
      <c r="I39" s="82">
        <v>2338</v>
      </c>
      <c r="J39" s="82">
        <v>108</v>
      </c>
      <c r="K39" s="82">
        <v>608</v>
      </c>
      <c r="L39" s="104">
        <f>SUM(F39:K39)</f>
        <v>333852</v>
      </c>
      <c r="M39" s="82">
        <v>65901</v>
      </c>
      <c r="N39" s="82">
        <v>100604</v>
      </c>
      <c r="O39" s="82">
        <v>159278</v>
      </c>
      <c r="P39" s="82">
        <v>5020</v>
      </c>
      <c r="Q39" s="82">
        <v>2335</v>
      </c>
      <c r="R39" s="121">
        <v>107</v>
      </c>
      <c r="S39" s="52" t="s">
        <v>33</v>
      </c>
      <c r="T39" s="60">
        <v>33</v>
      </c>
      <c r="U39" s="52" t="s">
        <v>33</v>
      </c>
      <c r="V39" s="122">
        <v>607</v>
      </c>
      <c r="W39" s="104">
        <f>N39+O39+P39+Q39+R39+V39</f>
        <v>267951</v>
      </c>
      <c r="X39" s="82">
        <v>6037</v>
      </c>
      <c r="Y39" s="82">
        <v>4760</v>
      </c>
      <c r="Z39" s="82">
        <v>271</v>
      </c>
      <c r="AA39" s="82">
        <v>42</v>
      </c>
      <c r="AB39" s="82">
        <v>2</v>
      </c>
      <c r="AC39" s="82">
        <v>18</v>
      </c>
      <c r="AD39" s="104">
        <f>SUM(X39:AC39)</f>
        <v>11130</v>
      </c>
      <c r="AE39" s="82">
        <v>126</v>
      </c>
      <c r="AF39" s="82">
        <v>0</v>
      </c>
      <c r="AG39" s="82">
        <v>44</v>
      </c>
      <c r="AH39" s="82">
        <v>2</v>
      </c>
      <c r="AI39" s="82">
        <v>10946</v>
      </c>
      <c r="AJ39" s="82">
        <v>12</v>
      </c>
      <c r="AK39" s="83">
        <v>10958</v>
      </c>
      <c r="AL39" s="52" t="s">
        <v>33</v>
      </c>
      <c r="AN39" s="63">
        <v>267951</v>
      </c>
      <c r="AO39" s="46" t="str">
        <f t="shared" si="2"/>
        <v> </v>
      </c>
      <c r="AP39" s="84">
        <v>11130</v>
      </c>
      <c r="AQ39" s="46" t="str">
        <f t="shared" si="3"/>
        <v> </v>
      </c>
    </row>
    <row r="40" spans="1:43" s="46" customFormat="1" ht="21.75" customHeight="1">
      <c r="A40" s="58">
        <v>34</v>
      </c>
      <c r="B40" s="48" t="s">
        <v>34</v>
      </c>
      <c r="C40" s="64">
        <v>40</v>
      </c>
      <c r="D40" s="64">
        <v>0</v>
      </c>
      <c r="E40" s="64">
        <v>40</v>
      </c>
      <c r="F40" s="64">
        <v>187578</v>
      </c>
      <c r="G40" s="64">
        <v>96284</v>
      </c>
      <c r="H40" s="64">
        <v>0</v>
      </c>
      <c r="I40" s="64">
        <v>1010</v>
      </c>
      <c r="J40" s="64">
        <v>1459</v>
      </c>
      <c r="K40" s="64">
        <v>1568</v>
      </c>
      <c r="L40" s="104">
        <f aca="true" t="shared" si="8" ref="L40:L50">SUM(F40:K40)</f>
        <v>287899</v>
      </c>
      <c r="M40" s="64">
        <v>60122</v>
      </c>
      <c r="N40" s="64">
        <v>130965</v>
      </c>
      <c r="O40" s="64">
        <v>92781</v>
      </c>
      <c r="P40" s="64">
        <v>0</v>
      </c>
      <c r="Q40" s="64">
        <v>1010</v>
      </c>
      <c r="R40" s="117">
        <v>1455</v>
      </c>
      <c r="S40" s="48" t="s">
        <v>34</v>
      </c>
      <c r="T40" s="58">
        <v>34</v>
      </c>
      <c r="U40" s="48" t="s">
        <v>34</v>
      </c>
      <c r="V40" s="118">
        <v>1566</v>
      </c>
      <c r="W40" s="102">
        <f aca="true" t="shared" si="9" ref="W40:W50">N40+O40+P40+Q40+R40+V40</f>
        <v>227777</v>
      </c>
      <c r="X40" s="64">
        <v>7859</v>
      </c>
      <c r="Y40" s="64">
        <v>2782</v>
      </c>
      <c r="Z40" s="64">
        <v>0</v>
      </c>
      <c r="AA40" s="64">
        <v>27</v>
      </c>
      <c r="AB40" s="64">
        <v>27</v>
      </c>
      <c r="AC40" s="64">
        <v>47</v>
      </c>
      <c r="AD40" s="102">
        <f t="shared" si="4"/>
        <v>10742</v>
      </c>
      <c r="AE40" s="64">
        <v>126</v>
      </c>
      <c r="AF40" s="64">
        <v>0</v>
      </c>
      <c r="AG40" s="64">
        <v>158</v>
      </c>
      <c r="AH40" s="64">
        <v>68</v>
      </c>
      <c r="AI40" s="64">
        <v>10390</v>
      </c>
      <c r="AJ40" s="64">
        <v>0</v>
      </c>
      <c r="AK40" s="59">
        <v>10390</v>
      </c>
      <c r="AL40" s="48" t="s">
        <v>34</v>
      </c>
      <c r="AN40" s="63">
        <v>227777</v>
      </c>
      <c r="AO40" s="46" t="str">
        <f t="shared" si="2"/>
        <v> </v>
      </c>
      <c r="AP40" s="84">
        <v>10742</v>
      </c>
      <c r="AQ40" s="46" t="str">
        <f t="shared" si="3"/>
        <v> </v>
      </c>
    </row>
    <row r="41" spans="1:43" s="46" customFormat="1" ht="21.75" customHeight="1">
      <c r="A41" s="58">
        <v>35</v>
      </c>
      <c r="B41" s="48" t="s">
        <v>62</v>
      </c>
      <c r="C41" s="64">
        <v>23</v>
      </c>
      <c r="D41" s="64">
        <v>1</v>
      </c>
      <c r="E41" s="64">
        <v>24</v>
      </c>
      <c r="F41" s="64">
        <v>45725</v>
      </c>
      <c r="G41" s="64">
        <v>111859</v>
      </c>
      <c r="H41" s="64">
        <v>0</v>
      </c>
      <c r="I41" s="64">
        <v>615</v>
      </c>
      <c r="J41" s="64">
        <v>274</v>
      </c>
      <c r="K41" s="64">
        <v>2111</v>
      </c>
      <c r="L41" s="104">
        <f t="shared" si="8"/>
        <v>160584</v>
      </c>
      <c r="M41" s="64">
        <v>26520</v>
      </c>
      <c r="N41" s="64">
        <v>25698</v>
      </c>
      <c r="O41" s="64">
        <v>105521</v>
      </c>
      <c r="P41" s="64">
        <v>0</v>
      </c>
      <c r="Q41" s="64">
        <v>614</v>
      </c>
      <c r="R41" s="117">
        <v>272</v>
      </c>
      <c r="S41" s="48" t="s">
        <v>62</v>
      </c>
      <c r="T41" s="58">
        <v>35</v>
      </c>
      <c r="U41" s="48" t="s">
        <v>62</v>
      </c>
      <c r="V41" s="118">
        <v>1959</v>
      </c>
      <c r="W41" s="102">
        <f t="shared" si="9"/>
        <v>134064</v>
      </c>
      <c r="X41" s="64">
        <v>1543</v>
      </c>
      <c r="Y41" s="64">
        <v>3166</v>
      </c>
      <c r="Z41" s="64">
        <v>0</v>
      </c>
      <c r="AA41" s="64">
        <v>11</v>
      </c>
      <c r="AB41" s="64">
        <v>6</v>
      </c>
      <c r="AC41" s="64">
        <v>59</v>
      </c>
      <c r="AD41" s="102">
        <f t="shared" si="4"/>
        <v>4785</v>
      </c>
      <c r="AE41" s="64">
        <v>41</v>
      </c>
      <c r="AF41" s="64">
        <v>0</v>
      </c>
      <c r="AG41" s="64">
        <v>22</v>
      </c>
      <c r="AH41" s="64">
        <v>6</v>
      </c>
      <c r="AI41" s="64">
        <v>4715</v>
      </c>
      <c r="AJ41" s="64">
        <v>1</v>
      </c>
      <c r="AK41" s="59">
        <v>4716</v>
      </c>
      <c r="AL41" s="48" t="s">
        <v>62</v>
      </c>
      <c r="AN41" s="63">
        <v>134064</v>
      </c>
      <c r="AO41" s="46" t="str">
        <f t="shared" si="2"/>
        <v> </v>
      </c>
      <c r="AP41" s="84">
        <v>4785</v>
      </c>
      <c r="AQ41" s="46" t="str">
        <f t="shared" si="3"/>
        <v> </v>
      </c>
    </row>
    <row r="42" spans="1:43" s="46" customFormat="1" ht="21.75" customHeight="1">
      <c r="A42" s="58">
        <v>36</v>
      </c>
      <c r="B42" s="48" t="s">
        <v>35</v>
      </c>
      <c r="C42" s="64">
        <v>103</v>
      </c>
      <c r="D42" s="64">
        <v>1</v>
      </c>
      <c r="E42" s="64">
        <v>104</v>
      </c>
      <c r="F42" s="64">
        <v>335665</v>
      </c>
      <c r="G42" s="64">
        <v>695208</v>
      </c>
      <c r="H42" s="64">
        <v>4236</v>
      </c>
      <c r="I42" s="64">
        <v>26106</v>
      </c>
      <c r="J42" s="64">
        <v>2895</v>
      </c>
      <c r="K42" s="64">
        <v>9461</v>
      </c>
      <c r="L42" s="104">
        <f t="shared" si="8"/>
        <v>1073571</v>
      </c>
      <c r="M42" s="64">
        <v>120384</v>
      </c>
      <c r="N42" s="64">
        <v>230229</v>
      </c>
      <c r="O42" s="64">
        <v>681329</v>
      </c>
      <c r="P42" s="64">
        <v>4235</v>
      </c>
      <c r="Q42" s="64">
        <v>26096</v>
      </c>
      <c r="R42" s="117">
        <v>2892</v>
      </c>
      <c r="S42" s="48" t="s">
        <v>35</v>
      </c>
      <c r="T42" s="58">
        <v>36</v>
      </c>
      <c r="U42" s="48" t="s">
        <v>35</v>
      </c>
      <c r="V42" s="118">
        <v>8406</v>
      </c>
      <c r="W42" s="102">
        <f t="shared" si="9"/>
        <v>953187</v>
      </c>
      <c r="X42" s="64">
        <v>13813</v>
      </c>
      <c r="Y42" s="64">
        <v>20400</v>
      </c>
      <c r="Z42" s="64">
        <v>228</v>
      </c>
      <c r="AA42" s="64">
        <v>471</v>
      </c>
      <c r="AB42" s="64">
        <v>52</v>
      </c>
      <c r="AC42" s="64">
        <v>251</v>
      </c>
      <c r="AD42" s="102">
        <f t="shared" si="4"/>
        <v>35215</v>
      </c>
      <c r="AE42" s="64">
        <v>334</v>
      </c>
      <c r="AF42" s="64">
        <v>0</v>
      </c>
      <c r="AG42" s="64">
        <v>202</v>
      </c>
      <c r="AH42" s="64">
        <v>208</v>
      </c>
      <c r="AI42" s="64">
        <v>34461</v>
      </c>
      <c r="AJ42" s="64">
        <v>10</v>
      </c>
      <c r="AK42" s="59">
        <v>34471</v>
      </c>
      <c r="AL42" s="48" t="s">
        <v>35</v>
      </c>
      <c r="AN42" s="63">
        <v>953187</v>
      </c>
      <c r="AO42" s="46" t="str">
        <f t="shared" si="2"/>
        <v> </v>
      </c>
      <c r="AP42" s="84">
        <v>35215</v>
      </c>
      <c r="AQ42" s="46" t="str">
        <f t="shared" si="3"/>
        <v> </v>
      </c>
    </row>
    <row r="43" spans="1:43" s="46" customFormat="1" ht="21.75" customHeight="1">
      <c r="A43" s="58">
        <v>37</v>
      </c>
      <c r="B43" s="48" t="s">
        <v>36</v>
      </c>
      <c r="C43" s="64">
        <v>21</v>
      </c>
      <c r="D43" s="64">
        <v>0</v>
      </c>
      <c r="E43" s="64">
        <v>21</v>
      </c>
      <c r="F43" s="64">
        <v>46164</v>
      </c>
      <c r="G43" s="64">
        <v>111193</v>
      </c>
      <c r="H43" s="64">
        <v>0</v>
      </c>
      <c r="I43" s="64">
        <v>0</v>
      </c>
      <c r="J43" s="64">
        <v>1074</v>
      </c>
      <c r="K43" s="64">
        <v>0</v>
      </c>
      <c r="L43" s="104">
        <f t="shared" si="8"/>
        <v>158431</v>
      </c>
      <c r="M43" s="64">
        <v>22132</v>
      </c>
      <c r="N43" s="64">
        <v>28273</v>
      </c>
      <c r="O43" s="64">
        <v>106953</v>
      </c>
      <c r="P43" s="64">
        <v>0</v>
      </c>
      <c r="Q43" s="64">
        <v>0</v>
      </c>
      <c r="R43" s="117">
        <v>1073</v>
      </c>
      <c r="S43" s="48" t="s">
        <v>36</v>
      </c>
      <c r="T43" s="58">
        <v>37</v>
      </c>
      <c r="U43" s="48" t="s">
        <v>36</v>
      </c>
      <c r="V43" s="118">
        <v>0</v>
      </c>
      <c r="W43" s="102">
        <f t="shared" si="9"/>
        <v>136299</v>
      </c>
      <c r="X43" s="64">
        <v>1697</v>
      </c>
      <c r="Y43" s="64">
        <v>3163</v>
      </c>
      <c r="Z43" s="64">
        <v>0</v>
      </c>
      <c r="AA43" s="64">
        <v>0</v>
      </c>
      <c r="AB43" s="64">
        <v>19</v>
      </c>
      <c r="AC43" s="64">
        <v>0</v>
      </c>
      <c r="AD43" s="102">
        <f t="shared" si="4"/>
        <v>4879</v>
      </c>
      <c r="AE43" s="64">
        <v>39</v>
      </c>
      <c r="AF43" s="64">
        <v>0</v>
      </c>
      <c r="AG43" s="64">
        <v>28</v>
      </c>
      <c r="AH43" s="64">
        <v>1</v>
      </c>
      <c r="AI43" s="64">
        <v>4811</v>
      </c>
      <c r="AJ43" s="64">
        <v>0</v>
      </c>
      <c r="AK43" s="59">
        <v>4811</v>
      </c>
      <c r="AL43" s="48" t="s">
        <v>36</v>
      </c>
      <c r="AN43" s="63">
        <v>136299</v>
      </c>
      <c r="AO43" s="46" t="str">
        <f t="shared" si="2"/>
        <v> </v>
      </c>
      <c r="AP43" s="84">
        <v>4879</v>
      </c>
      <c r="AQ43" s="46" t="str">
        <f t="shared" si="3"/>
        <v> </v>
      </c>
    </row>
    <row r="44" spans="1:43" s="46" customFormat="1" ht="21.75" customHeight="1">
      <c r="A44" s="58">
        <v>38</v>
      </c>
      <c r="B44" s="48" t="s">
        <v>37</v>
      </c>
      <c r="C44" s="64">
        <v>40</v>
      </c>
      <c r="D44" s="64">
        <v>1</v>
      </c>
      <c r="E44" s="64">
        <v>41</v>
      </c>
      <c r="F44" s="64">
        <v>168631</v>
      </c>
      <c r="G44" s="64">
        <v>92420</v>
      </c>
      <c r="H44" s="64">
        <v>0</v>
      </c>
      <c r="I44" s="64">
        <v>3841</v>
      </c>
      <c r="J44" s="64">
        <v>894</v>
      </c>
      <c r="K44" s="64">
        <v>2902</v>
      </c>
      <c r="L44" s="104">
        <f t="shared" si="8"/>
        <v>268688</v>
      </c>
      <c r="M44" s="64">
        <v>60921</v>
      </c>
      <c r="N44" s="64">
        <v>112375</v>
      </c>
      <c r="O44" s="64">
        <v>88250</v>
      </c>
      <c r="P44" s="64">
        <v>0</v>
      </c>
      <c r="Q44" s="64">
        <v>3350</v>
      </c>
      <c r="R44" s="117">
        <v>892</v>
      </c>
      <c r="S44" s="48" t="s">
        <v>37</v>
      </c>
      <c r="T44" s="58">
        <v>38</v>
      </c>
      <c r="U44" s="48" t="s">
        <v>37</v>
      </c>
      <c r="V44" s="118">
        <v>2900</v>
      </c>
      <c r="W44" s="102">
        <f t="shared" si="9"/>
        <v>207767</v>
      </c>
      <c r="X44" s="64">
        <v>6741</v>
      </c>
      <c r="Y44" s="64">
        <v>2647</v>
      </c>
      <c r="Z44" s="64">
        <v>0</v>
      </c>
      <c r="AA44" s="64">
        <v>88</v>
      </c>
      <c r="AB44" s="64">
        <v>17</v>
      </c>
      <c r="AC44" s="64">
        <v>86</v>
      </c>
      <c r="AD44" s="102">
        <f t="shared" si="4"/>
        <v>9579</v>
      </c>
      <c r="AE44" s="64">
        <v>111</v>
      </c>
      <c r="AF44" s="64">
        <v>0</v>
      </c>
      <c r="AG44" s="64">
        <v>62</v>
      </c>
      <c r="AH44" s="64">
        <v>4</v>
      </c>
      <c r="AI44" s="64">
        <v>9399</v>
      </c>
      <c r="AJ44" s="64">
        <v>3</v>
      </c>
      <c r="AK44" s="59">
        <v>9402</v>
      </c>
      <c r="AL44" s="48" t="s">
        <v>37</v>
      </c>
      <c r="AN44" s="46">
        <v>207767</v>
      </c>
      <c r="AO44" s="46" t="str">
        <f t="shared" si="2"/>
        <v> </v>
      </c>
      <c r="AP44" s="84">
        <v>9579</v>
      </c>
      <c r="AQ44" s="46" t="str">
        <f t="shared" si="3"/>
        <v> </v>
      </c>
    </row>
    <row r="45" spans="1:43" s="46" customFormat="1" ht="21.75" customHeight="1">
      <c r="A45" s="58">
        <v>39</v>
      </c>
      <c r="B45" s="48" t="s">
        <v>38</v>
      </c>
      <c r="C45" s="64">
        <v>123</v>
      </c>
      <c r="D45" s="64">
        <v>0</v>
      </c>
      <c r="E45" s="64">
        <v>123</v>
      </c>
      <c r="F45" s="64">
        <v>432562</v>
      </c>
      <c r="G45" s="64">
        <v>783454</v>
      </c>
      <c r="H45" s="64">
        <v>7287</v>
      </c>
      <c r="I45" s="64">
        <v>15438</v>
      </c>
      <c r="J45" s="64">
        <v>11211</v>
      </c>
      <c r="K45" s="64">
        <v>20719</v>
      </c>
      <c r="L45" s="104">
        <f t="shared" si="8"/>
        <v>1270671</v>
      </c>
      <c r="M45" s="64">
        <v>149654</v>
      </c>
      <c r="N45" s="64">
        <v>306574</v>
      </c>
      <c r="O45" s="64">
        <v>761835</v>
      </c>
      <c r="P45" s="64">
        <v>6931</v>
      </c>
      <c r="Q45" s="64">
        <v>15100</v>
      </c>
      <c r="R45" s="117">
        <v>11202</v>
      </c>
      <c r="S45" s="48" t="s">
        <v>38</v>
      </c>
      <c r="T45" s="58">
        <v>39</v>
      </c>
      <c r="U45" s="48" t="s">
        <v>38</v>
      </c>
      <c r="V45" s="118">
        <v>19375</v>
      </c>
      <c r="W45" s="102">
        <f t="shared" si="9"/>
        <v>1121017</v>
      </c>
      <c r="X45" s="64">
        <v>18392</v>
      </c>
      <c r="Y45" s="64">
        <v>22853</v>
      </c>
      <c r="Z45" s="64">
        <v>374</v>
      </c>
      <c r="AA45" s="64">
        <v>271</v>
      </c>
      <c r="AB45" s="64">
        <v>202</v>
      </c>
      <c r="AC45" s="64">
        <v>581</v>
      </c>
      <c r="AD45" s="102">
        <f t="shared" si="4"/>
        <v>42673</v>
      </c>
      <c r="AE45" s="64">
        <v>307</v>
      </c>
      <c r="AF45" s="64">
        <v>0</v>
      </c>
      <c r="AG45" s="64">
        <v>316</v>
      </c>
      <c r="AH45" s="64">
        <v>35</v>
      </c>
      <c r="AI45" s="64">
        <v>42015</v>
      </c>
      <c r="AJ45" s="64">
        <v>0</v>
      </c>
      <c r="AK45" s="59">
        <v>42015</v>
      </c>
      <c r="AL45" s="48" t="s">
        <v>38</v>
      </c>
      <c r="AN45" s="63">
        <v>1121017</v>
      </c>
      <c r="AO45" s="46" t="str">
        <f t="shared" si="2"/>
        <v> </v>
      </c>
      <c r="AP45" s="84">
        <v>42673</v>
      </c>
      <c r="AQ45" s="46" t="str">
        <f t="shared" si="3"/>
        <v> </v>
      </c>
    </row>
    <row r="46" spans="1:43" s="46" customFormat="1" ht="21.75" customHeight="1">
      <c r="A46" s="58">
        <v>40</v>
      </c>
      <c r="B46" s="48" t="s">
        <v>39</v>
      </c>
      <c r="C46" s="64">
        <v>7</v>
      </c>
      <c r="D46" s="64">
        <v>0</v>
      </c>
      <c r="E46" s="64">
        <v>7</v>
      </c>
      <c r="F46" s="64">
        <v>48837</v>
      </c>
      <c r="G46" s="64">
        <v>25449</v>
      </c>
      <c r="H46" s="64">
        <v>0</v>
      </c>
      <c r="I46" s="64">
        <v>238</v>
      </c>
      <c r="J46" s="64">
        <v>94</v>
      </c>
      <c r="K46" s="64">
        <v>1260</v>
      </c>
      <c r="L46" s="104">
        <f t="shared" si="8"/>
        <v>75878</v>
      </c>
      <c r="M46" s="64">
        <v>11852</v>
      </c>
      <c r="N46" s="64">
        <v>37205</v>
      </c>
      <c r="O46" s="64">
        <v>25236</v>
      </c>
      <c r="P46" s="64">
        <v>0</v>
      </c>
      <c r="Q46" s="64">
        <v>238</v>
      </c>
      <c r="R46" s="117">
        <v>93</v>
      </c>
      <c r="S46" s="48" t="s">
        <v>39</v>
      </c>
      <c r="T46" s="58">
        <v>40</v>
      </c>
      <c r="U46" s="48" t="s">
        <v>39</v>
      </c>
      <c r="V46" s="118">
        <v>1254</v>
      </c>
      <c r="W46" s="102">
        <f t="shared" si="9"/>
        <v>64026</v>
      </c>
      <c r="X46" s="64">
        <v>2233</v>
      </c>
      <c r="Y46" s="64">
        <v>757</v>
      </c>
      <c r="Z46" s="64">
        <v>0</v>
      </c>
      <c r="AA46" s="64">
        <v>4</v>
      </c>
      <c r="AB46" s="64">
        <v>2</v>
      </c>
      <c r="AC46" s="64">
        <v>38</v>
      </c>
      <c r="AD46" s="102">
        <f t="shared" si="4"/>
        <v>3034</v>
      </c>
      <c r="AE46" s="64">
        <v>9</v>
      </c>
      <c r="AF46" s="64">
        <v>0</v>
      </c>
      <c r="AG46" s="64">
        <v>19</v>
      </c>
      <c r="AH46" s="64">
        <v>0</v>
      </c>
      <c r="AI46" s="64">
        <v>3006</v>
      </c>
      <c r="AJ46" s="64">
        <v>0</v>
      </c>
      <c r="AK46" s="59">
        <v>3006</v>
      </c>
      <c r="AL46" s="48" t="s">
        <v>39</v>
      </c>
      <c r="AN46" s="63">
        <v>64026</v>
      </c>
      <c r="AO46" s="46" t="str">
        <f t="shared" si="2"/>
        <v> </v>
      </c>
      <c r="AP46" s="84">
        <v>3034</v>
      </c>
      <c r="AQ46" s="46" t="str">
        <f t="shared" si="3"/>
        <v> </v>
      </c>
    </row>
    <row r="47" spans="1:43" s="46" customFormat="1" ht="21.75" customHeight="1">
      <c r="A47" s="58">
        <v>41</v>
      </c>
      <c r="B47" s="48" t="s">
        <v>40</v>
      </c>
      <c r="C47" s="64">
        <v>51</v>
      </c>
      <c r="D47" s="64">
        <v>2</v>
      </c>
      <c r="E47" s="64">
        <v>53</v>
      </c>
      <c r="F47" s="64">
        <v>216132</v>
      </c>
      <c r="G47" s="64">
        <v>94738</v>
      </c>
      <c r="H47" s="64">
        <v>3998</v>
      </c>
      <c r="I47" s="64">
        <v>29402</v>
      </c>
      <c r="J47" s="64">
        <v>1290</v>
      </c>
      <c r="K47" s="64">
        <v>556</v>
      </c>
      <c r="L47" s="104">
        <f t="shared" si="8"/>
        <v>346116</v>
      </c>
      <c r="M47" s="64">
        <v>74127</v>
      </c>
      <c r="N47" s="64">
        <v>149646</v>
      </c>
      <c r="O47" s="64">
        <v>90448</v>
      </c>
      <c r="P47" s="64">
        <v>2828</v>
      </c>
      <c r="Q47" s="64">
        <v>27224</v>
      </c>
      <c r="R47" s="117">
        <v>1287</v>
      </c>
      <c r="S47" s="48" t="s">
        <v>40</v>
      </c>
      <c r="T47" s="58">
        <v>41</v>
      </c>
      <c r="U47" s="48" t="s">
        <v>40</v>
      </c>
      <c r="V47" s="118">
        <v>556</v>
      </c>
      <c r="W47" s="102">
        <f t="shared" si="9"/>
        <v>271989</v>
      </c>
      <c r="X47" s="64">
        <v>8978</v>
      </c>
      <c r="Y47" s="64">
        <v>2714</v>
      </c>
      <c r="Z47" s="64">
        <v>152</v>
      </c>
      <c r="AA47" s="64">
        <v>501</v>
      </c>
      <c r="AB47" s="64">
        <v>25</v>
      </c>
      <c r="AC47" s="64">
        <v>17</v>
      </c>
      <c r="AD47" s="102">
        <f t="shared" si="4"/>
        <v>12387</v>
      </c>
      <c r="AE47" s="64">
        <v>135</v>
      </c>
      <c r="AF47" s="64">
        <v>0</v>
      </c>
      <c r="AG47" s="64">
        <v>115</v>
      </c>
      <c r="AH47" s="64">
        <v>251</v>
      </c>
      <c r="AI47" s="64">
        <v>11792</v>
      </c>
      <c r="AJ47" s="64">
        <v>94</v>
      </c>
      <c r="AK47" s="59">
        <v>11886</v>
      </c>
      <c r="AL47" s="48" t="s">
        <v>40</v>
      </c>
      <c r="AN47" s="63">
        <v>271989</v>
      </c>
      <c r="AO47" s="46" t="str">
        <f t="shared" si="2"/>
        <v> </v>
      </c>
      <c r="AP47" s="84">
        <v>12387</v>
      </c>
      <c r="AQ47" s="46" t="str">
        <f t="shared" si="3"/>
        <v> </v>
      </c>
    </row>
    <row r="48" spans="1:43" s="46" customFormat="1" ht="21.75" customHeight="1">
      <c r="A48" s="58">
        <v>42</v>
      </c>
      <c r="B48" s="48" t="s">
        <v>41</v>
      </c>
      <c r="C48" s="64">
        <v>30</v>
      </c>
      <c r="D48" s="64">
        <v>4</v>
      </c>
      <c r="E48" s="64">
        <v>34</v>
      </c>
      <c r="F48" s="64">
        <v>74326</v>
      </c>
      <c r="G48" s="64">
        <v>174573</v>
      </c>
      <c r="H48" s="64">
        <v>0</v>
      </c>
      <c r="I48" s="64">
        <v>408</v>
      </c>
      <c r="J48" s="64">
        <v>175</v>
      </c>
      <c r="K48" s="64">
        <v>5476</v>
      </c>
      <c r="L48" s="104">
        <f t="shared" si="8"/>
        <v>254958</v>
      </c>
      <c r="M48" s="64">
        <v>40814</v>
      </c>
      <c r="N48" s="64">
        <v>42144</v>
      </c>
      <c r="O48" s="64">
        <v>166164</v>
      </c>
      <c r="P48" s="64">
        <v>0</v>
      </c>
      <c r="Q48" s="64">
        <v>408</v>
      </c>
      <c r="R48" s="117">
        <v>175</v>
      </c>
      <c r="S48" s="48" t="s">
        <v>41</v>
      </c>
      <c r="T48" s="58">
        <v>42</v>
      </c>
      <c r="U48" s="48" t="s">
        <v>41</v>
      </c>
      <c r="V48" s="118">
        <v>5253</v>
      </c>
      <c r="W48" s="102">
        <f t="shared" si="9"/>
        <v>214144</v>
      </c>
      <c r="X48" s="64">
        <v>2529</v>
      </c>
      <c r="Y48" s="64">
        <v>4984</v>
      </c>
      <c r="Z48" s="64">
        <v>0</v>
      </c>
      <c r="AA48" s="64">
        <v>7</v>
      </c>
      <c r="AB48" s="64">
        <v>4</v>
      </c>
      <c r="AC48" s="64">
        <v>158</v>
      </c>
      <c r="AD48" s="102">
        <f t="shared" si="4"/>
        <v>7682</v>
      </c>
      <c r="AE48" s="64">
        <v>59</v>
      </c>
      <c r="AF48" s="64">
        <v>0</v>
      </c>
      <c r="AG48" s="64">
        <v>17</v>
      </c>
      <c r="AH48" s="64">
        <v>78</v>
      </c>
      <c r="AI48" s="64">
        <v>7516</v>
      </c>
      <c r="AJ48" s="64">
        <v>12</v>
      </c>
      <c r="AK48" s="59">
        <v>7528</v>
      </c>
      <c r="AL48" s="48" t="s">
        <v>41</v>
      </c>
      <c r="AN48" s="63">
        <v>214144</v>
      </c>
      <c r="AO48" s="46" t="str">
        <f t="shared" si="2"/>
        <v> </v>
      </c>
      <c r="AP48" s="84">
        <v>7682</v>
      </c>
      <c r="AQ48" s="46" t="str">
        <f t="shared" si="3"/>
        <v> </v>
      </c>
    </row>
    <row r="49" spans="1:43" s="46" customFormat="1" ht="21.75" customHeight="1">
      <c r="A49" s="58">
        <v>43</v>
      </c>
      <c r="B49" s="48" t="s">
        <v>42</v>
      </c>
      <c r="C49" s="64">
        <v>51</v>
      </c>
      <c r="D49" s="64">
        <v>0</v>
      </c>
      <c r="E49" s="64">
        <v>51</v>
      </c>
      <c r="F49" s="64">
        <v>192285</v>
      </c>
      <c r="G49" s="64">
        <v>351367</v>
      </c>
      <c r="H49" s="64">
        <v>0</v>
      </c>
      <c r="I49" s="64">
        <v>6079</v>
      </c>
      <c r="J49" s="64">
        <v>2418</v>
      </c>
      <c r="K49" s="64">
        <v>26011</v>
      </c>
      <c r="L49" s="104">
        <f t="shared" si="8"/>
        <v>578160</v>
      </c>
      <c r="M49" s="64">
        <v>61363</v>
      </c>
      <c r="N49" s="64">
        <v>140117</v>
      </c>
      <c r="O49" s="64">
        <v>342381</v>
      </c>
      <c r="P49" s="64">
        <v>0</v>
      </c>
      <c r="Q49" s="64">
        <v>6076</v>
      </c>
      <c r="R49" s="117">
        <v>2417</v>
      </c>
      <c r="S49" s="48" t="s">
        <v>42</v>
      </c>
      <c r="T49" s="58">
        <v>43</v>
      </c>
      <c r="U49" s="48" t="s">
        <v>42</v>
      </c>
      <c r="V49" s="118">
        <v>25806</v>
      </c>
      <c r="W49" s="102">
        <f t="shared" si="9"/>
        <v>516797</v>
      </c>
      <c r="X49" s="64">
        <v>8408</v>
      </c>
      <c r="Y49" s="64">
        <v>10152</v>
      </c>
      <c r="Z49" s="64">
        <v>0</v>
      </c>
      <c r="AA49" s="64">
        <v>115</v>
      </c>
      <c r="AB49" s="64">
        <v>43</v>
      </c>
      <c r="AC49" s="64">
        <v>774</v>
      </c>
      <c r="AD49" s="102">
        <f t="shared" si="4"/>
        <v>19492</v>
      </c>
      <c r="AE49" s="64">
        <v>195</v>
      </c>
      <c r="AF49" s="64">
        <v>0</v>
      </c>
      <c r="AG49" s="64">
        <v>57</v>
      </c>
      <c r="AH49" s="64">
        <v>127</v>
      </c>
      <c r="AI49" s="64">
        <v>19113</v>
      </c>
      <c r="AJ49" s="64">
        <v>0</v>
      </c>
      <c r="AK49" s="59">
        <v>19113</v>
      </c>
      <c r="AL49" s="48" t="s">
        <v>42</v>
      </c>
      <c r="AN49" s="46">
        <v>516797</v>
      </c>
      <c r="AO49" s="46" t="str">
        <f t="shared" si="2"/>
        <v> </v>
      </c>
      <c r="AP49" s="84">
        <v>19492</v>
      </c>
      <c r="AQ49" s="46" t="str">
        <f t="shared" si="3"/>
        <v> </v>
      </c>
    </row>
    <row r="50" spans="1:43" s="46" customFormat="1" ht="21.75" customHeight="1">
      <c r="A50" s="73">
        <v>44</v>
      </c>
      <c r="B50" s="74" t="s">
        <v>43</v>
      </c>
      <c r="C50" s="80">
        <v>30</v>
      </c>
      <c r="D50" s="80">
        <v>0</v>
      </c>
      <c r="E50" s="80">
        <v>30</v>
      </c>
      <c r="F50" s="80">
        <v>108921</v>
      </c>
      <c r="G50" s="80">
        <v>39078</v>
      </c>
      <c r="H50" s="80">
        <v>0</v>
      </c>
      <c r="I50" s="80">
        <v>4923</v>
      </c>
      <c r="J50" s="80">
        <v>950</v>
      </c>
      <c r="K50" s="80">
        <v>13967</v>
      </c>
      <c r="L50" s="104">
        <f t="shared" si="8"/>
        <v>167839</v>
      </c>
      <c r="M50" s="80">
        <v>32077</v>
      </c>
      <c r="N50" s="80">
        <v>78715</v>
      </c>
      <c r="O50" s="80">
        <v>38249</v>
      </c>
      <c r="P50" s="80">
        <v>0</v>
      </c>
      <c r="Q50" s="80">
        <v>4164</v>
      </c>
      <c r="R50" s="119">
        <v>948</v>
      </c>
      <c r="S50" s="74" t="s">
        <v>43</v>
      </c>
      <c r="T50" s="73">
        <v>44</v>
      </c>
      <c r="U50" s="74" t="s">
        <v>43</v>
      </c>
      <c r="V50" s="120">
        <v>13686</v>
      </c>
      <c r="W50" s="103">
        <f t="shared" si="9"/>
        <v>135762</v>
      </c>
      <c r="X50" s="80">
        <v>4721</v>
      </c>
      <c r="Y50" s="80">
        <v>1147</v>
      </c>
      <c r="Z50" s="80">
        <v>0</v>
      </c>
      <c r="AA50" s="80">
        <v>76</v>
      </c>
      <c r="AB50" s="80">
        <v>17</v>
      </c>
      <c r="AC50" s="80">
        <v>411</v>
      </c>
      <c r="AD50" s="103">
        <f t="shared" si="4"/>
        <v>6372</v>
      </c>
      <c r="AE50" s="80">
        <v>51</v>
      </c>
      <c r="AF50" s="80">
        <v>0</v>
      </c>
      <c r="AG50" s="80">
        <v>28</v>
      </c>
      <c r="AH50" s="80">
        <v>4</v>
      </c>
      <c r="AI50" s="80">
        <v>6289</v>
      </c>
      <c r="AJ50" s="80">
        <v>0</v>
      </c>
      <c r="AK50" s="81">
        <v>6289</v>
      </c>
      <c r="AL50" s="74" t="s">
        <v>43</v>
      </c>
      <c r="AN50" s="63">
        <v>135762</v>
      </c>
      <c r="AO50" s="46" t="str">
        <f t="shared" si="2"/>
        <v> </v>
      </c>
      <c r="AP50" s="84">
        <v>6372</v>
      </c>
      <c r="AQ50" s="46" t="str">
        <f t="shared" si="3"/>
        <v> </v>
      </c>
    </row>
    <row r="51" spans="1:40" s="30" customFormat="1" ht="21.75" customHeight="1">
      <c r="A51" s="94"/>
      <c r="B51" s="95" t="s">
        <v>85</v>
      </c>
      <c r="C51" s="96">
        <f>SUM(C39:C50)</f>
        <v>569</v>
      </c>
      <c r="D51" s="96">
        <f aca="true" t="shared" si="10" ref="D51:Q51">SUM(D39:D50)</f>
        <v>11</v>
      </c>
      <c r="E51" s="96">
        <f t="shared" si="10"/>
        <v>580</v>
      </c>
      <c r="F51" s="96">
        <f t="shared" si="10"/>
        <v>2005654</v>
      </c>
      <c r="G51" s="96">
        <f t="shared" si="10"/>
        <v>2752572</v>
      </c>
      <c r="H51" s="96">
        <f t="shared" si="10"/>
        <v>20542</v>
      </c>
      <c r="I51" s="96">
        <f t="shared" si="10"/>
        <v>90398</v>
      </c>
      <c r="J51" s="96">
        <f t="shared" si="10"/>
        <v>22842</v>
      </c>
      <c r="K51" s="96">
        <f t="shared" si="10"/>
        <v>84639</v>
      </c>
      <c r="L51" s="96">
        <f t="shared" si="10"/>
        <v>4976647</v>
      </c>
      <c r="M51" s="96">
        <f t="shared" si="10"/>
        <v>725867</v>
      </c>
      <c r="N51" s="96">
        <f t="shared" si="10"/>
        <v>1382545</v>
      </c>
      <c r="O51" s="96">
        <f t="shared" si="10"/>
        <v>2658425</v>
      </c>
      <c r="P51" s="96">
        <f t="shared" si="10"/>
        <v>19014</v>
      </c>
      <c r="Q51" s="96">
        <f t="shared" si="10"/>
        <v>86615</v>
      </c>
      <c r="R51" s="96">
        <f>SUM(R39:R50)</f>
        <v>22813</v>
      </c>
      <c r="S51" s="95" t="s">
        <v>85</v>
      </c>
      <c r="T51" s="94"/>
      <c r="U51" s="95" t="s">
        <v>85</v>
      </c>
      <c r="V51" s="96">
        <f>SUM(V39:V50)</f>
        <v>81368</v>
      </c>
      <c r="W51" s="96">
        <f aca="true" t="shared" si="11" ref="W51:AK51">SUM(W39:W50)</f>
        <v>4250780</v>
      </c>
      <c r="X51" s="96">
        <f t="shared" si="11"/>
        <v>82951</v>
      </c>
      <c r="Y51" s="96">
        <f t="shared" si="11"/>
        <v>79525</v>
      </c>
      <c r="Z51" s="96">
        <f t="shared" si="11"/>
        <v>1025</v>
      </c>
      <c r="AA51" s="96">
        <f t="shared" si="11"/>
        <v>1613</v>
      </c>
      <c r="AB51" s="96">
        <f t="shared" si="11"/>
        <v>416</v>
      </c>
      <c r="AC51" s="96">
        <f t="shared" si="11"/>
        <v>2440</v>
      </c>
      <c r="AD51" s="96">
        <f t="shared" si="11"/>
        <v>167970</v>
      </c>
      <c r="AE51" s="96">
        <f t="shared" si="11"/>
        <v>1533</v>
      </c>
      <c r="AF51" s="96">
        <f t="shared" si="11"/>
        <v>0</v>
      </c>
      <c r="AG51" s="96">
        <f t="shared" si="11"/>
        <v>1068</v>
      </c>
      <c r="AH51" s="96">
        <f t="shared" si="11"/>
        <v>784</v>
      </c>
      <c r="AI51" s="96">
        <f t="shared" si="11"/>
        <v>164453</v>
      </c>
      <c r="AJ51" s="96">
        <f t="shared" si="11"/>
        <v>132</v>
      </c>
      <c r="AK51" s="96">
        <f t="shared" si="11"/>
        <v>164585</v>
      </c>
      <c r="AL51" s="95" t="s">
        <v>85</v>
      </c>
      <c r="AN51" s="65"/>
    </row>
    <row r="52" spans="1:38" s="30" customFormat="1" ht="21.75" customHeight="1">
      <c r="A52" s="100"/>
      <c r="B52" s="99" t="s">
        <v>86</v>
      </c>
      <c r="C52" s="98">
        <f>C38+C51</f>
        <v>7155</v>
      </c>
      <c r="D52" s="98">
        <f aca="true" t="shared" si="12" ref="D52:Q52">D38+D51</f>
        <v>109</v>
      </c>
      <c r="E52" s="98">
        <f t="shared" si="12"/>
        <v>7264</v>
      </c>
      <c r="F52" s="98">
        <f t="shared" si="12"/>
        <v>30671674</v>
      </c>
      <c r="G52" s="98">
        <f t="shared" si="12"/>
        <v>41206997</v>
      </c>
      <c r="H52" s="98">
        <f t="shared" si="12"/>
        <v>383316</v>
      </c>
      <c r="I52" s="98">
        <f t="shared" si="12"/>
        <v>7508974</v>
      </c>
      <c r="J52" s="98">
        <f t="shared" si="12"/>
        <v>481690</v>
      </c>
      <c r="K52" s="98">
        <f t="shared" si="12"/>
        <v>1120555</v>
      </c>
      <c r="L52" s="98">
        <f t="shared" si="12"/>
        <v>81373206</v>
      </c>
      <c r="M52" s="98">
        <f t="shared" si="12"/>
        <v>9192824</v>
      </c>
      <c r="N52" s="98">
        <f t="shared" si="12"/>
        <v>22654615</v>
      </c>
      <c r="O52" s="98">
        <f t="shared" si="12"/>
        <v>40114233</v>
      </c>
      <c r="P52" s="98">
        <f t="shared" si="12"/>
        <v>368213</v>
      </c>
      <c r="Q52" s="98">
        <f t="shared" si="12"/>
        <v>7470166</v>
      </c>
      <c r="R52" s="98">
        <f>R38+R51</f>
        <v>481254</v>
      </c>
      <c r="S52" s="99" t="s">
        <v>86</v>
      </c>
      <c r="T52" s="100"/>
      <c r="U52" s="99" t="s">
        <v>86</v>
      </c>
      <c r="V52" s="98">
        <f>V38+V51</f>
        <v>1091901</v>
      </c>
      <c r="W52" s="98">
        <f aca="true" t="shared" si="13" ref="W52:AK52">W38+W51</f>
        <v>72180382</v>
      </c>
      <c r="X52" s="98">
        <f t="shared" si="13"/>
        <v>1359206</v>
      </c>
      <c r="Y52" s="98">
        <f t="shared" si="13"/>
        <v>1194774</v>
      </c>
      <c r="Z52" s="98">
        <f t="shared" si="13"/>
        <v>19629</v>
      </c>
      <c r="AA52" s="98">
        <f t="shared" si="13"/>
        <v>198417</v>
      </c>
      <c r="AB52" s="98">
        <f t="shared" si="13"/>
        <v>8663</v>
      </c>
      <c r="AC52" s="98">
        <f t="shared" si="13"/>
        <v>32757</v>
      </c>
      <c r="AD52" s="98">
        <f t="shared" si="13"/>
        <v>2813446</v>
      </c>
      <c r="AE52" s="98">
        <f t="shared" si="13"/>
        <v>26240</v>
      </c>
      <c r="AF52" s="98">
        <f t="shared" si="13"/>
        <v>5</v>
      </c>
      <c r="AG52" s="98">
        <f t="shared" si="13"/>
        <v>15654</v>
      </c>
      <c r="AH52" s="98">
        <f t="shared" si="13"/>
        <v>12550</v>
      </c>
      <c r="AI52" s="98">
        <f t="shared" si="13"/>
        <v>2756075</v>
      </c>
      <c r="AJ52" s="98">
        <f t="shared" si="13"/>
        <v>2922</v>
      </c>
      <c r="AK52" s="98">
        <f t="shared" si="13"/>
        <v>2758997</v>
      </c>
      <c r="AL52" s="99" t="s">
        <v>86</v>
      </c>
    </row>
  </sheetData>
  <sheetProtection/>
  <mergeCells count="17">
    <mergeCell ref="A4:A5"/>
    <mergeCell ref="B4:B5"/>
    <mergeCell ref="C4:E4"/>
    <mergeCell ref="N4:Q4"/>
    <mergeCell ref="F4:L4"/>
    <mergeCell ref="T4:T5"/>
    <mergeCell ref="M4:M5"/>
    <mergeCell ref="AH4:AH5"/>
    <mergeCell ref="AG4:AG5"/>
    <mergeCell ref="AL4:AL5"/>
    <mergeCell ref="AI4:AK4"/>
    <mergeCell ref="S4:S5"/>
    <mergeCell ref="U4:U5"/>
    <mergeCell ref="AE4:AE5"/>
    <mergeCell ref="X4:AD4"/>
    <mergeCell ref="V4:W4"/>
    <mergeCell ref="AF4:AF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AB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F44" sqref="AF44"/>
    </sheetView>
  </sheetViews>
  <sheetFormatPr defaultColWidth="14.625" defaultRowHeight="13.5"/>
  <cols>
    <col min="1" max="1" width="3.125" style="130" customWidth="1"/>
    <col min="2" max="2" width="15.625" style="130" customWidth="1"/>
    <col min="3" max="5" width="10.625" style="131" customWidth="1"/>
    <col min="6" max="11" width="15.625" style="131" customWidth="1"/>
    <col min="12" max="12" width="15.625" style="128" customWidth="1"/>
    <col min="13" max="13" width="15.625" style="131" customWidth="1"/>
    <col min="14" max="18" width="15.625" style="128" customWidth="1"/>
    <col min="19" max="19" width="15.625" style="130" customWidth="1"/>
    <col min="20" max="20" width="3.125" style="130" customWidth="1"/>
    <col min="21" max="21" width="15.625" style="130" customWidth="1"/>
    <col min="22" max="22" width="15.625" style="128" customWidth="1"/>
    <col min="23" max="23" width="15.625" style="131" customWidth="1"/>
    <col min="24" max="29" width="15.625" style="128" customWidth="1"/>
    <col min="30" max="36" width="15.625" style="131" customWidth="1"/>
    <col min="37" max="37" width="15.625" style="147" customWidth="1"/>
    <col min="38" max="38" width="15.625" style="130" customWidth="1"/>
    <col min="39" max="40" width="14.625" style="130" customWidth="1"/>
    <col min="41" max="41" width="9.125" style="130" customWidth="1"/>
    <col min="42" max="16384" width="14.625" style="130" customWidth="1"/>
  </cols>
  <sheetData>
    <row r="1" spans="1:38" ht="23.25" customHeight="1">
      <c r="A1" s="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6"/>
      <c r="O1" s="127"/>
      <c r="P1" s="127"/>
      <c r="Q1" s="127"/>
      <c r="R1" s="127"/>
      <c r="S1" s="129"/>
      <c r="T1" s="25"/>
      <c r="U1" s="125"/>
      <c r="V1" s="127"/>
      <c r="W1" s="126"/>
      <c r="X1" s="127"/>
      <c r="Y1" s="127"/>
      <c r="Z1" s="127"/>
      <c r="AA1" s="127"/>
      <c r="AB1" s="127"/>
      <c r="AC1" s="127"/>
      <c r="AD1" s="126"/>
      <c r="AE1" s="126"/>
      <c r="AF1" s="126"/>
      <c r="AG1" s="126"/>
      <c r="AH1" s="126"/>
      <c r="AI1" s="126"/>
      <c r="AJ1" s="126"/>
      <c r="AK1" s="145"/>
      <c r="AL1" s="129"/>
    </row>
    <row r="2" spans="1:38" ht="4.5" customHeight="1">
      <c r="A2" s="125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6"/>
      <c r="N2" s="127"/>
      <c r="O2" s="127"/>
      <c r="P2" s="127"/>
      <c r="Q2" s="127"/>
      <c r="R2" s="127"/>
      <c r="S2" s="129"/>
      <c r="T2" s="125"/>
      <c r="U2" s="125"/>
      <c r="V2" s="127"/>
      <c r="W2" s="126"/>
      <c r="X2" s="127"/>
      <c r="Y2" s="127"/>
      <c r="Z2" s="127"/>
      <c r="AA2" s="127"/>
      <c r="AB2" s="127"/>
      <c r="AC2" s="127"/>
      <c r="AD2" s="126"/>
      <c r="AE2" s="126"/>
      <c r="AF2" s="126"/>
      <c r="AG2" s="126"/>
      <c r="AH2" s="126"/>
      <c r="AI2" s="126"/>
      <c r="AJ2" s="126"/>
      <c r="AK2" s="145"/>
      <c r="AL2" s="129"/>
    </row>
    <row r="3" spans="1:38" ht="23.25" customHeight="1">
      <c r="A3" s="125"/>
      <c r="B3" s="27" t="s">
        <v>17</v>
      </c>
      <c r="Q3" s="132" t="s">
        <v>106</v>
      </c>
      <c r="R3" s="132"/>
      <c r="S3" s="16"/>
      <c r="T3" s="125"/>
      <c r="U3" s="27"/>
      <c r="AK3" s="146" t="s">
        <v>106</v>
      </c>
      <c r="AL3" s="16"/>
    </row>
    <row r="4" spans="1:38" s="46" customFormat="1" ht="22.5" customHeight="1">
      <c r="A4" s="165" t="s">
        <v>74</v>
      </c>
      <c r="B4" s="168" t="s">
        <v>109</v>
      </c>
      <c r="C4" s="167" t="s">
        <v>76</v>
      </c>
      <c r="D4" s="167"/>
      <c r="E4" s="167"/>
      <c r="F4" s="178" t="s">
        <v>45</v>
      </c>
      <c r="G4" s="178"/>
      <c r="H4" s="178"/>
      <c r="I4" s="178"/>
      <c r="J4" s="178"/>
      <c r="K4" s="178"/>
      <c r="L4" s="178"/>
      <c r="M4" s="167" t="s">
        <v>11</v>
      </c>
      <c r="N4" s="176" t="s">
        <v>77</v>
      </c>
      <c r="O4" s="177"/>
      <c r="P4" s="177"/>
      <c r="Q4" s="177"/>
      <c r="R4" s="112"/>
      <c r="S4" s="156" t="s">
        <v>110</v>
      </c>
      <c r="T4" s="165" t="s">
        <v>74</v>
      </c>
      <c r="U4" s="168" t="s">
        <v>109</v>
      </c>
      <c r="V4" s="174" t="s">
        <v>107</v>
      </c>
      <c r="W4" s="175"/>
      <c r="X4" s="173" t="s">
        <v>78</v>
      </c>
      <c r="Y4" s="173"/>
      <c r="Z4" s="173"/>
      <c r="AA4" s="173"/>
      <c r="AB4" s="173"/>
      <c r="AC4" s="173"/>
      <c r="AD4" s="173"/>
      <c r="AE4" s="153" t="s">
        <v>12</v>
      </c>
      <c r="AF4" s="153" t="s">
        <v>79</v>
      </c>
      <c r="AG4" s="162" t="s">
        <v>112</v>
      </c>
      <c r="AH4" s="171" t="s">
        <v>111</v>
      </c>
      <c r="AI4" s="167" t="s">
        <v>80</v>
      </c>
      <c r="AJ4" s="167"/>
      <c r="AK4" s="167"/>
      <c r="AL4" s="156" t="s">
        <v>110</v>
      </c>
    </row>
    <row r="5" spans="1:42" s="46" customFormat="1" ht="43.5" customHeight="1">
      <c r="A5" s="166"/>
      <c r="B5" s="169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108</v>
      </c>
      <c r="K5" s="55" t="s">
        <v>16</v>
      </c>
      <c r="L5" s="105" t="s">
        <v>83</v>
      </c>
      <c r="M5" s="167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108</v>
      </c>
      <c r="S5" s="157"/>
      <c r="T5" s="166"/>
      <c r="U5" s="169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53"/>
      <c r="AF5" s="153"/>
      <c r="AG5" s="162"/>
      <c r="AH5" s="172"/>
      <c r="AI5" s="54" t="s">
        <v>81</v>
      </c>
      <c r="AJ5" s="54" t="s">
        <v>82</v>
      </c>
      <c r="AK5" s="54" t="s">
        <v>83</v>
      </c>
      <c r="AL5" s="157"/>
      <c r="AN5" s="46" t="s">
        <v>102</v>
      </c>
      <c r="AP5" s="84" t="s">
        <v>103</v>
      </c>
    </row>
    <row r="6" spans="1:43" s="46" customFormat="1" ht="21.75" customHeight="1">
      <c r="A6" s="190">
        <v>1</v>
      </c>
      <c r="B6" s="191" t="s">
        <v>18</v>
      </c>
      <c r="C6" s="192">
        <f>'給与'!C6+'営業等'!C6+'農業'!C6+'その他'!C6+'分離'!C6</f>
        <v>108995</v>
      </c>
      <c r="D6" s="192">
        <f>'給与'!D6+'営業等'!D6+'農業'!D6+'その他'!D6+'分離'!D6</f>
        <v>8267</v>
      </c>
      <c r="E6" s="192">
        <f>'給与'!E6+'営業等'!E6+'農業'!E6+'その他'!E6+'分離'!E6</f>
        <v>117262</v>
      </c>
      <c r="F6" s="192">
        <f>'給与'!F6+'営業等'!F6+'農業'!F6+'その他'!F6+'分離'!F6</f>
        <v>378439686</v>
      </c>
      <c r="G6" s="192">
        <f>'分離'!G6</f>
        <v>4421706</v>
      </c>
      <c r="H6" s="192">
        <f>'分離'!H6</f>
        <v>36028</v>
      </c>
      <c r="I6" s="192">
        <f>'分離'!I6</f>
        <v>896715</v>
      </c>
      <c r="J6" s="192">
        <f>'分離'!J6</f>
        <v>90738</v>
      </c>
      <c r="K6" s="192">
        <f>'分離'!K6</f>
        <v>109987</v>
      </c>
      <c r="L6" s="193">
        <f>SUM(F6:K6)</f>
        <v>383994860</v>
      </c>
      <c r="M6" s="192">
        <f>'給与'!G6+'営業等'!G6+'農業'!G6+'その他'!G6+'分離'!M6</f>
        <v>128197014</v>
      </c>
      <c r="N6" s="192">
        <f>'給与'!H6+'営業等'!H6+'農業'!H6+'その他'!H6+'分離'!N6</f>
        <v>250378126</v>
      </c>
      <c r="O6" s="192">
        <f>'分離'!O6</f>
        <v>4297347</v>
      </c>
      <c r="P6" s="192">
        <f>'分離'!P6</f>
        <v>35119</v>
      </c>
      <c r="Q6" s="192">
        <f>'分離'!Q6</f>
        <v>889148</v>
      </c>
      <c r="R6" s="192">
        <f>'分離'!R6</f>
        <v>90685</v>
      </c>
      <c r="S6" s="191" t="s">
        <v>18</v>
      </c>
      <c r="T6" s="190">
        <v>1</v>
      </c>
      <c r="U6" s="191" t="s">
        <v>18</v>
      </c>
      <c r="V6" s="194">
        <f>'分離'!V6</f>
        <v>107421</v>
      </c>
      <c r="W6" s="193">
        <f aca="true" t="shared" si="0" ref="W6:W37">N6+O6+P6+Q6+R6+V6</f>
        <v>255797846</v>
      </c>
      <c r="X6" s="192">
        <f>'給与'!I6+'営業等'!I6+'農業'!I6+'その他'!I6+'分離'!X6</f>
        <v>15018023</v>
      </c>
      <c r="Y6" s="192">
        <f>'分離'!Y6</f>
        <v>127312</v>
      </c>
      <c r="Z6" s="192">
        <f>'分離'!Z6</f>
        <v>1898</v>
      </c>
      <c r="AA6" s="192">
        <f>'分離'!AA6</f>
        <v>23392</v>
      </c>
      <c r="AB6" s="192">
        <f>'分離'!AB6</f>
        <v>1632</v>
      </c>
      <c r="AC6" s="192">
        <f>'分離'!AC6</f>
        <v>3223</v>
      </c>
      <c r="AD6" s="193">
        <f aca="true" t="shared" si="1" ref="AD6:AD37">SUM(X6:AC6)</f>
        <v>15175480</v>
      </c>
      <c r="AE6" s="192">
        <f>'給与'!K6+'営業等'!K6+'農業'!K6+'その他'!K6+'分離'!AE6</f>
        <v>397822</v>
      </c>
      <c r="AF6" s="192">
        <f>'給与'!L6+'営業等'!L6+'農業'!L6+'その他'!L6+'分離'!AF6</f>
        <v>2596</v>
      </c>
      <c r="AG6" s="192">
        <f>'給与'!M6+'営業等'!M6+'農業'!M6+'その他'!M6+'分離'!AG6</f>
        <v>9498</v>
      </c>
      <c r="AH6" s="192">
        <f>'給与'!N6+'営業等'!N6+'農業'!N6+'その他'!N6+'分離'!AH6</f>
        <v>3761</v>
      </c>
      <c r="AI6" s="192">
        <f>'給与'!O6+'営業等'!O6+'農業'!O6+'その他'!O6+'分離'!AI6</f>
        <v>14405821</v>
      </c>
      <c r="AJ6" s="192">
        <f>'給与'!P6+'営業等'!P6+'農業'!P6+'その他'!P6+'分離'!AJ6</f>
        <v>355982</v>
      </c>
      <c r="AK6" s="195">
        <f>'給与'!Q6+'営業等'!Q6+'農業'!Q6+'その他'!Q6+'分離'!AK6</f>
        <v>14761803</v>
      </c>
      <c r="AL6" s="191" t="s">
        <v>18</v>
      </c>
      <c r="AN6" s="63">
        <v>255797846</v>
      </c>
      <c r="AO6" s="46" t="str">
        <f aca="true" t="shared" si="2" ref="AO6:AO37">IF(W6=AN6," ","NG")</f>
        <v> </v>
      </c>
      <c r="AP6" s="84">
        <v>15175480</v>
      </c>
      <c r="AQ6" s="46" t="str">
        <f aca="true" t="shared" si="3" ref="AQ6:AQ37">IF(AP6=AD6," ","NG")</f>
        <v> </v>
      </c>
    </row>
    <row r="7" spans="1:43" s="46" customFormat="1" ht="21.75" customHeight="1">
      <c r="A7" s="196">
        <v>2</v>
      </c>
      <c r="B7" s="197" t="s">
        <v>1</v>
      </c>
      <c r="C7" s="198">
        <f>'給与'!C7+'営業等'!C7+'農業'!C7+'その他'!C7+'分離'!C7</f>
        <v>81167</v>
      </c>
      <c r="D7" s="198">
        <f>'給与'!D7+'営業等'!D7+'農業'!D7+'その他'!D7+'分離'!D7</f>
        <v>2858</v>
      </c>
      <c r="E7" s="198">
        <f>'給与'!E7+'営業等'!E7+'農業'!E7+'その他'!E7+'分離'!E7</f>
        <v>84025</v>
      </c>
      <c r="F7" s="198">
        <f>'給与'!F7+'営業等'!F7+'農業'!F7+'その他'!F7+'分離'!F7</f>
        <v>266775023</v>
      </c>
      <c r="G7" s="198">
        <f>'分離'!G7</f>
        <v>2794529</v>
      </c>
      <c r="H7" s="198">
        <f>'分離'!H7</f>
        <v>36227</v>
      </c>
      <c r="I7" s="198">
        <f>'分離'!I7</f>
        <v>233788</v>
      </c>
      <c r="J7" s="198">
        <f>'分離'!J7</f>
        <v>15274</v>
      </c>
      <c r="K7" s="198">
        <f>'分離'!K7</f>
        <v>62037</v>
      </c>
      <c r="L7" s="199">
        <f aca="true" t="shared" si="4" ref="L7:L37">SUM(F7:K7)</f>
        <v>269916878</v>
      </c>
      <c r="M7" s="198">
        <f>'給与'!G7+'営業等'!G7+'農業'!G7+'その他'!G7+'分離'!M7</f>
        <v>92414668</v>
      </c>
      <c r="N7" s="198">
        <f>'給与'!H7+'営業等'!H7+'農業'!H7+'その他'!H7+'分離'!N7</f>
        <v>174427718</v>
      </c>
      <c r="O7" s="198">
        <f>'分離'!O7</f>
        <v>2732013</v>
      </c>
      <c r="P7" s="200">
        <f>'分離'!P7</f>
        <v>35187</v>
      </c>
      <c r="Q7" s="198">
        <f>'分離'!Q7</f>
        <v>232433</v>
      </c>
      <c r="R7" s="201">
        <f>'分離'!R7</f>
        <v>15239</v>
      </c>
      <c r="S7" s="197" t="s">
        <v>1</v>
      </c>
      <c r="T7" s="196">
        <v>2</v>
      </c>
      <c r="U7" s="197" t="s">
        <v>1</v>
      </c>
      <c r="V7" s="202">
        <f>'分離'!V7</f>
        <v>59620</v>
      </c>
      <c r="W7" s="199">
        <f t="shared" si="0"/>
        <v>177502210</v>
      </c>
      <c r="X7" s="198">
        <f>'給与'!I7+'営業等'!I7+'農業'!I7+'その他'!I7+'分離'!X7</f>
        <v>10462294</v>
      </c>
      <c r="Y7" s="198">
        <f>'分離'!Y7</f>
        <v>81812</v>
      </c>
      <c r="Z7" s="198">
        <f>'分離'!Z7</f>
        <v>1900</v>
      </c>
      <c r="AA7" s="198">
        <f>'分離'!AA7</f>
        <v>5573</v>
      </c>
      <c r="AB7" s="198">
        <f>'分離'!AB7</f>
        <v>275</v>
      </c>
      <c r="AC7" s="198">
        <f>'分離'!AC7</f>
        <v>1789</v>
      </c>
      <c r="AD7" s="199">
        <f t="shared" si="1"/>
        <v>10553643</v>
      </c>
      <c r="AE7" s="198">
        <f>'給与'!K7+'営業等'!K7+'農業'!K7+'その他'!K7+'分離'!AE7</f>
        <v>275515</v>
      </c>
      <c r="AF7" s="198">
        <f>'給与'!L7+'営業等'!L7+'農業'!L7+'その他'!L7+'分離'!AF7</f>
        <v>1593</v>
      </c>
      <c r="AG7" s="198">
        <f>'給与'!M7+'営業等'!M7+'農業'!M7+'その他'!M7+'分離'!AG7</f>
        <v>4633</v>
      </c>
      <c r="AH7" s="198">
        <f>'給与'!N7+'営業等'!N7+'農業'!N7+'その他'!N7+'分離'!AH7</f>
        <v>1344</v>
      </c>
      <c r="AI7" s="198">
        <f>'給与'!O7+'営業等'!O7+'農業'!O7+'その他'!O7+'分離'!AI7</f>
        <v>10261874</v>
      </c>
      <c r="AJ7" s="198">
        <f>'給与'!P7+'営業等'!P7+'農業'!P7+'その他'!P7+'分離'!AJ7</f>
        <v>8684</v>
      </c>
      <c r="AK7" s="200">
        <f>'給与'!Q7+'営業等'!Q7+'農業'!Q7+'その他'!Q7+'分離'!AK7</f>
        <v>10270558</v>
      </c>
      <c r="AL7" s="197" t="s">
        <v>1</v>
      </c>
      <c r="AN7" s="63">
        <v>177502210</v>
      </c>
      <c r="AO7" s="46" t="str">
        <f t="shared" si="2"/>
        <v> </v>
      </c>
      <c r="AP7" s="84">
        <v>10553643</v>
      </c>
      <c r="AQ7" s="46" t="str">
        <f t="shared" si="3"/>
        <v> </v>
      </c>
    </row>
    <row r="8" spans="1:43" s="46" customFormat="1" ht="21.75" customHeight="1">
      <c r="A8" s="196">
        <v>3</v>
      </c>
      <c r="B8" s="197" t="s">
        <v>19</v>
      </c>
      <c r="C8" s="198">
        <f>'給与'!C8+'営業等'!C8+'農業'!C8+'その他'!C8+'分離'!C8</f>
        <v>62226</v>
      </c>
      <c r="D8" s="198">
        <f>'給与'!D8+'営業等'!D8+'農業'!D8+'その他'!D8+'分離'!D8</f>
        <v>2188</v>
      </c>
      <c r="E8" s="198">
        <f>'給与'!E8+'営業等'!E8+'農業'!E8+'その他'!E8+'分離'!E8</f>
        <v>64414</v>
      </c>
      <c r="F8" s="198">
        <f>'給与'!F8+'営業等'!F8+'農業'!F8+'その他'!F8+'分離'!F8</f>
        <v>198158895</v>
      </c>
      <c r="G8" s="198">
        <f>'分離'!G8</f>
        <v>2560556</v>
      </c>
      <c r="H8" s="198">
        <f>'分離'!H8</f>
        <v>15950</v>
      </c>
      <c r="I8" s="198">
        <f>'分離'!I8</f>
        <v>324518</v>
      </c>
      <c r="J8" s="198">
        <f>'分離'!J8</f>
        <v>26900</v>
      </c>
      <c r="K8" s="198">
        <f>'分離'!K8</f>
        <v>55329</v>
      </c>
      <c r="L8" s="199">
        <f t="shared" si="4"/>
        <v>201142148</v>
      </c>
      <c r="M8" s="198">
        <f>'給与'!G8+'営業等'!G8+'農業'!G8+'その他'!G8+'分離'!M8</f>
        <v>69136980</v>
      </c>
      <c r="N8" s="198">
        <f>'給与'!H8+'営業等'!H8+'農業'!H8+'その他'!H8+'分離'!N8</f>
        <v>129085453</v>
      </c>
      <c r="O8" s="198">
        <f>'分離'!O8</f>
        <v>2502066</v>
      </c>
      <c r="P8" s="200">
        <f>'分離'!P8</f>
        <v>13536</v>
      </c>
      <c r="Q8" s="198">
        <f>'分離'!Q8</f>
        <v>323030</v>
      </c>
      <c r="R8" s="201">
        <f>'分離'!R8</f>
        <v>26870</v>
      </c>
      <c r="S8" s="197" t="s">
        <v>19</v>
      </c>
      <c r="T8" s="196">
        <v>3</v>
      </c>
      <c r="U8" s="197" t="s">
        <v>19</v>
      </c>
      <c r="V8" s="202">
        <f>'分離'!V8</f>
        <v>54213</v>
      </c>
      <c r="W8" s="199">
        <f t="shared" si="0"/>
        <v>132005168</v>
      </c>
      <c r="X8" s="198">
        <f>'給与'!I8+'営業等'!I8+'農業'!I8+'その他'!I8+'分離'!X8</f>
        <v>7742572</v>
      </c>
      <c r="Y8" s="198">
        <f>'分離'!Y8</f>
        <v>74418</v>
      </c>
      <c r="Z8" s="198">
        <f>'分離'!Z8</f>
        <v>490</v>
      </c>
      <c r="AA8" s="198">
        <f>'分離'!AA8</f>
        <v>8886</v>
      </c>
      <c r="AB8" s="198">
        <f>'分離'!AB8</f>
        <v>482</v>
      </c>
      <c r="AC8" s="198">
        <f>'分離'!AC8</f>
        <v>1627</v>
      </c>
      <c r="AD8" s="199">
        <f t="shared" si="1"/>
        <v>7828475</v>
      </c>
      <c r="AE8" s="198">
        <f>'給与'!K8+'営業等'!K8+'農業'!K8+'その他'!K8+'分離'!AE8</f>
        <v>210406</v>
      </c>
      <c r="AF8" s="198">
        <f>'給与'!L8+'営業等'!L8+'農業'!L8+'その他'!L8+'分離'!AF8</f>
        <v>1352</v>
      </c>
      <c r="AG8" s="198">
        <f>'給与'!M8+'営業等'!M8+'農業'!M8+'その他'!M8+'分離'!AG8</f>
        <v>3730</v>
      </c>
      <c r="AH8" s="198">
        <f>'給与'!N8+'営業等'!N8+'農業'!N8+'その他'!N8+'分離'!AH8</f>
        <v>946</v>
      </c>
      <c r="AI8" s="198">
        <f>'給与'!O8+'営業等'!O8+'農業'!O8+'その他'!O8+'分離'!AI8</f>
        <v>7605821</v>
      </c>
      <c r="AJ8" s="198">
        <f>'給与'!P8+'営業等'!P8+'農業'!P8+'その他'!P8+'分離'!AJ8</f>
        <v>6213</v>
      </c>
      <c r="AK8" s="200">
        <f>'給与'!Q8+'営業等'!Q8+'農業'!Q8+'その他'!Q8+'分離'!AK8</f>
        <v>7612034</v>
      </c>
      <c r="AL8" s="197" t="s">
        <v>19</v>
      </c>
      <c r="AN8" s="63">
        <v>132005168</v>
      </c>
      <c r="AO8" s="46" t="str">
        <f t="shared" si="2"/>
        <v> </v>
      </c>
      <c r="AP8" s="84">
        <v>7828475</v>
      </c>
      <c r="AQ8" s="46" t="str">
        <f t="shared" si="3"/>
        <v> </v>
      </c>
    </row>
    <row r="9" spans="1:43" s="46" customFormat="1" ht="21.75" customHeight="1">
      <c r="A9" s="196">
        <v>4</v>
      </c>
      <c r="B9" s="197" t="s">
        <v>20</v>
      </c>
      <c r="C9" s="198">
        <f>'給与'!C9+'営業等'!C9+'農業'!C9+'その他'!C9+'分離'!C9</f>
        <v>61609</v>
      </c>
      <c r="D9" s="198">
        <f>'給与'!D9+'営業等'!D9+'農業'!D9+'その他'!D9+'分離'!D9</f>
        <v>2485</v>
      </c>
      <c r="E9" s="198">
        <f>'給与'!E9+'営業等'!E9+'農業'!E9+'その他'!E9+'分離'!E9</f>
        <v>64094</v>
      </c>
      <c r="F9" s="198">
        <f>'給与'!F9+'営業等'!F9+'農業'!F9+'その他'!F9+'分離'!F9</f>
        <v>180127238</v>
      </c>
      <c r="G9" s="198">
        <f>'分離'!G9</f>
        <v>2310592</v>
      </c>
      <c r="H9" s="198">
        <f>'分離'!H9</f>
        <v>2090</v>
      </c>
      <c r="I9" s="198">
        <f>'分離'!I9</f>
        <v>651203</v>
      </c>
      <c r="J9" s="198">
        <f>'分離'!J9</f>
        <v>16279</v>
      </c>
      <c r="K9" s="198">
        <f>'分離'!K9</f>
        <v>28851</v>
      </c>
      <c r="L9" s="199">
        <f t="shared" si="4"/>
        <v>183136253</v>
      </c>
      <c r="M9" s="198">
        <f>'給与'!G9+'営業等'!G9+'農業'!G9+'その他'!G9+'分離'!M9</f>
        <v>66769266</v>
      </c>
      <c r="N9" s="198">
        <f>'給与'!H9+'営業等'!H9+'農業'!H9+'その他'!H9+'分離'!N9</f>
        <v>113401263</v>
      </c>
      <c r="O9" s="198">
        <f>'分離'!O9</f>
        <v>2267727</v>
      </c>
      <c r="P9" s="200">
        <f>'分離'!P9</f>
        <v>2086</v>
      </c>
      <c r="Q9" s="198">
        <f>'分離'!Q9</f>
        <v>651144</v>
      </c>
      <c r="R9" s="201">
        <f>'分離'!R9</f>
        <v>16258</v>
      </c>
      <c r="S9" s="197" t="s">
        <v>20</v>
      </c>
      <c r="T9" s="196">
        <v>4</v>
      </c>
      <c r="U9" s="197" t="s">
        <v>20</v>
      </c>
      <c r="V9" s="202">
        <f>'分離'!V9</f>
        <v>28509</v>
      </c>
      <c r="W9" s="199">
        <f t="shared" si="0"/>
        <v>116366987</v>
      </c>
      <c r="X9" s="198">
        <f>'給与'!I9+'営業等'!I9+'農業'!I9+'その他'!I9+'分離'!X9</f>
        <v>6801517</v>
      </c>
      <c r="Y9" s="198">
        <f>'分離'!Y9</f>
        <v>67443</v>
      </c>
      <c r="Z9" s="198">
        <f>'分離'!Z9</f>
        <v>113</v>
      </c>
      <c r="AA9" s="198">
        <f>'分離'!AA9</f>
        <v>18739</v>
      </c>
      <c r="AB9" s="198">
        <f>'分離'!AB9</f>
        <v>293</v>
      </c>
      <c r="AC9" s="198">
        <f>'分離'!AC9</f>
        <v>855</v>
      </c>
      <c r="AD9" s="199">
        <f t="shared" si="1"/>
        <v>6888960</v>
      </c>
      <c r="AE9" s="198">
        <f>'給与'!K9+'営業等'!K9+'農業'!K9+'その他'!K9+'分離'!AE9</f>
        <v>228332</v>
      </c>
      <c r="AF9" s="198">
        <f>'給与'!L9+'営業等'!L9+'農業'!L9+'その他'!L9+'分離'!AF9</f>
        <v>1902</v>
      </c>
      <c r="AG9" s="198">
        <f>'給与'!M9+'営業等'!M9+'農業'!M9+'その他'!M9+'分離'!AG9</f>
        <v>2191</v>
      </c>
      <c r="AH9" s="198">
        <f>'給与'!N9+'営業等'!N9+'農業'!N9+'その他'!N9+'分離'!AH9</f>
        <v>1706</v>
      </c>
      <c r="AI9" s="198">
        <f>'給与'!O9+'営業等'!O9+'農業'!O9+'その他'!O9+'分離'!AI9</f>
        <v>6648010</v>
      </c>
      <c r="AJ9" s="198">
        <f>'給与'!P9+'営業等'!P9+'農業'!P9+'その他'!P9+'分離'!AJ9</f>
        <v>6387</v>
      </c>
      <c r="AK9" s="200">
        <f>'給与'!Q9+'営業等'!Q9+'農業'!Q9+'その他'!Q9+'分離'!AK9</f>
        <v>6654397</v>
      </c>
      <c r="AL9" s="197" t="s">
        <v>20</v>
      </c>
      <c r="AN9" s="63">
        <v>116366987</v>
      </c>
      <c r="AO9" s="46" t="str">
        <f t="shared" si="2"/>
        <v> </v>
      </c>
      <c r="AP9" s="84">
        <v>6888960</v>
      </c>
      <c r="AQ9" s="46" t="str">
        <f t="shared" si="3"/>
        <v> </v>
      </c>
    </row>
    <row r="10" spans="1:43" s="46" customFormat="1" ht="21.75" customHeight="1">
      <c r="A10" s="196">
        <v>5</v>
      </c>
      <c r="B10" s="197" t="s">
        <v>21</v>
      </c>
      <c r="C10" s="198">
        <f>'給与'!C10+'営業等'!C10+'農業'!C10+'その他'!C10+'分離'!C10</f>
        <v>31023</v>
      </c>
      <c r="D10" s="198">
        <f>'給与'!D10+'営業等'!D10+'農業'!D10+'その他'!D10+'分離'!D10</f>
        <v>1576</v>
      </c>
      <c r="E10" s="198">
        <f>'給与'!E10+'営業等'!E10+'農業'!E10+'その他'!E10+'分離'!E10</f>
        <v>32599</v>
      </c>
      <c r="F10" s="198">
        <f>'給与'!F10+'営業等'!F10+'農業'!F10+'その他'!F10+'分離'!F10</f>
        <v>90514920</v>
      </c>
      <c r="G10" s="198">
        <f>'分離'!G10</f>
        <v>777567</v>
      </c>
      <c r="H10" s="198">
        <f>'分離'!H10</f>
        <v>6278</v>
      </c>
      <c r="I10" s="198">
        <f>'分離'!I10</f>
        <v>92311</v>
      </c>
      <c r="J10" s="198">
        <f>'分離'!J10</f>
        <v>9215</v>
      </c>
      <c r="K10" s="198">
        <f>'分離'!K10</f>
        <v>109947</v>
      </c>
      <c r="L10" s="199">
        <f t="shared" si="4"/>
        <v>91510238</v>
      </c>
      <c r="M10" s="198">
        <f>'給与'!G10+'営業等'!G10+'農業'!G10+'その他'!G10+'分離'!M10</f>
        <v>35195069</v>
      </c>
      <c r="N10" s="198">
        <f>'給与'!H10+'営業等'!H10+'農業'!H10+'その他'!H10+'分離'!N10</f>
        <v>55337295</v>
      </c>
      <c r="O10" s="198">
        <f>'分離'!O10</f>
        <v>763395</v>
      </c>
      <c r="P10" s="200">
        <f>'分離'!P10</f>
        <v>4460</v>
      </c>
      <c r="Q10" s="198">
        <f>'分離'!Q10</f>
        <v>91029</v>
      </c>
      <c r="R10" s="201">
        <f>'分離'!R10</f>
        <v>9207</v>
      </c>
      <c r="S10" s="197" t="s">
        <v>21</v>
      </c>
      <c r="T10" s="196">
        <v>5</v>
      </c>
      <c r="U10" s="197" t="s">
        <v>21</v>
      </c>
      <c r="V10" s="202">
        <f>'分離'!V10</f>
        <v>109783</v>
      </c>
      <c r="W10" s="199">
        <f t="shared" si="0"/>
        <v>56315169</v>
      </c>
      <c r="X10" s="198">
        <f>'給与'!I10+'営業等'!I10+'農業'!I10+'その他'!I10+'分離'!X10</f>
        <v>3318949</v>
      </c>
      <c r="Y10" s="198">
        <f>'分離'!Y10</f>
        <v>22351</v>
      </c>
      <c r="Z10" s="198">
        <f>'分離'!Z10</f>
        <v>241</v>
      </c>
      <c r="AA10" s="198">
        <f>'分離'!AA10</f>
        <v>1642</v>
      </c>
      <c r="AB10" s="198">
        <f>'分離'!AB10</f>
        <v>166</v>
      </c>
      <c r="AC10" s="198">
        <f>'分離'!AC10</f>
        <v>3293</v>
      </c>
      <c r="AD10" s="199">
        <f t="shared" si="1"/>
        <v>3346642</v>
      </c>
      <c r="AE10" s="198">
        <f>'給与'!K10+'営業等'!K10+'農業'!K10+'その他'!K10+'分離'!AE10</f>
        <v>106275</v>
      </c>
      <c r="AF10" s="198">
        <f>'給与'!L10+'営業等'!L10+'農業'!L10+'その他'!L10+'分離'!AF10</f>
        <v>591</v>
      </c>
      <c r="AG10" s="198">
        <f>'給与'!M10+'営業等'!M10+'農業'!M10+'その他'!M10+'分離'!AG10</f>
        <v>1371</v>
      </c>
      <c r="AH10" s="198">
        <f>'給与'!N10+'営業等'!N10+'農業'!N10+'その他'!N10+'分離'!AH10</f>
        <v>417</v>
      </c>
      <c r="AI10" s="198">
        <f>'給与'!O10+'営業等'!O10+'農業'!O10+'その他'!O10+'分離'!AI10</f>
        <v>3233557</v>
      </c>
      <c r="AJ10" s="198">
        <f>'給与'!P10+'営業等'!P10+'農業'!P10+'その他'!P10+'分離'!AJ10</f>
        <v>4431</v>
      </c>
      <c r="AK10" s="200">
        <f>'給与'!Q10+'営業等'!Q10+'農業'!Q10+'その他'!Q10+'分離'!AK10</f>
        <v>3237988</v>
      </c>
      <c r="AL10" s="197" t="s">
        <v>21</v>
      </c>
      <c r="AN10" s="63">
        <v>56315169</v>
      </c>
      <c r="AO10" s="46" t="str">
        <f t="shared" si="2"/>
        <v> </v>
      </c>
      <c r="AP10" s="84">
        <v>3346642</v>
      </c>
      <c r="AQ10" s="46" t="str">
        <f t="shared" si="3"/>
        <v> </v>
      </c>
    </row>
    <row r="11" spans="1:43" s="46" customFormat="1" ht="21.75" customHeight="1">
      <c r="A11" s="196">
        <v>6</v>
      </c>
      <c r="B11" s="197" t="s">
        <v>22</v>
      </c>
      <c r="C11" s="198">
        <f>'給与'!C11+'営業等'!C11+'農業'!C11+'その他'!C11+'分離'!C11</f>
        <v>21865</v>
      </c>
      <c r="D11" s="198">
        <f>'給与'!D11+'営業等'!D11+'農業'!D11+'その他'!D11+'分離'!D11</f>
        <v>993</v>
      </c>
      <c r="E11" s="198">
        <f>'給与'!E11+'営業等'!E11+'農業'!E11+'その他'!E11+'分離'!E11</f>
        <v>22858</v>
      </c>
      <c r="F11" s="198">
        <f>'給与'!F11+'営業等'!F11+'農業'!F11+'その他'!F11+'分離'!F11</f>
        <v>62411986</v>
      </c>
      <c r="G11" s="198">
        <f>'分離'!G11</f>
        <v>1160986</v>
      </c>
      <c r="H11" s="198">
        <f>'分離'!H11</f>
        <v>0</v>
      </c>
      <c r="I11" s="198">
        <f>'分離'!I11</f>
        <v>54232</v>
      </c>
      <c r="J11" s="198">
        <f>'分離'!J11</f>
        <v>7402</v>
      </c>
      <c r="K11" s="198">
        <f>'分離'!K11</f>
        <v>16930</v>
      </c>
      <c r="L11" s="199">
        <f t="shared" si="4"/>
        <v>63651536</v>
      </c>
      <c r="M11" s="198">
        <f>'給与'!G11+'営業等'!G11+'農業'!G11+'その他'!G11+'分離'!M11</f>
        <v>23862844</v>
      </c>
      <c r="N11" s="198">
        <f>'給与'!H11+'営業等'!H11+'農業'!H11+'その他'!H11+'分離'!N11</f>
        <v>38586552</v>
      </c>
      <c r="O11" s="198">
        <f>'分離'!O11</f>
        <v>1128581</v>
      </c>
      <c r="P11" s="200">
        <f>'分離'!P11</f>
        <v>0</v>
      </c>
      <c r="Q11" s="198">
        <f>'分離'!Q11</f>
        <v>51325</v>
      </c>
      <c r="R11" s="201">
        <f>'分離'!R11</f>
        <v>7396</v>
      </c>
      <c r="S11" s="197" t="s">
        <v>22</v>
      </c>
      <c r="T11" s="196">
        <v>6</v>
      </c>
      <c r="U11" s="197" t="s">
        <v>22</v>
      </c>
      <c r="V11" s="202">
        <f>'分離'!V11</f>
        <v>14838</v>
      </c>
      <c r="W11" s="199">
        <f t="shared" si="0"/>
        <v>39788692</v>
      </c>
      <c r="X11" s="198">
        <f>'給与'!I11+'営業等'!I11+'農業'!I11+'その他'!I11+'分離'!X11</f>
        <v>2314293</v>
      </c>
      <c r="Y11" s="198">
        <f>'分離'!Y11</f>
        <v>33472</v>
      </c>
      <c r="Z11" s="198">
        <f>'分離'!Z11</f>
        <v>0</v>
      </c>
      <c r="AA11" s="198">
        <f>'分離'!AA11</f>
        <v>1339</v>
      </c>
      <c r="AB11" s="198">
        <f>'分離'!AB11</f>
        <v>133</v>
      </c>
      <c r="AC11" s="198">
        <f>'分離'!AC11</f>
        <v>445</v>
      </c>
      <c r="AD11" s="199">
        <f t="shared" si="1"/>
        <v>2349682</v>
      </c>
      <c r="AE11" s="198">
        <f>'給与'!K11+'営業等'!K11+'農業'!K11+'その他'!K11+'分離'!AE11</f>
        <v>83053</v>
      </c>
      <c r="AF11" s="198">
        <f>'給与'!L11+'営業等'!L11+'農業'!L11+'その他'!L11+'分離'!AF11</f>
        <v>674</v>
      </c>
      <c r="AG11" s="198">
        <f>'給与'!M11+'営業等'!M11+'農業'!M11+'その他'!M11+'分離'!AG11</f>
        <v>1282</v>
      </c>
      <c r="AH11" s="198">
        <f>'給与'!N11+'営業等'!N11+'農業'!N11+'その他'!N11+'分離'!AH11</f>
        <v>206</v>
      </c>
      <c r="AI11" s="198">
        <f>'給与'!O11+'営業等'!O11+'農業'!O11+'その他'!O11+'分離'!AI11</f>
        <v>2261896</v>
      </c>
      <c r="AJ11" s="198">
        <f>'給与'!P11+'営業等'!P11+'農業'!P11+'その他'!P11+'分離'!AJ11</f>
        <v>2571</v>
      </c>
      <c r="AK11" s="200">
        <f>'給与'!Q11+'営業等'!Q11+'農業'!Q11+'その他'!Q11+'分離'!AK11</f>
        <v>2264467</v>
      </c>
      <c r="AL11" s="197" t="s">
        <v>22</v>
      </c>
      <c r="AN11" s="63">
        <v>39788692</v>
      </c>
      <c r="AO11" s="46" t="str">
        <f t="shared" si="2"/>
        <v> </v>
      </c>
      <c r="AP11" s="84">
        <v>2349682</v>
      </c>
      <c r="AQ11" s="46" t="str">
        <f t="shared" si="3"/>
        <v> </v>
      </c>
    </row>
    <row r="12" spans="1:43" s="46" customFormat="1" ht="21.75" customHeight="1">
      <c r="A12" s="196">
        <v>7</v>
      </c>
      <c r="B12" s="197" t="s">
        <v>2</v>
      </c>
      <c r="C12" s="198">
        <f>'給与'!C12+'営業等'!C12+'農業'!C12+'その他'!C12+'分離'!C12</f>
        <v>31540</v>
      </c>
      <c r="D12" s="198">
        <f>'給与'!D12+'営業等'!D12+'農業'!D12+'その他'!D12+'分離'!D12</f>
        <v>3033</v>
      </c>
      <c r="E12" s="198">
        <f>'給与'!E12+'営業等'!E12+'農業'!E12+'その他'!E12+'分離'!E12</f>
        <v>34573</v>
      </c>
      <c r="F12" s="198">
        <f>'給与'!F12+'営業等'!F12+'農業'!F12+'その他'!F12+'分離'!F12</f>
        <v>107442765</v>
      </c>
      <c r="G12" s="198">
        <f>'分離'!G12</f>
        <v>865103</v>
      </c>
      <c r="H12" s="198">
        <f>'分離'!H12</f>
        <v>2490</v>
      </c>
      <c r="I12" s="198">
        <f>'分離'!I12</f>
        <v>190270</v>
      </c>
      <c r="J12" s="198">
        <f>'分離'!J12</f>
        <v>9669</v>
      </c>
      <c r="K12" s="198">
        <f>'分離'!K12</f>
        <v>66583</v>
      </c>
      <c r="L12" s="199">
        <f t="shared" si="4"/>
        <v>108576880</v>
      </c>
      <c r="M12" s="198">
        <f>'給与'!G12+'営業等'!G12+'農業'!G12+'その他'!G12+'分離'!M12</f>
        <v>38553418</v>
      </c>
      <c r="N12" s="198">
        <f>'給与'!H12+'営業等'!H12+'農業'!H12+'その他'!H12+'分離'!N12</f>
        <v>68913250</v>
      </c>
      <c r="O12" s="198">
        <f>'分離'!O12</f>
        <v>842863</v>
      </c>
      <c r="P12" s="200">
        <f>'分離'!P12</f>
        <v>2490</v>
      </c>
      <c r="Q12" s="198">
        <f>'分離'!Q12</f>
        <v>189214</v>
      </c>
      <c r="R12" s="201">
        <f>'分離'!R12</f>
        <v>9669</v>
      </c>
      <c r="S12" s="197" t="s">
        <v>2</v>
      </c>
      <c r="T12" s="196">
        <v>7</v>
      </c>
      <c r="U12" s="197" t="s">
        <v>2</v>
      </c>
      <c r="V12" s="202">
        <f>'分離'!V12</f>
        <v>65976</v>
      </c>
      <c r="W12" s="199">
        <f t="shared" si="0"/>
        <v>70023462</v>
      </c>
      <c r="X12" s="198">
        <f>'給与'!I12+'営業等'!I12+'農業'!I12+'その他'!I12+'分離'!X12</f>
        <v>4133413</v>
      </c>
      <c r="Y12" s="198">
        <f>'分離'!Y12</f>
        <v>25282</v>
      </c>
      <c r="Z12" s="198">
        <f>'分離'!Z12</f>
        <v>136</v>
      </c>
      <c r="AA12" s="198">
        <f>'分離'!AA12</f>
        <v>5069</v>
      </c>
      <c r="AB12" s="198">
        <f>'分離'!AB12</f>
        <v>173</v>
      </c>
      <c r="AC12" s="198">
        <f>'分離'!AC12</f>
        <v>1979</v>
      </c>
      <c r="AD12" s="199">
        <f t="shared" si="1"/>
        <v>4166052</v>
      </c>
      <c r="AE12" s="198">
        <f>'給与'!K12+'営業等'!K12+'農業'!K12+'その他'!K12+'分離'!AE12</f>
        <v>125028</v>
      </c>
      <c r="AF12" s="198">
        <f>'給与'!L12+'営業等'!L12+'農業'!L12+'その他'!L12+'分離'!AF12</f>
        <v>714</v>
      </c>
      <c r="AG12" s="198">
        <f>'給与'!M12+'営業等'!M12+'農業'!M12+'その他'!M12+'分離'!AG12</f>
        <v>1639</v>
      </c>
      <c r="AH12" s="198">
        <f>'給与'!N12+'営業等'!N12+'農業'!N12+'その他'!N12+'分離'!AH12</f>
        <v>581</v>
      </c>
      <c r="AI12" s="198">
        <f>'給与'!O12+'営業等'!O12+'農業'!O12+'その他'!O12+'分離'!AI12</f>
        <v>3897124</v>
      </c>
      <c r="AJ12" s="198">
        <f>'給与'!P12+'営業等'!P12+'農業'!P12+'その他'!P12+'分離'!AJ12</f>
        <v>140844</v>
      </c>
      <c r="AK12" s="200">
        <f>'給与'!Q12+'営業等'!Q12+'農業'!Q12+'その他'!Q12+'分離'!AK12</f>
        <v>4037968</v>
      </c>
      <c r="AL12" s="197" t="s">
        <v>2</v>
      </c>
      <c r="AN12" s="63">
        <v>70023462</v>
      </c>
      <c r="AO12" s="46" t="str">
        <f t="shared" si="2"/>
        <v> </v>
      </c>
      <c r="AP12" s="84">
        <v>4166052</v>
      </c>
      <c r="AQ12" s="46" t="str">
        <f t="shared" si="3"/>
        <v> </v>
      </c>
    </row>
    <row r="13" spans="1:43" s="46" customFormat="1" ht="21.75" customHeight="1">
      <c r="A13" s="196">
        <v>8</v>
      </c>
      <c r="B13" s="197" t="s">
        <v>23</v>
      </c>
      <c r="C13" s="198">
        <f>'給与'!C13+'営業等'!C13+'農業'!C13+'その他'!C13+'分離'!C13</f>
        <v>17727</v>
      </c>
      <c r="D13" s="198">
        <f>'給与'!D13+'営業等'!D13+'農業'!D13+'その他'!D13+'分離'!D13</f>
        <v>1614</v>
      </c>
      <c r="E13" s="198">
        <f>'給与'!E13+'営業等'!E13+'農業'!E13+'その他'!E13+'分離'!E13</f>
        <v>19341</v>
      </c>
      <c r="F13" s="198">
        <f>'給与'!F13+'営業等'!F13+'農業'!F13+'その他'!F13+'分離'!F13</f>
        <v>51147715</v>
      </c>
      <c r="G13" s="198">
        <f>'分離'!G13</f>
        <v>216337</v>
      </c>
      <c r="H13" s="198">
        <f>'分離'!H13</f>
        <v>2222</v>
      </c>
      <c r="I13" s="198">
        <f>'分離'!I13</f>
        <v>95133</v>
      </c>
      <c r="J13" s="198">
        <f>'分離'!J13</f>
        <v>2619</v>
      </c>
      <c r="K13" s="198">
        <f>'分離'!K13</f>
        <v>18527</v>
      </c>
      <c r="L13" s="199">
        <f t="shared" si="4"/>
        <v>51482553</v>
      </c>
      <c r="M13" s="198">
        <f>'給与'!G13+'営業等'!G13+'農業'!G13+'その他'!G13+'分離'!M13</f>
        <v>20289207</v>
      </c>
      <c r="N13" s="198">
        <f>'給与'!H13+'営業等'!H13+'農業'!H13+'その他'!H13+'分離'!N13</f>
        <v>30868124</v>
      </c>
      <c r="O13" s="198">
        <f>'分離'!O13</f>
        <v>207313</v>
      </c>
      <c r="P13" s="200">
        <f>'分離'!P13</f>
        <v>2221</v>
      </c>
      <c r="Q13" s="198">
        <f>'分離'!Q13</f>
        <v>95103</v>
      </c>
      <c r="R13" s="201">
        <f>'分離'!R13</f>
        <v>2616</v>
      </c>
      <c r="S13" s="197" t="s">
        <v>23</v>
      </c>
      <c r="T13" s="196">
        <v>8</v>
      </c>
      <c r="U13" s="197" t="s">
        <v>23</v>
      </c>
      <c r="V13" s="202">
        <f>'分離'!V13</f>
        <v>17969</v>
      </c>
      <c r="W13" s="199">
        <f t="shared" si="0"/>
        <v>31193346</v>
      </c>
      <c r="X13" s="198">
        <f>'給与'!I13+'営業等'!I13+'農業'!I13+'その他'!I13+'分離'!X13</f>
        <v>1851327</v>
      </c>
      <c r="Y13" s="198">
        <f>'分離'!Y13</f>
        <v>6217</v>
      </c>
      <c r="Z13" s="198">
        <f>'分離'!Z13</f>
        <v>118</v>
      </c>
      <c r="AA13" s="198">
        <f>'分離'!AA13</f>
        <v>1732</v>
      </c>
      <c r="AB13" s="198">
        <f>'分離'!AB13</f>
        <v>49</v>
      </c>
      <c r="AC13" s="198">
        <f>'分離'!AC13</f>
        <v>538</v>
      </c>
      <c r="AD13" s="199">
        <f t="shared" si="1"/>
        <v>1859981</v>
      </c>
      <c r="AE13" s="198">
        <f>'給与'!K13+'営業等'!K13+'農業'!K13+'その他'!K13+'分離'!AE13</f>
        <v>65321</v>
      </c>
      <c r="AF13" s="198">
        <f>'給与'!L13+'営業等'!L13+'農業'!L13+'その他'!L13+'分離'!AF13</f>
        <v>649</v>
      </c>
      <c r="AG13" s="198">
        <f>'給与'!M13+'営業等'!M13+'農業'!M13+'その他'!M13+'分離'!AG13</f>
        <v>467</v>
      </c>
      <c r="AH13" s="198">
        <f>'給与'!N13+'営業等'!N13+'農業'!N13+'その他'!N13+'分離'!AH13</f>
        <v>529</v>
      </c>
      <c r="AI13" s="198">
        <f>'給与'!O13+'営業等'!O13+'農業'!O13+'その他'!O13+'分離'!AI13</f>
        <v>1734162</v>
      </c>
      <c r="AJ13" s="198">
        <f>'給与'!P13+'営業等'!P13+'農業'!P13+'その他'!P13+'分離'!AJ13</f>
        <v>58682</v>
      </c>
      <c r="AK13" s="200">
        <f>'給与'!Q13+'営業等'!Q13+'農業'!Q13+'その他'!Q13+'分離'!AK13</f>
        <v>1792844</v>
      </c>
      <c r="AL13" s="197" t="s">
        <v>23</v>
      </c>
      <c r="AN13" s="63">
        <v>31193346</v>
      </c>
      <c r="AO13" s="46" t="str">
        <f t="shared" si="2"/>
        <v> </v>
      </c>
      <c r="AP13" s="84">
        <v>1859981</v>
      </c>
      <c r="AQ13" s="46" t="str">
        <f t="shared" si="3"/>
        <v> </v>
      </c>
    </row>
    <row r="14" spans="1:43" s="30" customFormat="1" ht="21.75" customHeight="1">
      <c r="A14" s="203">
        <v>9</v>
      </c>
      <c r="B14" s="204" t="s">
        <v>49</v>
      </c>
      <c r="C14" s="198">
        <f>'給与'!C14+'営業等'!C14+'農業'!C14+'その他'!C14+'分離'!C14</f>
        <v>26836</v>
      </c>
      <c r="D14" s="198">
        <f>'給与'!D14+'営業等'!D14+'農業'!D14+'その他'!D14+'分離'!D14</f>
        <v>1223</v>
      </c>
      <c r="E14" s="198">
        <f>'給与'!E14+'営業等'!E14+'農業'!E14+'その他'!E14+'分離'!E14</f>
        <v>28059</v>
      </c>
      <c r="F14" s="198">
        <f>'給与'!F14+'営業等'!F14+'農業'!F14+'その他'!F14+'分離'!F14</f>
        <v>75617625</v>
      </c>
      <c r="G14" s="198">
        <f>'分離'!G14</f>
        <v>552622</v>
      </c>
      <c r="H14" s="198">
        <f>'分離'!H14</f>
        <v>8124</v>
      </c>
      <c r="I14" s="198">
        <f>'分離'!I14</f>
        <v>17576</v>
      </c>
      <c r="J14" s="198">
        <f>'分離'!J14</f>
        <v>6353</v>
      </c>
      <c r="K14" s="198">
        <f>'分離'!K14</f>
        <v>13527</v>
      </c>
      <c r="L14" s="199">
        <f t="shared" si="4"/>
        <v>76215827</v>
      </c>
      <c r="M14" s="198">
        <f>'給与'!G14+'営業等'!G14+'農業'!G14+'その他'!G14+'分離'!M14</f>
        <v>29358925</v>
      </c>
      <c r="N14" s="198">
        <f>'給与'!H14+'営業等'!H14+'農業'!H14+'その他'!H14+'分離'!N14</f>
        <v>46280342</v>
      </c>
      <c r="O14" s="198">
        <f>'分離'!O14</f>
        <v>532924</v>
      </c>
      <c r="P14" s="200">
        <f>'分離'!P14</f>
        <v>8122</v>
      </c>
      <c r="Q14" s="198">
        <f>'分離'!Q14</f>
        <v>17563</v>
      </c>
      <c r="R14" s="201">
        <f>'分離'!R14</f>
        <v>6346</v>
      </c>
      <c r="S14" s="204" t="s">
        <v>49</v>
      </c>
      <c r="T14" s="203">
        <v>9</v>
      </c>
      <c r="U14" s="204" t="s">
        <v>49</v>
      </c>
      <c r="V14" s="202">
        <f>'分離'!V14</f>
        <v>11605</v>
      </c>
      <c r="W14" s="199">
        <f t="shared" si="0"/>
        <v>46856902</v>
      </c>
      <c r="X14" s="198">
        <f>'給与'!I14+'営業等'!I14+'農業'!I14+'その他'!I14+'分離'!X14</f>
        <v>2775702</v>
      </c>
      <c r="Y14" s="198">
        <f>'分離'!Y14</f>
        <v>15985</v>
      </c>
      <c r="Z14" s="198">
        <f>'分離'!Z14</f>
        <v>439</v>
      </c>
      <c r="AA14" s="198">
        <f>'分離'!AA14</f>
        <v>320</v>
      </c>
      <c r="AB14" s="198">
        <f>'分離'!AB14</f>
        <v>115</v>
      </c>
      <c r="AC14" s="198">
        <f>'分離'!AC14</f>
        <v>348</v>
      </c>
      <c r="AD14" s="199">
        <f t="shared" si="1"/>
        <v>2792909</v>
      </c>
      <c r="AE14" s="198">
        <f>'給与'!K14+'営業等'!K14+'農業'!K14+'その他'!K14+'分離'!AE14</f>
        <v>97688</v>
      </c>
      <c r="AF14" s="198">
        <f>'給与'!L14+'営業等'!L14+'農業'!L14+'その他'!L14+'分離'!AF14</f>
        <v>880</v>
      </c>
      <c r="AG14" s="198">
        <f>'給与'!M14+'営業等'!M14+'農業'!M14+'その他'!M14+'分離'!AG14</f>
        <v>872</v>
      </c>
      <c r="AH14" s="198">
        <f>'給与'!N14+'営業等'!N14+'農業'!N14+'その他'!N14+'分離'!AH14</f>
        <v>306</v>
      </c>
      <c r="AI14" s="198">
        <f>'給与'!O14+'営業等'!O14+'農業'!O14+'その他'!O14+'分離'!AI14</f>
        <v>2689702</v>
      </c>
      <c r="AJ14" s="198">
        <f>'給与'!P14+'営業等'!P14+'農業'!P14+'その他'!P14+'分離'!AJ14</f>
        <v>3461</v>
      </c>
      <c r="AK14" s="200">
        <f>'給与'!Q14+'営業等'!Q14+'農業'!Q14+'その他'!Q14+'分離'!AK14</f>
        <v>2693163</v>
      </c>
      <c r="AL14" s="204" t="s">
        <v>49</v>
      </c>
      <c r="AN14" s="65">
        <v>46856902</v>
      </c>
      <c r="AO14" s="30" t="str">
        <f t="shared" si="2"/>
        <v> </v>
      </c>
      <c r="AP14" s="142">
        <v>2792909</v>
      </c>
      <c r="AQ14" s="30" t="str">
        <f t="shared" si="3"/>
        <v> </v>
      </c>
    </row>
    <row r="15" spans="1:43" s="30" customFormat="1" ht="21.75" customHeight="1">
      <c r="A15" s="203">
        <v>10</v>
      </c>
      <c r="B15" s="204" t="s">
        <v>24</v>
      </c>
      <c r="C15" s="198">
        <f>'給与'!C15+'営業等'!C15+'農業'!C15+'その他'!C15+'分離'!C15</f>
        <v>21932</v>
      </c>
      <c r="D15" s="198">
        <f>'給与'!D15+'営業等'!D15+'農業'!D15+'その他'!D15+'分離'!D15</f>
        <v>1041</v>
      </c>
      <c r="E15" s="198">
        <f>'給与'!E15+'営業等'!E15+'農業'!E15+'その他'!E15+'分離'!E15</f>
        <v>22973</v>
      </c>
      <c r="F15" s="198">
        <f>'給与'!F15+'営業等'!F15+'農業'!F15+'その他'!F15+'分離'!F15</f>
        <v>65603151</v>
      </c>
      <c r="G15" s="198">
        <f>'分離'!G15</f>
        <v>167982</v>
      </c>
      <c r="H15" s="198">
        <f>'分離'!H15</f>
        <v>0</v>
      </c>
      <c r="I15" s="198">
        <f>'分離'!I15</f>
        <v>51412</v>
      </c>
      <c r="J15" s="198">
        <f>'分離'!J15</f>
        <v>7741</v>
      </c>
      <c r="K15" s="198">
        <f>'分離'!K15</f>
        <v>6628</v>
      </c>
      <c r="L15" s="199">
        <f t="shared" si="4"/>
        <v>65836914</v>
      </c>
      <c r="M15" s="198">
        <f>'給与'!G15+'営業等'!G15+'農業'!G15+'その他'!G15+'分離'!M15</f>
        <v>25313592</v>
      </c>
      <c r="N15" s="198">
        <f>'給与'!H15+'営業等'!H15+'農業'!H15+'その他'!H15+'分離'!N15</f>
        <v>40302659</v>
      </c>
      <c r="O15" s="198">
        <f>'分離'!O15</f>
        <v>157289</v>
      </c>
      <c r="P15" s="200">
        <f>'分離'!P15</f>
        <v>0</v>
      </c>
      <c r="Q15" s="198">
        <f>'分離'!Q15</f>
        <v>49547</v>
      </c>
      <c r="R15" s="201">
        <f>'分離'!R15</f>
        <v>7734</v>
      </c>
      <c r="S15" s="204" t="s">
        <v>24</v>
      </c>
      <c r="T15" s="203">
        <v>10</v>
      </c>
      <c r="U15" s="204" t="s">
        <v>24</v>
      </c>
      <c r="V15" s="202">
        <f>'分離'!V15</f>
        <v>6093</v>
      </c>
      <c r="W15" s="199">
        <f t="shared" si="0"/>
        <v>40523322</v>
      </c>
      <c r="X15" s="198">
        <f>'給与'!I15+'営業等'!I15+'農業'!I15+'その他'!I15+'分離'!X15</f>
        <v>2417254</v>
      </c>
      <c r="Y15" s="198">
        <f>'分離'!Y15</f>
        <v>4704</v>
      </c>
      <c r="Z15" s="198">
        <f>'分離'!Z15</f>
        <v>0</v>
      </c>
      <c r="AA15" s="198">
        <f>'分離'!AA15</f>
        <v>1328</v>
      </c>
      <c r="AB15" s="198">
        <f>'分離'!AB15</f>
        <v>139</v>
      </c>
      <c r="AC15" s="198">
        <f>'分離'!AC15</f>
        <v>183</v>
      </c>
      <c r="AD15" s="199">
        <f t="shared" si="1"/>
        <v>2423608</v>
      </c>
      <c r="AE15" s="198">
        <f>'給与'!K15+'営業等'!K15+'農業'!K15+'その他'!K15+'分離'!AE15</f>
        <v>71095</v>
      </c>
      <c r="AF15" s="198">
        <f>'給与'!L15+'営業等'!L15+'農業'!L15+'その他'!L15+'分離'!AF15</f>
        <v>509</v>
      </c>
      <c r="AG15" s="198">
        <f>'給与'!M15+'営業等'!M15+'農業'!M15+'その他'!M15+'分離'!AG15</f>
        <v>908</v>
      </c>
      <c r="AH15" s="198">
        <f>'給与'!N15+'営業等'!N15+'農業'!N15+'その他'!N15+'分離'!AH15</f>
        <v>181</v>
      </c>
      <c r="AI15" s="198">
        <f>'給与'!O15+'営業等'!O15+'農業'!O15+'その他'!O15+'分離'!AI15</f>
        <v>2348121</v>
      </c>
      <c r="AJ15" s="198">
        <f>'給与'!P15+'営業等'!P15+'農業'!P15+'その他'!P15+'分離'!AJ15</f>
        <v>2794</v>
      </c>
      <c r="AK15" s="200">
        <f>'給与'!Q15+'営業等'!Q15+'農業'!Q15+'その他'!Q15+'分離'!AK15</f>
        <v>2350915</v>
      </c>
      <c r="AL15" s="204" t="s">
        <v>24</v>
      </c>
      <c r="AN15" s="65">
        <v>40523322</v>
      </c>
      <c r="AO15" s="30" t="str">
        <f t="shared" si="2"/>
        <v> </v>
      </c>
      <c r="AP15" s="142">
        <v>2423608</v>
      </c>
      <c r="AQ15" s="30" t="str">
        <f t="shared" si="3"/>
        <v> </v>
      </c>
    </row>
    <row r="16" spans="1:43" s="30" customFormat="1" ht="21.75" customHeight="1">
      <c r="A16" s="203">
        <v>11</v>
      </c>
      <c r="B16" s="204" t="s">
        <v>25</v>
      </c>
      <c r="C16" s="198">
        <f>'給与'!C16+'営業等'!C16+'農業'!C16+'その他'!C16+'分離'!C16</f>
        <v>12426</v>
      </c>
      <c r="D16" s="198">
        <f>'給与'!D16+'営業等'!D16+'農業'!D16+'その他'!D16+'分離'!D16</f>
        <v>569</v>
      </c>
      <c r="E16" s="198">
        <f>'給与'!E16+'営業等'!E16+'農業'!E16+'その他'!E16+'分離'!E16</f>
        <v>12995</v>
      </c>
      <c r="F16" s="198">
        <f>'給与'!F16+'営業等'!F16+'農業'!F16+'その他'!F16+'分離'!F16</f>
        <v>35379228</v>
      </c>
      <c r="G16" s="198">
        <f>'分離'!G16</f>
        <v>155848</v>
      </c>
      <c r="H16" s="198">
        <f>'分離'!H16</f>
        <v>9201</v>
      </c>
      <c r="I16" s="198">
        <f>'分離'!I16</f>
        <v>2310</v>
      </c>
      <c r="J16" s="198">
        <f>'分離'!J16</f>
        <v>2200</v>
      </c>
      <c r="K16" s="198">
        <f>'分離'!K16</f>
        <v>7417</v>
      </c>
      <c r="L16" s="199">
        <f t="shared" si="4"/>
        <v>35556204</v>
      </c>
      <c r="M16" s="198">
        <f>'給与'!G16+'営業等'!G16+'農業'!G16+'その他'!G16+'分離'!M16</f>
        <v>13651366</v>
      </c>
      <c r="N16" s="198">
        <f>'給与'!H16+'営業等'!H16+'農業'!H16+'その他'!H16+'分離'!N16</f>
        <v>21745380</v>
      </c>
      <c r="O16" s="198">
        <f>'分離'!O16</f>
        <v>138343</v>
      </c>
      <c r="P16" s="200">
        <f>'分離'!P16</f>
        <v>9199</v>
      </c>
      <c r="Q16" s="198">
        <f>'分離'!Q16</f>
        <v>2306</v>
      </c>
      <c r="R16" s="201">
        <f>'分離'!R16</f>
        <v>2197</v>
      </c>
      <c r="S16" s="204" t="s">
        <v>25</v>
      </c>
      <c r="T16" s="203">
        <v>11</v>
      </c>
      <c r="U16" s="204" t="s">
        <v>25</v>
      </c>
      <c r="V16" s="202">
        <f>'分離'!V16</f>
        <v>7413</v>
      </c>
      <c r="W16" s="199">
        <f t="shared" si="0"/>
        <v>21904838</v>
      </c>
      <c r="X16" s="198">
        <f>'給与'!I16+'営業等'!I16+'農業'!I16+'その他'!I16+'分離'!X16</f>
        <v>1304216</v>
      </c>
      <c r="Y16" s="198">
        <f>'分離'!Y16</f>
        <v>4151</v>
      </c>
      <c r="Z16" s="198">
        <f>'分離'!Z16</f>
        <v>497</v>
      </c>
      <c r="AA16" s="198">
        <f>'分離'!AA16</f>
        <v>41</v>
      </c>
      <c r="AB16" s="198">
        <f>'分離'!AB16</f>
        <v>39</v>
      </c>
      <c r="AC16" s="198">
        <f>'分離'!AC16</f>
        <v>222</v>
      </c>
      <c r="AD16" s="199">
        <f t="shared" si="1"/>
        <v>1309166</v>
      </c>
      <c r="AE16" s="198">
        <f>'給与'!K16+'営業等'!K16+'農業'!K16+'その他'!K16+'分離'!AE16</f>
        <v>42113</v>
      </c>
      <c r="AF16" s="198">
        <f>'給与'!L16+'営業等'!L16+'農業'!L16+'その他'!L16+'分離'!AF16</f>
        <v>371</v>
      </c>
      <c r="AG16" s="198">
        <f>'給与'!M16+'営業等'!M16+'農業'!M16+'その他'!M16+'分離'!AG16</f>
        <v>397</v>
      </c>
      <c r="AH16" s="198">
        <f>'給与'!N16+'営業等'!N16+'農業'!N16+'その他'!N16+'分離'!AH16</f>
        <v>47</v>
      </c>
      <c r="AI16" s="198">
        <f>'給与'!O16+'営業等'!O16+'農業'!O16+'その他'!O16+'分離'!AI16</f>
        <v>1264825</v>
      </c>
      <c r="AJ16" s="198">
        <f>'給与'!P16+'営業等'!P16+'農業'!P16+'その他'!P16+'分離'!AJ16</f>
        <v>1413</v>
      </c>
      <c r="AK16" s="200">
        <f>'給与'!Q16+'営業等'!Q16+'農業'!Q16+'その他'!Q16+'分離'!AK16</f>
        <v>1266238</v>
      </c>
      <c r="AL16" s="204" t="s">
        <v>25</v>
      </c>
      <c r="AN16" s="65">
        <v>21904838</v>
      </c>
      <c r="AO16" s="30" t="str">
        <f t="shared" si="2"/>
        <v> </v>
      </c>
      <c r="AP16" s="142">
        <v>1309166</v>
      </c>
      <c r="AQ16" s="30" t="str">
        <f t="shared" si="3"/>
        <v> </v>
      </c>
    </row>
    <row r="17" spans="1:43" s="46" customFormat="1" ht="21.75" customHeight="1">
      <c r="A17" s="196">
        <v>12</v>
      </c>
      <c r="B17" s="197" t="s">
        <v>26</v>
      </c>
      <c r="C17" s="198">
        <f>'給与'!C17+'営業等'!C17+'農業'!C17+'その他'!C17+'分離'!C17</f>
        <v>18262</v>
      </c>
      <c r="D17" s="198">
        <f>'給与'!D17+'営業等'!D17+'農業'!D17+'その他'!D17+'分離'!D17</f>
        <v>835</v>
      </c>
      <c r="E17" s="198">
        <f>'給与'!E17+'営業等'!E17+'農業'!E17+'その他'!E17+'分離'!E17</f>
        <v>19097</v>
      </c>
      <c r="F17" s="198">
        <f>'給与'!F17+'営業等'!F17+'農業'!F17+'その他'!F17+'分離'!F17</f>
        <v>52142671</v>
      </c>
      <c r="G17" s="198">
        <f>'分離'!G17</f>
        <v>328933</v>
      </c>
      <c r="H17" s="198">
        <f>'分離'!H17</f>
        <v>8659</v>
      </c>
      <c r="I17" s="198">
        <f>'分離'!I17</f>
        <v>89930</v>
      </c>
      <c r="J17" s="198">
        <f>'分離'!J17</f>
        <v>5217</v>
      </c>
      <c r="K17" s="198">
        <f>'分離'!K17</f>
        <v>6927</v>
      </c>
      <c r="L17" s="199">
        <f t="shared" si="4"/>
        <v>52582337</v>
      </c>
      <c r="M17" s="198">
        <f>'給与'!G17+'営業等'!G17+'農業'!G17+'その他'!G17+'分離'!M17</f>
        <v>20084091</v>
      </c>
      <c r="N17" s="198">
        <f>'給与'!H17+'営業等'!H17+'農業'!H17+'その他'!H17+'分離'!N17</f>
        <v>32067361</v>
      </c>
      <c r="O17" s="198">
        <f>'分離'!O17</f>
        <v>321175</v>
      </c>
      <c r="P17" s="200">
        <f>'分離'!P17</f>
        <v>8658</v>
      </c>
      <c r="Q17" s="198">
        <f>'分離'!Q17</f>
        <v>89294</v>
      </c>
      <c r="R17" s="201">
        <f>'分離'!R17</f>
        <v>5212</v>
      </c>
      <c r="S17" s="197" t="s">
        <v>26</v>
      </c>
      <c r="T17" s="196">
        <v>12</v>
      </c>
      <c r="U17" s="197" t="s">
        <v>26</v>
      </c>
      <c r="V17" s="202">
        <f>'分離'!V17</f>
        <v>6546</v>
      </c>
      <c r="W17" s="199">
        <f t="shared" si="0"/>
        <v>32498246</v>
      </c>
      <c r="X17" s="198">
        <f>'給与'!I17+'営業等'!I17+'農業'!I17+'その他'!I17+'分離'!X17</f>
        <v>1923280</v>
      </c>
      <c r="Y17" s="198">
        <f>'分離'!Y17</f>
        <v>9635</v>
      </c>
      <c r="Z17" s="198">
        <f>'分離'!Z17</f>
        <v>467</v>
      </c>
      <c r="AA17" s="198">
        <f>'分離'!AA17</f>
        <v>2440</v>
      </c>
      <c r="AB17" s="198">
        <f>'分離'!AB17</f>
        <v>94</v>
      </c>
      <c r="AC17" s="198">
        <f>'分離'!AC17</f>
        <v>197</v>
      </c>
      <c r="AD17" s="199">
        <f t="shared" si="1"/>
        <v>1936113</v>
      </c>
      <c r="AE17" s="198">
        <f>'給与'!K17+'営業等'!K17+'農業'!K17+'その他'!K17+'分離'!AE17</f>
        <v>62686</v>
      </c>
      <c r="AF17" s="198">
        <f>'給与'!L17+'営業等'!L17+'農業'!L17+'その他'!L17+'分離'!AF17</f>
        <v>580</v>
      </c>
      <c r="AG17" s="198">
        <f>'給与'!M17+'営業等'!M17+'農業'!M17+'その他'!M17+'分離'!AG17</f>
        <v>571</v>
      </c>
      <c r="AH17" s="198">
        <f>'給与'!N17+'営業等'!N17+'農業'!N17+'その他'!N17+'分離'!AH17</f>
        <v>190</v>
      </c>
      <c r="AI17" s="198">
        <f>'給与'!O17+'営業等'!O17+'農業'!O17+'その他'!O17+'分離'!AI17</f>
        <v>1869912</v>
      </c>
      <c r="AJ17" s="198">
        <f>'給与'!P17+'営業等'!P17+'農業'!P17+'その他'!P17+'分離'!AJ17</f>
        <v>2174</v>
      </c>
      <c r="AK17" s="200">
        <f>'給与'!Q17+'営業等'!Q17+'農業'!Q17+'その他'!Q17+'分離'!AK17</f>
        <v>1872086</v>
      </c>
      <c r="AL17" s="197" t="s">
        <v>26</v>
      </c>
      <c r="AN17" s="63">
        <v>32498246</v>
      </c>
      <c r="AO17" s="46" t="str">
        <f t="shared" si="2"/>
        <v> </v>
      </c>
      <c r="AP17" s="84">
        <v>1936113</v>
      </c>
      <c r="AQ17" s="46" t="str">
        <f t="shared" si="3"/>
        <v> </v>
      </c>
    </row>
    <row r="18" spans="1:43" s="46" customFormat="1" ht="21.75" customHeight="1">
      <c r="A18" s="196">
        <v>13</v>
      </c>
      <c r="B18" s="197" t="s">
        <v>27</v>
      </c>
      <c r="C18" s="198">
        <f>'給与'!C18+'営業等'!C18+'農業'!C18+'その他'!C18+'分離'!C18</f>
        <v>31231</v>
      </c>
      <c r="D18" s="198">
        <f>'給与'!D18+'営業等'!D18+'農業'!D18+'その他'!D18+'分離'!D18</f>
        <v>1560</v>
      </c>
      <c r="E18" s="198">
        <f>'給与'!E18+'営業等'!E18+'農業'!E18+'その他'!E18+'分離'!E18</f>
        <v>32791</v>
      </c>
      <c r="F18" s="198">
        <f>'給与'!F18+'営業等'!F18+'農業'!F18+'その他'!F18+'分離'!F18</f>
        <v>88853857</v>
      </c>
      <c r="G18" s="198">
        <f>'分離'!G18</f>
        <v>522229</v>
      </c>
      <c r="H18" s="198">
        <f>'分離'!H18</f>
        <v>1185</v>
      </c>
      <c r="I18" s="198">
        <f>'分離'!I18</f>
        <v>144791</v>
      </c>
      <c r="J18" s="198">
        <f>'分離'!J18</f>
        <v>7263</v>
      </c>
      <c r="K18" s="198">
        <f>'分離'!K18</f>
        <v>2356</v>
      </c>
      <c r="L18" s="199">
        <f t="shared" si="4"/>
        <v>89531681</v>
      </c>
      <c r="M18" s="198">
        <f>'給与'!G18+'営業等'!G18+'農業'!G18+'その他'!G18+'分離'!M18</f>
        <v>35051347</v>
      </c>
      <c r="N18" s="198">
        <f>'給与'!H18+'営業等'!H18+'農業'!H18+'その他'!H18+'分離'!N18</f>
        <v>53831145</v>
      </c>
      <c r="O18" s="198">
        <f>'分離'!O18</f>
        <v>496588</v>
      </c>
      <c r="P18" s="200">
        <f>'分離'!P18</f>
        <v>1184</v>
      </c>
      <c r="Q18" s="198">
        <f>'分離'!Q18</f>
        <v>142570</v>
      </c>
      <c r="R18" s="201">
        <f>'分離'!R18</f>
        <v>7258</v>
      </c>
      <c r="S18" s="197" t="s">
        <v>27</v>
      </c>
      <c r="T18" s="196">
        <v>13</v>
      </c>
      <c r="U18" s="197" t="s">
        <v>27</v>
      </c>
      <c r="V18" s="202">
        <f>'分離'!V18</f>
        <v>1589</v>
      </c>
      <c r="W18" s="199">
        <f t="shared" si="0"/>
        <v>54480334</v>
      </c>
      <c r="X18" s="198">
        <f>'給与'!I18+'営業等'!I18+'農業'!I18+'その他'!I18+'分離'!X18</f>
        <v>3228780</v>
      </c>
      <c r="Y18" s="198">
        <f>'分離'!Y18</f>
        <v>14895</v>
      </c>
      <c r="Z18" s="198">
        <f>'分離'!Z18</f>
        <v>63</v>
      </c>
      <c r="AA18" s="198">
        <f>'分離'!AA18</f>
        <v>4059</v>
      </c>
      <c r="AB18" s="198">
        <f>'分離'!AB18</f>
        <v>132</v>
      </c>
      <c r="AC18" s="198">
        <f>'分離'!AC18</f>
        <v>48</v>
      </c>
      <c r="AD18" s="199">
        <f t="shared" si="1"/>
        <v>3247977</v>
      </c>
      <c r="AE18" s="198">
        <f>'給与'!K18+'営業等'!K18+'農業'!K18+'その他'!K18+'分離'!AE18</f>
        <v>106182</v>
      </c>
      <c r="AF18" s="198">
        <f>'給与'!L18+'営業等'!L18+'農業'!L18+'その他'!L18+'分離'!AF18</f>
        <v>958</v>
      </c>
      <c r="AG18" s="198">
        <f>'給与'!M18+'営業等'!M18+'農業'!M18+'その他'!M18+'分離'!AG18</f>
        <v>853</v>
      </c>
      <c r="AH18" s="198">
        <f>'給与'!N18+'営業等'!N18+'農業'!N18+'その他'!N18+'分離'!AH18</f>
        <v>253</v>
      </c>
      <c r="AI18" s="198">
        <f>'給与'!O18+'営業等'!O18+'農業'!O18+'その他'!O18+'分離'!AI18</f>
        <v>3135801</v>
      </c>
      <c r="AJ18" s="198">
        <f>'給与'!P18+'営業等'!P18+'農業'!P18+'その他'!P18+'分離'!AJ18</f>
        <v>3930</v>
      </c>
      <c r="AK18" s="200">
        <f>'給与'!Q18+'営業等'!Q18+'農業'!Q18+'その他'!Q18+'分離'!AK18</f>
        <v>3139731</v>
      </c>
      <c r="AL18" s="197" t="s">
        <v>27</v>
      </c>
      <c r="AN18" s="63">
        <v>54480334</v>
      </c>
      <c r="AO18" s="46" t="str">
        <f t="shared" si="2"/>
        <v> </v>
      </c>
      <c r="AP18" s="84">
        <v>3247977</v>
      </c>
      <c r="AQ18" s="46" t="str">
        <f t="shared" si="3"/>
        <v> </v>
      </c>
    </row>
    <row r="19" spans="1:43" s="46" customFormat="1" ht="21.75" customHeight="1">
      <c r="A19" s="196">
        <v>14</v>
      </c>
      <c r="B19" s="197" t="s">
        <v>28</v>
      </c>
      <c r="C19" s="198">
        <f>'給与'!C19+'営業等'!C19+'農業'!C19+'その他'!C19+'分離'!C19</f>
        <v>46728</v>
      </c>
      <c r="D19" s="198">
        <f>'給与'!D19+'営業等'!D19+'農業'!D19+'その他'!D19+'分離'!D19</f>
        <v>1857</v>
      </c>
      <c r="E19" s="198">
        <f>'給与'!E19+'営業等'!E19+'農業'!E19+'その他'!E19+'分離'!E19</f>
        <v>48585</v>
      </c>
      <c r="F19" s="198">
        <f>'給与'!F19+'営業等'!F19+'農業'!F19+'その他'!F19+'分離'!F19</f>
        <v>147180514</v>
      </c>
      <c r="G19" s="198">
        <f>'分離'!G19</f>
        <v>1874383</v>
      </c>
      <c r="H19" s="198">
        <f>'分離'!H19</f>
        <v>21284</v>
      </c>
      <c r="I19" s="198">
        <f>'分離'!I19</f>
        <v>150985</v>
      </c>
      <c r="J19" s="198">
        <f>'分離'!J19</f>
        <v>17654</v>
      </c>
      <c r="K19" s="198">
        <f>'分離'!K19</f>
        <v>87940</v>
      </c>
      <c r="L19" s="199">
        <f t="shared" si="4"/>
        <v>149332760</v>
      </c>
      <c r="M19" s="198">
        <f>'給与'!G19+'営業等'!G19+'農業'!G19+'その他'!G19+'分離'!M19</f>
        <v>54003548</v>
      </c>
      <c r="N19" s="198">
        <f>'給与'!H19+'営業等'!H19+'農業'!H19+'その他'!H19+'分離'!N19</f>
        <v>93242693</v>
      </c>
      <c r="O19" s="198">
        <f>'分離'!O19</f>
        <v>1814738</v>
      </c>
      <c r="P19" s="200">
        <f>'分離'!P19</f>
        <v>20336</v>
      </c>
      <c r="Q19" s="198">
        <f>'分離'!Q19</f>
        <v>148901</v>
      </c>
      <c r="R19" s="201">
        <f>'分離'!R19</f>
        <v>17630</v>
      </c>
      <c r="S19" s="197" t="s">
        <v>28</v>
      </c>
      <c r="T19" s="196">
        <v>14</v>
      </c>
      <c r="U19" s="197" t="s">
        <v>28</v>
      </c>
      <c r="V19" s="202">
        <f>'分離'!V19</f>
        <v>84914</v>
      </c>
      <c r="W19" s="199">
        <f t="shared" si="0"/>
        <v>95329212</v>
      </c>
      <c r="X19" s="198">
        <f>'給与'!I19+'営業等'!I19+'農業'!I19+'その他'!I19+'分離'!X19</f>
        <v>5592619</v>
      </c>
      <c r="Y19" s="198">
        <f>'分離'!Y19</f>
        <v>53939</v>
      </c>
      <c r="Z19" s="198">
        <f>'分離'!Z19</f>
        <v>1098</v>
      </c>
      <c r="AA19" s="198">
        <f>'分離'!AA19</f>
        <v>3716</v>
      </c>
      <c r="AB19" s="198">
        <f>'分離'!AB19</f>
        <v>316</v>
      </c>
      <c r="AC19" s="198">
        <f>'分離'!AC19</f>
        <v>2548</v>
      </c>
      <c r="AD19" s="199">
        <f t="shared" si="1"/>
        <v>5654236</v>
      </c>
      <c r="AE19" s="198">
        <f>'給与'!K19+'営業等'!K19+'農業'!K19+'その他'!K19+'分離'!AE19</f>
        <v>169397</v>
      </c>
      <c r="AF19" s="198">
        <f>'給与'!L19+'営業等'!L19+'農業'!L19+'その他'!L19+'分離'!AF19</f>
        <v>903</v>
      </c>
      <c r="AG19" s="198">
        <f>'給与'!M19+'営業等'!M19+'農業'!M19+'その他'!M19+'分離'!AG19</f>
        <v>2720</v>
      </c>
      <c r="AH19" s="198">
        <f>'給与'!N19+'営業等'!N19+'農業'!N19+'その他'!N19+'分離'!AH19</f>
        <v>1063</v>
      </c>
      <c r="AI19" s="198">
        <f>'給与'!O19+'営業等'!O19+'農業'!O19+'その他'!O19+'分離'!AI19</f>
        <v>5474913</v>
      </c>
      <c r="AJ19" s="198">
        <f>'給与'!P19+'営業等'!P19+'農業'!P19+'その他'!P19+'分離'!AJ19</f>
        <v>5240</v>
      </c>
      <c r="AK19" s="200">
        <f>'給与'!Q19+'営業等'!Q19+'農業'!Q19+'その他'!Q19+'分離'!AK19</f>
        <v>5480153</v>
      </c>
      <c r="AL19" s="197" t="s">
        <v>28</v>
      </c>
      <c r="AN19" s="63">
        <v>95329212</v>
      </c>
      <c r="AO19" s="46" t="str">
        <f t="shared" si="2"/>
        <v> </v>
      </c>
      <c r="AP19" s="84">
        <v>5654236</v>
      </c>
      <c r="AQ19" s="46" t="str">
        <f t="shared" si="3"/>
        <v> </v>
      </c>
    </row>
    <row r="20" spans="1:43" s="46" customFormat="1" ht="21.75" customHeight="1">
      <c r="A20" s="196">
        <v>15</v>
      </c>
      <c r="B20" s="197" t="s">
        <v>29</v>
      </c>
      <c r="C20" s="198">
        <f>'給与'!C20+'営業等'!C20+'農業'!C20+'その他'!C20+'分離'!C20</f>
        <v>34124</v>
      </c>
      <c r="D20" s="198">
        <f>'給与'!D20+'営業等'!D20+'農業'!D20+'その他'!D20+'分離'!D20</f>
        <v>3375</v>
      </c>
      <c r="E20" s="198">
        <f>'給与'!E20+'営業等'!E20+'農業'!E20+'その他'!E20+'分離'!E20</f>
        <v>37499</v>
      </c>
      <c r="F20" s="198">
        <f>'給与'!F20+'営業等'!F20+'農業'!F20+'その他'!F20+'分離'!F20</f>
        <v>123589308</v>
      </c>
      <c r="G20" s="198">
        <f>'分離'!G20</f>
        <v>1794795</v>
      </c>
      <c r="H20" s="198">
        <f>'分離'!H20</f>
        <v>5522</v>
      </c>
      <c r="I20" s="198">
        <f>'分離'!I20</f>
        <v>790744</v>
      </c>
      <c r="J20" s="198">
        <f>'分離'!J20</f>
        <v>17182</v>
      </c>
      <c r="K20" s="198">
        <f>'分離'!K20</f>
        <v>25045</v>
      </c>
      <c r="L20" s="199">
        <f t="shared" si="4"/>
        <v>126222596</v>
      </c>
      <c r="M20" s="198">
        <f>'給与'!G20+'営業等'!G20+'農業'!G20+'その他'!G20+'分離'!M20</f>
        <v>42739531</v>
      </c>
      <c r="N20" s="198">
        <f>'給与'!H20+'営業等'!H20+'農業'!H20+'その他'!H20+'分離'!N20</f>
        <v>80906268</v>
      </c>
      <c r="O20" s="198">
        <f>'分離'!O20</f>
        <v>1739943</v>
      </c>
      <c r="P20" s="200">
        <f>'分離'!P20</f>
        <v>5521</v>
      </c>
      <c r="Q20" s="198">
        <f>'分離'!Q20</f>
        <v>789978</v>
      </c>
      <c r="R20" s="201">
        <f>'分離'!R20</f>
        <v>17158</v>
      </c>
      <c r="S20" s="197" t="s">
        <v>29</v>
      </c>
      <c r="T20" s="196">
        <v>15</v>
      </c>
      <c r="U20" s="197" t="s">
        <v>29</v>
      </c>
      <c r="V20" s="202">
        <f>'分離'!V20</f>
        <v>24197</v>
      </c>
      <c r="W20" s="199">
        <f t="shared" si="0"/>
        <v>83483065</v>
      </c>
      <c r="X20" s="198">
        <f>'給与'!I20+'営業等'!I20+'農業'!I20+'その他'!I20+'分離'!X20</f>
        <v>4852856</v>
      </c>
      <c r="Y20" s="198">
        <f>'分離'!Y20</f>
        <v>51723</v>
      </c>
      <c r="Z20" s="198">
        <f>'分離'!Z20</f>
        <v>298</v>
      </c>
      <c r="AA20" s="198">
        <f>'分離'!AA20</f>
        <v>23367</v>
      </c>
      <c r="AB20" s="198">
        <f>'分離'!AB20</f>
        <v>309</v>
      </c>
      <c r="AC20" s="198">
        <f>'分離'!AC20</f>
        <v>727</v>
      </c>
      <c r="AD20" s="199">
        <f t="shared" si="1"/>
        <v>4929280</v>
      </c>
      <c r="AE20" s="198">
        <f>'給与'!K20+'営業等'!K20+'農業'!K20+'その他'!K20+'分離'!AE20</f>
        <v>140426</v>
      </c>
      <c r="AF20" s="198">
        <f>'給与'!L20+'営業等'!L20+'農業'!L20+'その他'!L20+'分離'!AF20</f>
        <v>581</v>
      </c>
      <c r="AG20" s="198">
        <f>'給与'!M20+'営業等'!M20+'農業'!M20+'その他'!M20+'分離'!AG20</f>
        <v>2448</v>
      </c>
      <c r="AH20" s="198">
        <f>'給与'!N20+'営業等'!N20+'農業'!N20+'その他'!N20+'分離'!AH20</f>
        <v>752</v>
      </c>
      <c r="AI20" s="198">
        <f>'給与'!O20+'営業等'!O20+'農業'!O20+'その他'!O20+'分離'!AI20</f>
        <v>4598463</v>
      </c>
      <c r="AJ20" s="198">
        <f>'給与'!P20+'営業等'!P20+'農業'!P20+'その他'!P20+'分離'!AJ20</f>
        <v>186610</v>
      </c>
      <c r="AK20" s="200">
        <f>'給与'!Q20+'営業等'!Q20+'農業'!Q20+'その他'!Q20+'分離'!AK20</f>
        <v>4785073</v>
      </c>
      <c r="AL20" s="197" t="s">
        <v>29</v>
      </c>
      <c r="AN20" s="63">
        <v>83483065</v>
      </c>
      <c r="AO20" s="46" t="str">
        <f t="shared" si="2"/>
        <v> </v>
      </c>
      <c r="AP20" s="84">
        <v>4929280</v>
      </c>
      <c r="AQ20" s="46" t="str">
        <f t="shared" si="3"/>
        <v> </v>
      </c>
    </row>
    <row r="21" spans="1:43" s="46" customFormat="1" ht="21.75" customHeight="1">
      <c r="A21" s="196">
        <v>16</v>
      </c>
      <c r="B21" s="197" t="s">
        <v>30</v>
      </c>
      <c r="C21" s="198">
        <f>'給与'!C21+'営業等'!C21+'農業'!C21+'その他'!C21+'分離'!C21</f>
        <v>91429</v>
      </c>
      <c r="D21" s="198">
        <f>'給与'!D21+'営業等'!D21+'農業'!D21+'その他'!D21+'分離'!D21</f>
        <v>3004</v>
      </c>
      <c r="E21" s="198">
        <f>'給与'!E21+'営業等'!E21+'農業'!E21+'その他'!E21+'分離'!E21</f>
        <v>94433</v>
      </c>
      <c r="F21" s="198">
        <f>'給与'!F21+'営業等'!F21+'農業'!F21+'その他'!F21+'分離'!F21</f>
        <v>349768437</v>
      </c>
      <c r="G21" s="198">
        <f>'分離'!G21</f>
        <v>5832696</v>
      </c>
      <c r="H21" s="198">
        <f>'分離'!H21</f>
        <v>58229</v>
      </c>
      <c r="I21" s="198">
        <f>'分離'!I21</f>
        <v>1053590</v>
      </c>
      <c r="J21" s="198">
        <f>'分離'!J21</f>
        <v>114594</v>
      </c>
      <c r="K21" s="198">
        <f>'分離'!K21</f>
        <v>176260</v>
      </c>
      <c r="L21" s="199">
        <f t="shared" si="4"/>
        <v>357003806</v>
      </c>
      <c r="M21" s="198">
        <f>'給与'!G21+'営業等'!G21+'農業'!G21+'その他'!G21+'分離'!M21</f>
        <v>110233792</v>
      </c>
      <c r="N21" s="198">
        <f>'給与'!H21+'営業等'!H21+'農業'!H21+'その他'!H21+'分離'!N21</f>
        <v>239646108</v>
      </c>
      <c r="O21" s="198">
        <f>'分離'!O21</f>
        <v>5725327</v>
      </c>
      <c r="P21" s="200">
        <f>'分離'!P21</f>
        <v>58223</v>
      </c>
      <c r="Q21" s="198">
        <f>'分離'!Q21</f>
        <v>1049843</v>
      </c>
      <c r="R21" s="201">
        <f>'分離'!R21</f>
        <v>114531</v>
      </c>
      <c r="S21" s="197" t="s">
        <v>30</v>
      </c>
      <c r="T21" s="196">
        <v>16</v>
      </c>
      <c r="U21" s="197" t="s">
        <v>30</v>
      </c>
      <c r="V21" s="202">
        <f>'分離'!V21</f>
        <v>175982</v>
      </c>
      <c r="W21" s="199">
        <f t="shared" si="0"/>
        <v>246770014</v>
      </c>
      <c r="X21" s="198">
        <f>'給与'!I21+'営業等'!I21+'農業'!I21+'その他'!I21+'分離'!X21</f>
        <v>14375089</v>
      </c>
      <c r="Y21" s="198">
        <f>'分離'!Y21</f>
        <v>170295</v>
      </c>
      <c r="Z21" s="198">
        <f>'分離'!Z21</f>
        <v>3144</v>
      </c>
      <c r="AA21" s="198">
        <f>'分離'!AA21</f>
        <v>22623</v>
      </c>
      <c r="AB21" s="198">
        <f>'分離'!AB21</f>
        <v>2061</v>
      </c>
      <c r="AC21" s="198">
        <f>'分離'!AC21</f>
        <v>5279</v>
      </c>
      <c r="AD21" s="199">
        <f t="shared" si="1"/>
        <v>14578491</v>
      </c>
      <c r="AE21" s="198">
        <f>'給与'!K21+'営業等'!K21+'農業'!K21+'その他'!K21+'分離'!AE21</f>
        <v>323228</v>
      </c>
      <c r="AF21" s="198">
        <f>'給与'!L21+'営業等'!L21+'農業'!L21+'その他'!L21+'分離'!AF21</f>
        <v>1396</v>
      </c>
      <c r="AG21" s="198">
        <f>'給与'!M21+'営業等'!M21+'農業'!M21+'その他'!M21+'分離'!AG21</f>
        <v>6839</v>
      </c>
      <c r="AH21" s="198">
        <f>'給与'!N21+'営業等'!N21+'農業'!N21+'その他'!N21+'分離'!AH21</f>
        <v>2485</v>
      </c>
      <c r="AI21" s="198">
        <f>'給与'!O21+'営業等'!O21+'農業'!O21+'その他'!O21+'分離'!AI21</f>
        <v>14236579</v>
      </c>
      <c r="AJ21" s="198">
        <f>'給与'!P21+'営業等'!P21+'農業'!P21+'その他'!P21+'分離'!AJ21</f>
        <v>7769</v>
      </c>
      <c r="AK21" s="200">
        <f>'給与'!Q21+'営業等'!Q21+'農業'!Q21+'その他'!Q21+'分離'!AK21</f>
        <v>14244348</v>
      </c>
      <c r="AL21" s="197" t="s">
        <v>30</v>
      </c>
      <c r="AN21" s="63">
        <v>246770014</v>
      </c>
      <c r="AO21" s="46" t="str">
        <f t="shared" si="2"/>
        <v> </v>
      </c>
      <c r="AP21" s="84">
        <v>14578491</v>
      </c>
      <c r="AQ21" s="46" t="str">
        <f t="shared" si="3"/>
        <v> </v>
      </c>
    </row>
    <row r="22" spans="1:43" s="46" customFormat="1" ht="21.75" customHeight="1">
      <c r="A22" s="196">
        <v>17</v>
      </c>
      <c r="B22" s="197" t="s">
        <v>0</v>
      </c>
      <c r="C22" s="198">
        <f>'給与'!C22+'営業等'!C22+'農業'!C22+'その他'!C22+'分離'!C22</f>
        <v>67802</v>
      </c>
      <c r="D22" s="198">
        <f>'給与'!D22+'営業等'!D22+'農業'!D22+'その他'!D22+'分離'!D22</f>
        <v>2315</v>
      </c>
      <c r="E22" s="198">
        <f>'給与'!E22+'営業等'!E22+'農業'!E22+'その他'!E22+'分離'!E22</f>
        <v>70117</v>
      </c>
      <c r="F22" s="198">
        <f>'給与'!F22+'営業等'!F22+'農業'!F22+'その他'!F22+'分離'!F22</f>
        <v>223168548</v>
      </c>
      <c r="G22" s="198">
        <f>'分離'!G22</f>
        <v>2839787</v>
      </c>
      <c r="H22" s="198">
        <f>'分離'!H22</f>
        <v>28762</v>
      </c>
      <c r="I22" s="198">
        <f>'分離'!I22</f>
        <v>333723</v>
      </c>
      <c r="J22" s="198">
        <f>'分離'!J22</f>
        <v>16438</v>
      </c>
      <c r="K22" s="198">
        <f>'分離'!K22</f>
        <v>63805</v>
      </c>
      <c r="L22" s="199">
        <f t="shared" si="4"/>
        <v>226451063</v>
      </c>
      <c r="M22" s="198">
        <f>'給与'!G22+'営業等'!G22+'農業'!G22+'その他'!G22+'分離'!M22</f>
        <v>77830782</v>
      </c>
      <c r="N22" s="198">
        <f>'給与'!H22+'営業等'!H22+'農業'!H22+'その他'!H22+'分離'!N22</f>
        <v>145414743</v>
      </c>
      <c r="O22" s="198">
        <f>'分離'!O22</f>
        <v>2769147</v>
      </c>
      <c r="P22" s="200">
        <f>'分離'!P22</f>
        <v>28759</v>
      </c>
      <c r="Q22" s="198">
        <f>'分離'!Q22</f>
        <v>330148</v>
      </c>
      <c r="R22" s="201">
        <f>'分離'!R22</f>
        <v>16414</v>
      </c>
      <c r="S22" s="197" t="s">
        <v>0</v>
      </c>
      <c r="T22" s="196">
        <v>17</v>
      </c>
      <c r="U22" s="197" t="s">
        <v>0</v>
      </c>
      <c r="V22" s="202">
        <f>'分離'!V22</f>
        <v>61070</v>
      </c>
      <c r="W22" s="199">
        <f t="shared" si="0"/>
        <v>148620281</v>
      </c>
      <c r="X22" s="198">
        <f>'給与'!I22+'営業等'!I22+'農業'!I22+'その他'!I22+'分離'!X22</f>
        <v>8722086</v>
      </c>
      <c r="Y22" s="198">
        <f>'分離'!Y22</f>
        <v>82870</v>
      </c>
      <c r="Z22" s="198">
        <f>'分離'!Z22</f>
        <v>1553</v>
      </c>
      <c r="AA22" s="198">
        <f>'分離'!AA22</f>
        <v>8961</v>
      </c>
      <c r="AB22" s="198">
        <f>'分離'!AB22</f>
        <v>296</v>
      </c>
      <c r="AC22" s="198">
        <f>'分離'!AC22</f>
        <v>1832</v>
      </c>
      <c r="AD22" s="199">
        <f t="shared" si="1"/>
        <v>8817598</v>
      </c>
      <c r="AE22" s="198">
        <f>'給与'!K22+'営業等'!K22+'農業'!K22+'その他'!K22+'分離'!AE22</f>
        <v>252502</v>
      </c>
      <c r="AF22" s="198">
        <f>'給与'!L22+'営業等'!L22+'農業'!L22+'その他'!L22+'分離'!AF22</f>
        <v>1389</v>
      </c>
      <c r="AG22" s="198">
        <f>'給与'!M22+'営業等'!M22+'農業'!M22+'その他'!M22+'分離'!AG22</f>
        <v>3054</v>
      </c>
      <c r="AH22" s="198">
        <f>'給与'!N22+'営業等'!N22+'農業'!N22+'その他'!N22+'分離'!AH22</f>
        <v>1871</v>
      </c>
      <c r="AI22" s="198">
        <f>'給与'!O22+'営業等'!O22+'農業'!O22+'その他'!O22+'分離'!AI22</f>
        <v>8553094</v>
      </c>
      <c r="AJ22" s="198">
        <f>'給与'!P22+'営業等'!P22+'農業'!P22+'その他'!P22+'分離'!AJ22</f>
        <v>5688</v>
      </c>
      <c r="AK22" s="200">
        <f>'給与'!Q22+'営業等'!Q22+'農業'!Q22+'その他'!Q22+'分離'!AK22</f>
        <v>8558782</v>
      </c>
      <c r="AL22" s="197" t="s">
        <v>0</v>
      </c>
      <c r="AN22" s="63">
        <v>148620281</v>
      </c>
      <c r="AO22" s="46" t="str">
        <f t="shared" si="2"/>
        <v> </v>
      </c>
      <c r="AP22" s="84">
        <v>8817598</v>
      </c>
      <c r="AQ22" s="46" t="str">
        <f t="shared" si="3"/>
        <v> </v>
      </c>
    </row>
    <row r="23" spans="1:43" s="46" customFormat="1" ht="21.75" customHeight="1">
      <c r="A23" s="196">
        <v>18</v>
      </c>
      <c r="B23" s="197" t="s">
        <v>31</v>
      </c>
      <c r="C23" s="198">
        <f>'給与'!C23+'営業等'!C23+'農業'!C23+'その他'!C23+'分離'!C23</f>
        <v>27162</v>
      </c>
      <c r="D23" s="198">
        <f>'給与'!D23+'営業等'!D23+'農業'!D23+'その他'!D23+'分離'!D23</f>
        <v>1058</v>
      </c>
      <c r="E23" s="198">
        <f>'給与'!E23+'営業等'!E23+'農業'!E23+'その他'!E23+'分離'!E23</f>
        <v>28220</v>
      </c>
      <c r="F23" s="198">
        <f>'給与'!F23+'営業等'!F23+'農業'!F23+'その他'!F23+'分離'!F23</f>
        <v>85144753</v>
      </c>
      <c r="G23" s="198">
        <f>'分離'!G23</f>
        <v>839518</v>
      </c>
      <c r="H23" s="198">
        <f>'分離'!H23</f>
        <v>1197</v>
      </c>
      <c r="I23" s="198">
        <f>'分離'!I23</f>
        <v>201420</v>
      </c>
      <c r="J23" s="198">
        <f>'分離'!J23</f>
        <v>18998</v>
      </c>
      <c r="K23" s="198">
        <f>'分離'!K23</f>
        <v>33498</v>
      </c>
      <c r="L23" s="199">
        <f t="shared" si="4"/>
        <v>86239384</v>
      </c>
      <c r="M23" s="198">
        <f>'給与'!G23+'営業等'!G23+'農業'!G23+'その他'!G23+'分離'!M23</f>
        <v>30080434</v>
      </c>
      <c r="N23" s="198">
        <f>'給与'!H23+'営業等'!H23+'農業'!H23+'その他'!H23+'分離'!N23</f>
        <v>55092464</v>
      </c>
      <c r="O23" s="198">
        <f>'分離'!O23</f>
        <v>812713</v>
      </c>
      <c r="P23" s="200">
        <f>'分離'!P23</f>
        <v>1194</v>
      </c>
      <c r="Q23" s="198">
        <f>'分離'!Q23</f>
        <v>201019</v>
      </c>
      <c r="R23" s="201">
        <f>'分離'!R23</f>
        <v>18992</v>
      </c>
      <c r="S23" s="197" t="s">
        <v>31</v>
      </c>
      <c r="T23" s="196">
        <v>18</v>
      </c>
      <c r="U23" s="197" t="s">
        <v>31</v>
      </c>
      <c r="V23" s="202">
        <f>'分離'!V23</f>
        <v>32568</v>
      </c>
      <c r="W23" s="199">
        <f t="shared" si="0"/>
        <v>56158950</v>
      </c>
      <c r="X23" s="198">
        <f>'給与'!I23+'営業等'!I23+'農業'!I23+'その他'!I23+'分離'!X23</f>
        <v>3304428</v>
      </c>
      <c r="Y23" s="198">
        <f>'分離'!Y23</f>
        <v>24379</v>
      </c>
      <c r="Z23" s="198">
        <f>'分離'!Z23</f>
        <v>64</v>
      </c>
      <c r="AA23" s="198">
        <f>'分離'!AA23</f>
        <v>5347</v>
      </c>
      <c r="AB23" s="198">
        <f>'分離'!AB23</f>
        <v>343</v>
      </c>
      <c r="AC23" s="198">
        <f>'分離'!AC23</f>
        <v>976</v>
      </c>
      <c r="AD23" s="199">
        <f t="shared" si="1"/>
        <v>3335537</v>
      </c>
      <c r="AE23" s="198">
        <f>'給与'!K23+'営業等'!K23+'農業'!K23+'その他'!K23+'分離'!AE23</f>
        <v>94272</v>
      </c>
      <c r="AF23" s="198">
        <f>'給与'!L23+'営業等'!L23+'農業'!L23+'その他'!L23+'分離'!AF23</f>
        <v>766</v>
      </c>
      <c r="AG23" s="198">
        <f>'給与'!M23+'営業等'!M23+'農業'!M23+'その他'!M23+'分離'!AG23</f>
        <v>1077</v>
      </c>
      <c r="AH23" s="198">
        <f>'給与'!N23+'営業等'!N23+'農業'!N23+'その他'!N23+'分離'!AH23</f>
        <v>984</v>
      </c>
      <c r="AI23" s="198">
        <f>'給与'!O23+'営業等'!O23+'農業'!O23+'その他'!O23+'分離'!AI23</f>
        <v>3235622</v>
      </c>
      <c r="AJ23" s="198">
        <f>'給与'!P23+'営業等'!P23+'農業'!P23+'その他'!P23+'分離'!AJ23</f>
        <v>2816</v>
      </c>
      <c r="AK23" s="200">
        <f>'給与'!Q23+'営業等'!Q23+'農業'!Q23+'その他'!Q23+'分離'!AK23</f>
        <v>3238438</v>
      </c>
      <c r="AL23" s="197" t="s">
        <v>31</v>
      </c>
      <c r="AN23" s="63">
        <v>56158950</v>
      </c>
      <c r="AO23" s="46" t="str">
        <f t="shared" si="2"/>
        <v> </v>
      </c>
      <c r="AP23" s="84">
        <v>3335537</v>
      </c>
      <c r="AQ23" s="46" t="str">
        <f t="shared" si="3"/>
        <v> </v>
      </c>
    </row>
    <row r="24" spans="1:43" s="46" customFormat="1" ht="21.75" customHeight="1">
      <c r="A24" s="196">
        <v>19</v>
      </c>
      <c r="B24" s="197" t="s">
        <v>3</v>
      </c>
      <c r="C24" s="198">
        <f>'給与'!C24+'営業等'!C24+'農業'!C24+'その他'!C24+'分離'!C24</f>
        <v>11103</v>
      </c>
      <c r="D24" s="198">
        <f>'給与'!D24+'営業等'!D24+'農業'!D24+'その他'!D24+'分離'!D24</f>
        <v>959</v>
      </c>
      <c r="E24" s="198">
        <f>'給与'!E24+'営業等'!E24+'農業'!E24+'その他'!E24+'分離'!E24</f>
        <v>12062</v>
      </c>
      <c r="F24" s="198">
        <f>'給与'!F24+'営業等'!F24+'農業'!F24+'その他'!F24+'分離'!F24</f>
        <v>32991501</v>
      </c>
      <c r="G24" s="198">
        <f>'分離'!G24</f>
        <v>157283</v>
      </c>
      <c r="H24" s="198">
        <f>'分離'!H24</f>
        <v>2575</v>
      </c>
      <c r="I24" s="198">
        <f>'分離'!I24</f>
        <v>7537</v>
      </c>
      <c r="J24" s="198">
        <f>'分離'!J24</f>
        <v>7383</v>
      </c>
      <c r="K24" s="198">
        <f>'分離'!K24</f>
        <v>844</v>
      </c>
      <c r="L24" s="199">
        <f t="shared" si="4"/>
        <v>33167123</v>
      </c>
      <c r="M24" s="198">
        <f>'給与'!G24+'営業等'!G24+'農業'!G24+'その他'!G24+'分離'!M24</f>
        <v>12735995</v>
      </c>
      <c r="N24" s="198">
        <f>'給与'!H24+'営業等'!H24+'農業'!H24+'その他'!H24+'分離'!N24</f>
        <v>20260889</v>
      </c>
      <c r="O24" s="198">
        <f>'分離'!O24</f>
        <v>153228</v>
      </c>
      <c r="P24" s="200">
        <f>'分離'!P24</f>
        <v>1474</v>
      </c>
      <c r="Q24" s="198">
        <f>'分離'!Q24</f>
        <v>7315</v>
      </c>
      <c r="R24" s="201">
        <f>'分離'!R24</f>
        <v>7379</v>
      </c>
      <c r="S24" s="197" t="s">
        <v>3</v>
      </c>
      <c r="T24" s="196">
        <v>19</v>
      </c>
      <c r="U24" s="197" t="s">
        <v>3</v>
      </c>
      <c r="V24" s="202">
        <f>'分離'!V24</f>
        <v>843</v>
      </c>
      <c r="W24" s="199">
        <f t="shared" si="0"/>
        <v>20431128</v>
      </c>
      <c r="X24" s="198">
        <f>'給与'!I24+'営業等'!I24+'農業'!I24+'その他'!I24+'分離'!X24</f>
        <v>1215185</v>
      </c>
      <c r="Y24" s="198">
        <f>'分離'!Y24</f>
        <v>4596</v>
      </c>
      <c r="Z24" s="198">
        <f>'分離'!Z24</f>
        <v>80</v>
      </c>
      <c r="AA24" s="198">
        <f>'分離'!AA24</f>
        <v>132</v>
      </c>
      <c r="AB24" s="198">
        <f>'分離'!AB24</f>
        <v>133</v>
      </c>
      <c r="AC24" s="198">
        <f>'分離'!AC24</f>
        <v>25</v>
      </c>
      <c r="AD24" s="199">
        <f t="shared" si="1"/>
        <v>1220151</v>
      </c>
      <c r="AE24" s="198">
        <f>'給与'!K24+'営業等'!K24+'農業'!K24+'その他'!K24+'分離'!AE24</f>
        <v>39151</v>
      </c>
      <c r="AF24" s="198">
        <f>'給与'!L24+'営業等'!L24+'農業'!L24+'その他'!L24+'分離'!AF24</f>
        <v>378</v>
      </c>
      <c r="AG24" s="198">
        <f>'給与'!M24+'営業等'!M24+'農業'!M24+'その他'!M24+'分離'!AG24</f>
        <v>395</v>
      </c>
      <c r="AH24" s="198">
        <f>'給与'!N24+'営業等'!N24+'農業'!N24+'その他'!N24+'分離'!AH24</f>
        <v>174</v>
      </c>
      <c r="AI24" s="198">
        <f>'給与'!O24+'営業等'!O24+'農業'!O24+'その他'!O24+'分離'!AI24</f>
        <v>1148503</v>
      </c>
      <c r="AJ24" s="198">
        <f>'給与'!P24+'営業等'!P24+'農業'!P24+'その他'!P24+'分離'!AJ24</f>
        <v>31550</v>
      </c>
      <c r="AK24" s="200">
        <f>'給与'!Q24+'営業等'!Q24+'農業'!Q24+'その他'!Q24+'分離'!AK24</f>
        <v>1180053</v>
      </c>
      <c r="AL24" s="197" t="s">
        <v>3</v>
      </c>
      <c r="AN24" s="63">
        <v>20431128</v>
      </c>
      <c r="AO24" s="46" t="str">
        <f t="shared" si="2"/>
        <v> </v>
      </c>
      <c r="AP24" s="84">
        <v>1220151</v>
      </c>
      <c r="AQ24" s="46" t="str">
        <f t="shared" si="3"/>
        <v> </v>
      </c>
    </row>
    <row r="25" spans="1:43" s="46" customFormat="1" ht="21.75" customHeight="1">
      <c r="A25" s="196">
        <v>20</v>
      </c>
      <c r="B25" s="197" t="s">
        <v>32</v>
      </c>
      <c r="C25" s="198">
        <f>'給与'!C25+'営業等'!C25+'農業'!C25+'その他'!C25+'分離'!C25</f>
        <v>28414</v>
      </c>
      <c r="D25" s="198">
        <f>'給与'!D25+'営業等'!D25+'農業'!D25+'その他'!D25+'分離'!D25</f>
        <v>901</v>
      </c>
      <c r="E25" s="198">
        <f>'給与'!E25+'営業等'!E25+'農業'!E25+'その他'!E25+'分離'!E25</f>
        <v>29315</v>
      </c>
      <c r="F25" s="198">
        <f>'給与'!F25+'営業等'!F25+'農業'!F25+'その他'!F25+'分離'!F25</f>
        <v>106663363</v>
      </c>
      <c r="G25" s="198">
        <f>'分離'!G25</f>
        <v>2104519</v>
      </c>
      <c r="H25" s="198">
        <f>'分離'!H25</f>
        <v>12023</v>
      </c>
      <c r="I25" s="198">
        <f>'分離'!I25</f>
        <v>1134647</v>
      </c>
      <c r="J25" s="198">
        <f>'分離'!J25</f>
        <v>14878</v>
      </c>
      <c r="K25" s="198">
        <f>'分離'!K25</f>
        <v>33028</v>
      </c>
      <c r="L25" s="199">
        <f t="shared" si="4"/>
        <v>109962458</v>
      </c>
      <c r="M25" s="198">
        <f>'給与'!G25+'営業等'!G25+'農業'!G25+'その他'!G25+'分離'!M25</f>
        <v>34902081</v>
      </c>
      <c r="N25" s="198">
        <f>'給与'!H25+'営業等'!H25+'農業'!H25+'その他'!H25+'分離'!N25</f>
        <v>71782391</v>
      </c>
      <c r="O25" s="198">
        <f>'分離'!O25</f>
        <v>2085577</v>
      </c>
      <c r="P25" s="200">
        <f>'分離'!P25</f>
        <v>12004</v>
      </c>
      <c r="Q25" s="198">
        <f>'分離'!Q25</f>
        <v>1132558</v>
      </c>
      <c r="R25" s="201">
        <f>'分離'!R25</f>
        <v>14860</v>
      </c>
      <c r="S25" s="197" t="s">
        <v>32</v>
      </c>
      <c r="T25" s="196">
        <v>20</v>
      </c>
      <c r="U25" s="197" t="s">
        <v>32</v>
      </c>
      <c r="V25" s="202">
        <f>'分離'!V25</f>
        <v>32987</v>
      </c>
      <c r="W25" s="199">
        <f t="shared" si="0"/>
        <v>75060377</v>
      </c>
      <c r="X25" s="198">
        <f>'給与'!I25+'営業等'!I25+'農業'!I25+'その他'!I25+'分離'!X25</f>
        <v>4305774</v>
      </c>
      <c r="Y25" s="198">
        <f>'分離'!Y25</f>
        <v>62150</v>
      </c>
      <c r="Z25" s="198">
        <f>'分離'!Z25</f>
        <v>648</v>
      </c>
      <c r="AA25" s="198">
        <f>'分離'!AA25</f>
        <v>32735</v>
      </c>
      <c r="AB25" s="198">
        <f>'分離'!AB25</f>
        <v>267</v>
      </c>
      <c r="AC25" s="198">
        <f>'分離'!AC25</f>
        <v>992</v>
      </c>
      <c r="AD25" s="199">
        <f t="shared" si="1"/>
        <v>4402566</v>
      </c>
      <c r="AE25" s="198">
        <f>'給与'!K25+'営業等'!K25+'農業'!K25+'その他'!K25+'分離'!AE25</f>
        <v>114822</v>
      </c>
      <c r="AF25" s="198">
        <f>'給与'!L25+'営業等'!L25+'農業'!L25+'その他'!L25+'分離'!AF25</f>
        <v>440</v>
      </c>
      <c r="AG25" s="198">
        <f>'給与'!M25+'営業等'!M25+'農業'!M25+'その他'!M25+'分離'!AG25</f>
        <v>2494</v>
      </c>
      <c r="AH25" s="198">
        <f>'給与'!N25+'営業等'!N25+'農業'!N25+'その他'!N25+'分離'!AH25</f>
        <v>1447</v>
      </c>
      <c r="AI25" s="198">
        <f>'給与'!O25+'営業等'!O25+'農業'!O25+'その他'!O25+'分離'!AI25</f>
        <v>4280687</v>
      </c>
      <c r="AJ25" s="198">
        <f>'給与'!P25+'営業等'!P25+'農業'!P25+'その他'!P25+'分離'!AJ25</f>
        <v>2596</v>
      </c>
      <c r="AK25" s="200">
        <f>'給与'!Q25+'営業等'!Q25+'農業'!Q25+'その他'!Q25+'分離'!AK25</f>
        <v>4283283</v>
      </c>
      <c r="AL25" s="197" t="s">
        <v>32</v>
      </c>
      <c r="AN25" s="63">
        <v>75060377</v>
      </c>
      <c r="AO25" s="46" t="str">
        <f t="shared" si="2"/>
        <v> </v>
      </c>
      <c r="AP25" s="84">
        <v>4402566</v>
      </c>
      <c r="AQ25" s="46" t="str">
        <f t="shared" si="3"/>
        <v> </v>
      </c>
    </row>
    <row r="26" spans="1:43" s="46" customFormat="1" ht="21.75" customHeight="1">
      <c r="A26" s="196">
        <v>21</v>
      </c>
      <c r="B26" s="197" t="s">
        <v>50</v>
      </c>
      <c r="C26" s="198">
        <f>'給与'!C26+'営業等'!C26+'農業'!C26+'その他'!C26+'分離'!C26</f>
        <v>16284</v>
      </c>
      <c r="D26" s="198">
        <f>'給与'!D26+'営業等'!D26+'農業'!D26+'その他'!D26+'分離'!D26</f>
        <v>1432</v>
      </c>
      <c r="E26" s="198">
        <f>'給与'!E26+'営業等'!E26+'農業'!E26+'その他'!E26+'分離'!E26</f>
        <v>17716</v>
      </c>
      <c r="F26" s="198">
        <f>'給与'!F26+'営業等'!F26+'農業'!F26+'その他'!F26+'分離'!F26</f>
        <v>47314448</v>
      </c>
      <c r="G26" s="198">
        <f>'分離'!G26</f>
        <v>233630</v>
      </c>
      <c r="H26" s="198">
        <f>'分離'!H26</f>
        <v>0</v>
      </c>
      <c r="I26" s="198">
        <f>'分離'!I26</f>
        <v>44566</v>
      </c>
      <c r="J26" s="198">
        <f>'分離'!J26</f>
        <v>3884</v>
      </c>
      <c r="K26" s="198">
        <f>'分離'!K26</f>
        <v>0</v>
      </c>
      <c r="L26" s="199">
        <f t="shared" si="4"/>
        <v>47596528</v>
      </c>
      <c r="M26" s="198">
        <f>'給与'!G26+'営業等'!G26+'農業'!G26+'その他'!G26+'分離'!M26</f>
        <v>19032256</v>
      </c>
      <c r="N26" s="198">
        <f>'給与'!H26+'営業等'!H26+'農業'!H26+'その他'!H26+'分離'!N26</f>
        <v>28290667</v>
      </c>
      <c r="O26" s="198">
        <f>'分離'!O26</f>
        <v>225583</v>
      </c>
      <c r="P26" s="200">
        <f>'分離'!P26</f>
        <v>0</v>
      </c>
      <c r="Q26" s="198">
        <f>'分離'!Q26</f>
        <v>44141</v>
      </c>
      <c r="R26" s="201">
        <f>'分離'!R26</f>
        <v>3881</v>
      </c>
      <c r="S26" s="197" t="s">
        <v>50</v>
      </c>
      <c r="T26" s="196">
        <v>21</v>
      </c>
      <c r="U26" s="197" t="s">
        <v>50</v>
      </c>
      <c r="V26" s="202">
        <f>'分離'!V26</f>
        <v>0</v>
      </c>
      <c r="W26" s="199">
        <f t="shared" si="0"/>
        <v>28564272</v>
      </c>
      <c r="X26" s="198">
        <f>'給与'!I26+'営業等'!I26+'農業'!I26+'その他'!I26+'分離'!X26</f>
        <v>1697904</v>
      </c>
      <c r="Y26" s="198">
        <f>'分離'!Y26</f>
        <v>6767</v>
      </c>
      <c r="Z26" s="198">
        <f>'分離'!Z26</f>
        <v>0</v>
      </c>
      <c r="AA26" s="198">
        <f>'分離'!AA26</f>
        <v>1298</v>
      </c>
      <c r="AB26" s="198">
        <f>'分離'!AB26</f>
        <v>70</v>
      </c>
      <c r="AC26" s="198">
        <f>'分離'!AC26</f>
        <v>0</v>
      </c>
      <c r="AD26" s="199">
        <f t="shared" si="1"/>
        <v>1706039</v>
      </c>
      <c r="AE26" s="198">
        <f>'給与'!K26+'営業等'!K26+'農業'!K26+'その他'!K26+'分離'!AE26</f>
        <v>57161</v>
      </c>
      <c r="AF26" s="198">
        <f>'給与'!L26+'営業等'!L26+'農業'!L26+'その他'!L26+'分離'!AF26</f>
        <v>819</v>
      </c>
      <c r="AG26" s="198">
        <f>'給与'!M26+'営業等'!M26+'農業'!M26+'その他'!M26+'分離'!AG26</f>
        <v>331</v>
      </c>
      <c r="AH26" s="198">
        <f>'給与'!N26+'営業等'!N26+'農業'!N26+'その他'!N26+'分離'!AH26</f>
        <v>164</v>
      </c>
      <c r="AI26" s="198">
        <f>'給与'!O26+'営業等'!O26+'農業'!O26+'その他'!O26+'分離'!AI26</f>
        <v>1603059</v>
      </c>
      <c r="AJ26" s="198">
        <f>'給与'!P26+'営業等'!P26+'農業'!P26+'その他'!P26+'分離'!AJ26</f>
        <v>44505</v>
      </c>
      <c r="AK26" s="200">
        <f>'給与'!Q26+'営業等'!Q26+'農業'!Q26+'その他'!Q26+'分離'!AK26</f>
        <v>1647564</v>
      </c>
      <c r="AL26" s="197" t="s">
        <v>50</v>
      </c>
      <c r="AN26" s="63">
        <v>28564272</v>
      </c>
      <c r="AO26" s="46" t="str">
        <f t="shared" si="2"/>
        <v> </v>
      </c>
      <c r="AP26" s="84">
        <v>1706039</v>
      </c>
      <c r="AQ26" s="46" t="str">
        <f t="shared" si="3"/>
        <v> </v>
      </c>
    </row>
    <row r="27" spans="1:43" s="46" customFormat="1" ht="21.75" customHeight="1">
      <c r="A27" s="196">
        <v>22</v>
      </c>
      <c r="B27" s="197" t="s">
        <v>51</v>
      </c>
      <c r="C27" s="198">
        <f>'給与'!C27+'営業等'!C27+'農業'!C27+'その他'!C27+'分離'!C27</f>
        <v>21680</v>
      </c>
      <c r="D27" s="198">
        <f>'給与'!D27+'営業等'!D27+'農業'!D27+'その他'!D27+'分離'!D27</f>
        <v>1981</v>
      </c>
      <c r="E27" s="198">
        <f>'給与'!E27+'営業等'!E27+'農業'!E27+'その他'!E27+'分離'!E27</f>
        <v>23661</v>
      </c>
      <c r="F27" s="198">
        <f>'給与'!F27+'営業等'!F27+'農業'!F27+'その他'!F27+'分離'!F27</f>
        <v>67460263</v>
      </c>
      <c r="G27" s="198">
        <f>'分離'!G27</f>
        <v>405919</v>
      </c>
      <c r="H27" s="198">
        <f>'分離'!H27</f>
        <v>6399</v>
      </c>
      <c r="I27" s="198">
        <f>'分離'!I27</f>
        <v>25981</v>
      </c>
      <c r="J27" s="198">
        <f>'分離'!J27</f>
        <v>2701</v>
      </c>
      <c r="K27" s="198">
        <f>'分離'!K27</f>
        <v>10581</v>
      </c>
      <c r="L27" s="199">
        <f t="shared" si="4"/>
        <v>67911844</v>
      </c>
      <c r="M27" s="198">
        <f>'給与'!G27+'営業等'!G27+'農業'!G27+'その他'!G27+'分離'!M27</f>
        <v>25826011</v>
      </c>
      <c r="N27" s="198">
        <f>'給与'!H27+'営業等'!H27+'農業'!H27+'その他'!H27+'分離'!N27</f>
        <v>41652678</v>
      </c>
      <c r="O27" s="198">
        <f>'分離'!O27</f>
        <v>389724</v>
      </c>
      <c r="P27" s="200">
        <f>'分離'!P27</f>
        <v>5144</v>
      </c>
      <c r="Q27" s="198">
        <f>'分離'!Q27</f>
        <v>25496</v>
      </c>
      <c r="R27" s="201">
        <f>'分離'!R27</f>
        <v>2696</v>
      </c>
      <c r="S27" s="197" t="s">
        <v>51</v>
      </c>
      <c r="T27" s="196">
        <v>22</v>
      </c>
      <c r="U27" s="197" t="s">
        <v>51</v>
      </c>
      <c r="V27" s="202">
        <f>'分離'!V27</f>
        <v>10095</v>
      </c>
      <c r="W27" s="199">
        <f t="shared" si="0"/>
        <v>42085833</v>
      </c>
      <c r="X27" s="198">
        <f>'給与'!I27+'営業等'!I27+'農業'!I27+'その他'!I27+'分離'!X27</f>
        <v>2498222</v>
      </c>
      <c r="Y27" s="198">
        <f>'分離'!Y27</f>
        <v>11522</v>
      </c>
      <c r="Z27" s="198">
        <f>'分離'!Z27</f>
        <v>276</v>
      </c>
      <c r="AA27" s="198">
        <f>'分離'!AA27</f>
        <v>633</v>
      </c>
      <c r="AB27" s="198">
        <f>'分離'!AB27</f>
        <v>48</v>
      </c>
      <c r="AC27" s="198">
        <f>'分離'!AC27</f>
        <v>303</v>
      </c>
      <c r="AD27" s="199">
        <f t="shared" si="1"/>
        <v>2511004</v>
      </c>
      <c r="AE27" s="198">
        <f>'給与'!K27+'営業等'!K27+'農業'!K27+'その他'!K27+'分離'!AE27</f>
        <v>82077</v>
      </c>
      <c r="AF27" s="198">
        <f>'給与'!L27+'営業等'!L27+'農業'!L27+'その他'!L27+'分離'!AF27</f>
        <v>566</v>
      </c>
      <c r="AG27" s="198">
        <f>'給与'!M27+'営業等'!M27+'農業'!M27+'その他'!M27+'分離'!AG27</f>
        <v>824</v>
      </c>
      <c r="AH27" s="198">
        <f>'給与'!N27+'営業等'!N27+'農業'!N27+'その他'!N27+'分離'!AH27</f>
        <v>264</v>
      </c>
      <c r="AI27" s="198">
        <f>'給与'!O27+'営業等'!O27+'農業'!O27+'その他'!O27+'分離'!AI27</f>
        <v>2343924</v>
      </c>
      <c r="AJ27" s="198">
        <f>'給与'!P27+'営業等'!P27+'農業'!P27+'その他'!P27+'分離'!AJ27</f>
        <v>83349</v>
      </c>
      <c r="AK27" s="200">
        <f>'給与'!Q27+'営業等'!Q27+'農業'!Q27+'その他'!Q27+'分離'!AK27</f>
        <v>2427273</v>
      </c>
      <c r="AL27" s="197" t="s">
        <v>51</v>
      </c>
      <c r="AN27" s="63">
        <v>42085833</v>
      </c>
      <c r="AO27" s="46" t="str">
        <f t="shared" si="2"/>
        <v> </v>
      </c>
      <c r="AP27" s="84">
        <v>2511004</v>
      </c>
      <c r="AQ27" s="46" t="str">
        <f t="shared" si="3"/>
        <v> </v>
      </c>
    </row>
    <row r="28" spans="1:43" s="46" customFormat="1" ht="21.75" customHeight="1">
      <c r="A28" s="196">
        <v>23</v>
      </c>
      <c r="B28" s="197" t="s">
        <v>52</v>
      </c>
      <c r="C28" s="198">
        <f>'給与'!C28+'営業等'!C28+'農業'!C28+'その他'!C28+'分離'!C28</f>
        <v>43037</v>
      </c>
      <c r="D28" s="198">
        <f>'給与'!D28+'営業等'!D28+'農業'!D28+'その他'!D28+'分離'!D28</f>
        <v>3795</v>
      </c>
      <c r="E28" s="198">
        <f>'給与'!E28+'営業等'!E28+'農業'!E28+'その他'!E28+'分離'!E28</f>
        <v>46832</v>
      </c>
      <c r="F28" s="198">
        <f>'給与'!F28+'営業等'!F28+'農業'!F28+'その他'!F28+'分離'!F28</f>
        <v>126790798</v>
      </c>
      <c r="G28" s="198">
        <f>'分離'!G28</f>
        <v>729427</v>
      </c>
      <c r="H28" s="198">
        <f>'分離'!H28</f>
        <v>5066</v>
      </c>
      <c r="I28" s="198">
        <f>'分離'!I28</f>
        <v>19395</v>
      </c>
      <c r="J28" s="198">
        <f>'分離'!J28</f>
        <v>17630</v>
      </c>
      <c r="K28" s="198">
        <f>'分離'!K28</f>
        <v>9177</v>
      </c>
      <c r="L28" s="199">
        <f t="shared" si="4"/>
        <v>127571493</v>
      </c>
      <c r="M28" s="198">
        <f>'給与'!G28+'営業等'!G28+'農業'!G28+'その他'!G28+'分離'!M28</f>
        <v>48698087</v>
      </c>
      <c r="N28" s="198">
        <f>'給与'!H28+'営業等'!H28+'農業'!H28+'その他'!H28+'分離'!N28</f>
        <v>78124197</v>
      </c>
      <c r="O28" s="198">
        <f>'分離'!O28</f>
        <v>698366</v>
      </c>
      <c r="P28" s="200">
        <f>'分離'!P28</f>
        <v>4673</v>
      </c>
      <c r="Q28" s="198">
        <f>'分離'!Q28</f>
        <v>19379</v>
      </c>
      <c r="R28" s="201">
        <f>'分離'!R28</f>
        <v>17617</v>
      </c>
      <c r="S28" s="197" t="s">
        <v>52</v>
      </c>
      <c r="T28" s="196">
        <v>23</v>
      </c>
      <c r="U28" s="197" t="s">
        <v>52</v>
      </c>
      <c r="V28" s="202">
        <f>'分離'!V28</f>
        <v>9174</v>
      </c>
      <c r="W28" s="199">
        <f t="shared" si="0"/>
        <v>78873406</v>
      </c>
      <c r="X28" s="198">
        <f>'給与'!I28+'営業等'!I28+'農業'!I28+'その他'!I28+'分離'!X28</f>
        <v>4685747</v>
      </c>
      <c r="Y28" s="198">
        <f>'分離'!Y28</f>
        <v>20835</v>
      </c>
      <c r="Z28" s="198">
        <f>'分離'!Z28</f>
        <v>251</v>
      </c>
      <c r="AA28" s="198">
        <f>'分離'!AA28</f>
        <v>349</v>
      </c>
      <c r="AB28" s="198">
        <f>'分離'!AB28</f>
        <v>316</v>
      </c>
      <c r="AC28" s="198">
        <f>'分離'!AC28</f>
        <v>275</v>
      </c>
      <c r="AD28" s="199">
        <f t="shared" si="1"/>
        <v>4707773</v>
      </c>
      <c r="AE28" s="198">
        <f>'給与'!K28+'営業等'!K28+'農業'!K28+'その他'!K28+'分離'!AE28</f>
        <v>153796</v>
      </c>
      <c r="AF28" s="198">
        <f>'給与'!L28+'営業等'!L28+'農業'!L28+'その他'!L28+'分離'!AF28</f>
        <v>1139</v>
      </c>
      <c r="AG28" s="198">
        <f>'給与'!M28+'営業等'!M28+'農業'!M28+'その他'!M28+'分離'!AG28</f>
        <v>1723</v>
      </c>
      <c r="AH28" s="198">
        <f>'給与'!N28+'営業等'!N28+'農業'!N28+'その他'!N28+'分離'!AH28</f>
        <v>468</v>
      </c>
      <c r="AI28" s="198">
        <f>'給与'!O28+'営業等'!O28+'農業'!O28+'その他'!O28+'分離'!AI28</f>
        <v>4409474</v>
      </c>
      <c r="AJ28" s="198">
        <f>'給与'!P28+'営業等'!P28+'農業'!P28+'その他'!P28+'分離'!AJ28</f>
        <v>140273</v>
      </c>
      <c r="AK28" s="200">
        <f>'給与'!Q28+'営業等'!Q28+'農業'!Q28+'その他'!Q28+'分離'!AK28</f>
        <v>4549747</v>
      </c>
      <c r="AL28" s="197" t="s">
        <v>52</v>
      </c>
      <c r="AN28" s="63">
        <v>78873406</v>
      </c>
      <c r="AO28" s="46" t="str">
        <f t="shared" si="2"/>
        <v> </v>
      </c>
      <c r="AP28" s="84">
        <v>4707773</v>
      </c>
      <c r="AQ28" s="46" t="str">
        <f t="shared" si="3"/>
        <v> </v>
      </c>
    </row>
    <row r="29" spans="1:43" s="46" customFormat="1" ht="21.75" customHeight="1">
      <c r="A29" s="196">
        <v>24</v>
      </c>
      <c r="B29" s="197" t="s">
        <v>53</v>
      </c>
      <c r="C29" s="198">
        <f>'給与'!C29+'営業等'!C29+'農業'!C29+'その他'!C29+'分離'!C29</f>
        <v>23419</v>
      </c>
      <c r="D29" s="198">
        <f>'給与'!D29+'営業等'!D29+'農業'!D29+'その他'!D29+'分離'!D29</f>
        <v>982</v>
      </c>
      <c r="E29" s="198">
        <f>'給与'!E29+'営業等'!E29+'農業'!E29+'その他'!E29+'分離'!E29</f>
        <v>24401</v>
      </c>
      <c r="F29" s="198">
        <f>'給与'!F29+'営業等'!F29+'農業'!F29+'その他'!F29+'分離'!F29</f>
        <v>63763451</v>
      </c>
      <c r="G29" s="198">
        <f>'分離'!G29</f>
        <v>261244</v>
      </c>
      <c r="H29" s="198">
        <f>'分離'!H29</f>
        <v>8083</v>
      </c>
      <c r="I29" s="198">
        <f>'分離'!I29</f>
        <v>5022</v>
      </c>
      <c r="J29" s="198">
        <f>'分離'!J29</f>
        <v>825</v>
      </c>
      <c r="K29" s="198">
        <f>'分離'!K29</f>
        <v>34793</v>
      </c>
      <c r="L29" s="199">
        <f t="shared" si="4"/>
        <v>64073418</v>
      </c>
      <c r="M29" s="198">
        <f>'給与'!G29+'営業等'!G29+'農業'!G29+'その他'!G29+'分離'!M29</f>
        <v>24526368</v>
      </c>
      <c r="N29" s="198">
        <f>'給与'!H29+'営業等'!H29+'農業'!H29+'その他'!H29+'分離'!N29</f>
        <v>39250988</v>
      </c>
      <c r="O29" s="198">
        <f>'分離'!O29</f>
        <v>247698</v>
      </c>
      <c r="P29" s="200">
        <f>'分離'!P29</f>
        <v>8080</v>
      </c>
      <c r="Q29" s="198">
        <f>'分離'!Q29</f>
        <v>4992</v>
      </c>
      <c r="R29" s="201">
        <f>'分離'!R29</f>
        <v>824</v>
      </c>
      <c r="S29" s="197" t="s">
        <v>53</v>
      </c>
      <c r="T29" s="196">
        <v>24</v>
      </c>
      <c r="U29" s="197" t="s">
        <v>53</v>
      </c>
      <c r="V29" s="202">
        <f>'分離'!V29</f>
        <v>34468</v>
      </c>
      <c r="W29" s="199">
        <f t="shared" si="0"/>
        <v>39547050</v>
      </c>
      <c r="X29" s="198">
        <f>'給与'!I29+'営業等'!I29+'農業'!I29+'その他'!I29+'分離'!X29</f>
        <v>2354365</v>
      </c>
      <c r="Y29" s="198">
        <f>'分離'!Y29</f>
        <v>7430</v>
      </c>
      <c r="Z29" s="198">
        <f>'分離'!Z29</f>
        <v>436</v>
      </c>
      <c r="AA29" s="198">
        <f>'分離'!AA29</f>
        <v>89</v>
      </c>
      <c r="AB29" s="198">
        <f>'分離'!AB29</f>
        <v>15</v>
      </c>
      <c r="AC29" s="198">
        <f>'分離'!AC29</f>
        <v>1035</v>
      </c>
      <c r="AD29" s="199">
        <f t="shared" si="1"/>
        <v>2363370</v>
      </c>
      <c r="AE29" s="198">
        <f>'給与'!K29+'営業等'!K29+'農業'!K29+'その他'!K29+'分離'!AE29</f>
        <v>78931</v>
      </c>
      <c r="AF29" s="198">
        <f>'給与'!L29+'営業等'!L29+'農業'!L29+'その他'!L29+'分離'!AF29</f>
        <v>760</v>
      </c>
      <c r="AG29" s="198">
        <f>'給与'!M29+'営業等'!M29+'農業'!M29+'その他'!M29+'分離'!AG29</f>
        <v>470</v>
      </c>
      <c r="AH29" s="198">
        <f>'給与'!N29+'営業等'!N29+'農業'!N29+'その他'!N29+'分離'!AH29</f>
        <v>331</v>
      </c>
      <c r="AI29" s="198">
        <f>'給与'!O29+'営業等'!O29+'農業'!O29+'その他'!O29+'分離'!AI29</f>
        <v>2279890</v>
      </c>
      <c r="AJ29" s="198">
        <f>'給与'!P29+'営業等'!P29+'農業'!P29+'その他'!P29+'分離'!AJ29</f>
        <v>2978</v>
      </c>
      <c r="AK29" s="200">
        <f>'給与'!Q29+'営業等'!Q29+'農業'!Q29+'その他'!Q29+'分離'!AK29</f>
        <v>2282868</v>
      </c>
      <c r="AL29" s="197" t="s">
        <v>53</v>
      </c>
      <c r="AN29" s="63">
        <v>39547050</v>
      </c>
      <c r="AO29" s="46" t="str">
        <f t="shared" si="2"/>
        <v> </v>
      </c>
      <c r="AP29" s="84">
        <v>2363370</v>
      </c>
      <c r="AQ29" s="46" t="str">
        <f t="shared" si="3"/>
        <v> </v>
      </c>
    </row>
    <row r="30" spans="1:43" s="46" customFormat="1" ht="21.75" customHeight="1">
      <c r="A30" s="196">
        <v>25</v>
      </c>
      <c r="B30" s="197" t="s">
        <v>54</v>
      </c>
      <c r="C30" s="198">
        <f>'給与'!C30+'営業等'!C30+'農業'!C30+'その他'!C30+'分離'!C30</f>
        <v>17821</v>
      </c>
      <c r="D30" s="198">
        <f>'給与'!D30+'営業等'!D30+'農業'!D30+'その他'!D30+'分離'!D30</f>
        <v>846</v>
      </c>
      <c r="E30" s="198">
        <f>'給与'!E30+'営業等'!E30+'農業'!E30+'その他'!E30+'分離'!E30</f>
        <v>18667</v>
      </c>
      <c r="F30" s="198">
        <f>'給与'!F30+'営業等'!F30+'農業'!F30+'その他'!F30+'分離'!F30</f>
        <v>48866784</v>
      </c>
      <c r="G30" s="198">
        <f>'分離'!G30</f>
        <v>176144</v>
      </c>
      <c r="H30" s="198">
        <f>'分離'!H30</f>
        <v>11890</v>
      </c>
      <c r="I30" s="198">
        <f>'分離'!I30</f>
        <v>534633</v>
      </c>
      <c r="J30" s="198">
        <f>'分離'!J30</f>
        <v>2118</v>
      </c>
      <c r="K30" s="198">
        <f>'分離'!K30</f>
        <v>857</v>
      </c>
      <c r="L30" s="199">
        <f t="shared" si="4"/>
        <v>49592426</v>
      </c>
      <c r="M30" s="198">
        <f>'給与'!G30+'営業等'!G30+'農業'!G30+'その他'!G30+'分離'!M30</f>
        <v>19733838</v>
      </c>
      <c r="N30" s="198">
        <f>'給与'!H30+'営業等'!H30+'農業'!H30+'その他'!H30+'分離'!N30</f>
        <v>29141238</v>
      </c>
      <c r="O30" s="198">
        <f>'分離'!O30</f>
        <v>167866</v>
      </c>
      <c r="P30" s="200">
        <f>'分離'!P30</f>
        <v>11887</v>
      </c>
      <c r="Q30" s="198">
        <f>'分離'!Q30</f>
        <v>534625</v>
      </c>
      <c r="R30" s="201">
        <f>'分離'!R30</f>
        <v>2115</v>
      </c>
      <c r="S30" s="197" t="s">
        <v>54</v>
      </c>
      <c r="T30" s="196">
        <v>25</v>
      </c>
      <c r="U30" s="197" t="s">
        <v>54</v>
      </c>
      <c r="V30" s="202">
        <f>'分離'!V30</f>
        <v>857</v>
      </c>
      <c r="W30" s="199">
        <f t="shared" si="0"/>
        <v>29858588</v>
      </c>
      <c r="X30" s="198">
        <f>'給与'!I30+'営業等'!I30+'農業'!I30+'その他'!I30+'分離'!X30</f>
        <v>1747732</v>
      </c>
      <c r="Y30" s="198">
        <f>'分離'!Y30</f>
        <v>4915</v>
      </c>
      <c r="Z30" s="198">
        <f>'分離'!Z30</f>
        <v>642</v>
      </c>
      <c r="AA30" s="198">
        <f>'分離'!AA30</f>
        <v>15618</v>
      </c>
      <c r="AB30" s="198">
        <f>'分離'!AB30</f>
        <v>37</v>
      </c>
      <c r="AC30" s="198">
        <f>'分離'!AC30</f>
        <v>26</v>
      </c>
      <c r="AD30" s="199">
        <f t="shared" si="1"/>
        <v>1768970</v>
      </c>
      <c r="AE30" s="198">
        <f>'給与'!K30+'営業等'!K30+'農業'!K30+'その他'!K30+'分離'!AE30</f>
        <v>55547</v>
      </c>
      <c r="AF30" s="198">
        <f>'給与'!L30+'営業等'!L30+'農業'!L30+'その他'!L30+'分離'!AF30</f>
        <v>457</v>
      </c>
      <c r="AG30" s="198">
        <f>'給与'!M30+'営業等'!M30+'農業'!M30+'その他'!M30+'分離'!AG30</f>
        <v>403</v>
      </c>
      <c r="AH30" s="198">
        <f>'給与'!N30+'営業等'!N30+'農業'!N30+'その他'!N30+'分離'!AH30</f>
        <v>289</v>
      </c>
      <c r="AI30" s="198">
        <f>'給与'!O30+'営業等'!O30+'農業'!O30+'その他'!O30+'分離'!AI30</f>
        <v>1709690</v>
      </c>
      <c r="AJ30" s="198">
        <f>'給与'!P30+'営業等'!P30+'農業'!P30+'その他'!P30+'分離'!AJ30</f>
        <v>2584</v>
      </c>
      <c r="AK30" s="200">
        <f>'給与'!Q30+'営業等'!Q30+'農業'!Q30+'その他'!Q30+'分離'!AK30</f>
        <v>1712274</v>
      </c>
      <c r="AL30" s="197" t="s">
        <v>54</v>
      </c>
      <c r="AN30" s="63">
        <v>29858588</v>
      </c>
      <c r="AO30" s="46" t="str">
        <f t="shared" si="2"/>
        <v> </v>
      </c>
      <c r="AP30" s="84">
        <v>1768970</v>
      </c>
      <c r="AQ30" s="46" t="str">
        <f t="shared" si="3"/>
        <v> </v>
      </c>
    </row>
    <row r="31" spans="1:43" s="46" customFormat="1" ht="21.75" customHeight="1">
      <c r="A31" s="196">
        <v>26</v>
      </c>
      <c r="B31" s="197" t="s">
        <v>55</v>
      </c>
      <c r="C31" s="198">
        <f>'給与'!C31+'営業等'!C31+'農業'!C31+'その他'!C31+'分離'!C31</f>
        <v>18234</v>
      </c>
      <c r="D31" s="198">
        <f>'給与'!D31+'営業等'!D31+'農業'!D31+'その他'!D31+'分離'!D31</f>
        <v>809</v>
      </c>
      <c r="E31" s="198">
        <f>'給与'!E31+'営業等'!E31+'農業'!E31+'その他'!E31+'分離'!E31</f>
        <v>19043</v>
      </c>
      <c r="F31" s="198">
        <f>'給与'!F31+'営業等'!F31+'農業'!F31+'その他'!F31+'分離'!F31</f>
        <v>54868259</v>
      </c>
      <c r="G31" s="198">
        <f>'分離'!G31</f>
        <v>429110</v>
      </c>
      <c r="H31" s="198">
        <f>'分離'!H31</f>
        <v>9704</v>
      </c>
      <c r="I31" s="198">
        <f>'分離'!I31</f>
        <v>10884</v>
      </c>
      <c r="J31" s="198">
        <f>'分離'!J31</f>
        <v>1109</v>
      </c>
      <c r="K31" s="198">
        <f>'分離'!K31</f>
        <v>3739</v>
      </c>
      <c r="L31" s="199">
        <f t="shared" si="4"/>
        <v>55322805</v>
      </c>
      <c r="M31" s="198">
        <f>'給与'!G31+'営業等'!G31+'農業'!G31+'その他'!G31+'分離'!M31</f>
        <v>20424777</v>
      </c>
      <c r="N31" s="198">
        <f>'給与'!H31+'営業等'!H31+'農業'!H31+'その他'!H31+'分離'!N31</f>
        <v>34450873</v>
      </c>
      <c r="O31" s="198">
        <f>'分離'!O31</f>
        <v>421738</v>
      </c>
      <c r="P31" s="200">
        <f>'分離'!P31</f>
        <v>9703</v>
      </c>
      <c r="Q31" s="198">
        <f>'分離'!Q31</f>
        <v>10875</v>
      </c>
      <c r="R31" s="201">
        <f>'分離'!R31</f>
        <v>1104</v>
      </c>
      <c r="S31" s="197" t="s">
        <v>55</v>
      </c>
      <c r="T31" s="196">
        <v>26</v>
      </c>
      <c r="U31" s="197" t="s">
        <v>55</v>
      </c>
      <c r="V31" s="202">
        <f>'分離'!V31</f>
        <v>3735</v>
      </c>
      <c r="W31" s="199">
        <f t="shared" si="0"/>
        <v>34898028</v>
      </c>
      <c r="X31" s="198">
        <f>'給与'!I31+'営業等'!I31+'農業'!I31+'その他'!I31+'分離'!X31</f>
        <v>2066299</v>
      </c>
      <c r="Y31" s="198">
        <f>'分離'!Y31</f>
        <v>12529</v>
      </c>
      <c r="Z31" s="198">
        <f>'分離'!Z31</f>
        <v>524</v>
      </c>
      <c r="AA31" s="198">
        <f>'分離'!AA31</f>
        <v>309</v>
      </c>
      <c r="AB31" s="198">
        <f>'分離'!AB31</f>
        <v>19</v>
      </c>
      <c r="AC31" s="198">
        <f>'分離'!AC31</f>
        <v>112</v>
      </c>
      <c r="AD31" s="199">
        <f t="shared" si="1"/>
        <v>2079792</v>
      </c>
      <c r="AE31" s="198">
        <f>'給与'!K31+'営業等'!K31+'農業'!K31+'その他'!K31+'分離'!AE31</f>
        <v>59491</v>
      </c>
      <c r="AF31" s="198">
        <f>'給与'!L31+'営業等'!L31+'農業'!L31+'その他'!L31+'分離'!AF31</f>
        <v>309</v>
      </c>
      <c r="AG31" s="198">
        <f>'給与'!M31+'営業等'!M31+'農業'!M31+'その他'!M31+'分離'!AG31</f>
        <v>646</v>
      </c>
      <c r="AH31" s="198">
        <f>'給与'!N31+'営業等'!N31+'農業'!N31+'その他'!N31+'分離'!AH31</f>
        <v>163</v>
      </c>
      <c r="AI31" s="198">
        <f>'給与'!O31+'営業等'!O31+'農業'!O31+'その他'!O31+'分離'!AI31</f>
        <v>2017032</v>
      </c>
      <c r="AJ31" s="198">
        <f>'給与'!P31+'営業等'!P31+'農業'!P31+'その他'!P31+'分離'!AJ31</f>
        <v>2151</v>
      </c>
      <c r="AK31" s="200">
        <f>'給与'!Q31+'営業等'!Q31+'農業'!Q31+'その他'!Q31+'分離'!AK31</f>
        <v>2019183</v>
      </c>
      <c r="AL31" s="197" t="s">
        <v>55</v>
      </c>
      <c r="AN31" s="63">
        <v>34898028</v>
      </c>
      <c r="AO31" s="46" t="str">
        <f t="shared" si="2"/>
        <v> </v>
      </c>
      <c r="AP31" s="84">
        <v>2079792</v>
      </c>
      <c r="AQ31" s="46" t="str">
        <f t="shared" si="3"/>
        <v> </v>
      </c>
    </row>
    <row r="32" spans="1:43" s="46" customFormat="1" ht="21.75" customHeight="1">
      <c r="A32" s="196">
        <v>27</v>
      </c>
      <c r="B32" s="197" t="s">
        <v>56</v>
      </c>
      <c r="C32" s="198">
        <f>'給与'!C32+'営業等'!C32+'農業'!C32+'その他'!C32+'分離'!C32</f>
        <v>17607</v>
      </c>
      <c r="D32" s="198">
        <f>'給与'!D32+'営業等'!D32+'農業'!D32+'その他'!D32+'分離'!D32</f>
        <v>903</v>
      </c>
      <c r="E32" s="198">
        <f>'給与'!E32+'営業等'!E32+'農業'!E32+'その他'!E32+'分離'!E32</f>
        <v>18510</v>
      </c>
      <c r="F32" s="198">
        <f>'給与'!F32+'営業等'!F32+'農業'!F32+'その他'!F32+'分離'!F32</f>
        <v>48623274</v>
      </c>
      <c r="G32" s="198">
        <f>'分離'!G32</f>
        <v>108374</v>
      </c>
      <c r="H32" s="198">
        <f>'分離'!H32</f>
        <v>14566</v>
      </c>
      <c r="I32" s="198">
        <f>'分離'!I32</f>
        <v>13124</v>
      </c>
      <c r="J32" s="198">
        <f>'分離'!J32</f>
        <v>2647</v>
      </c>
      <c r="K32" s="198">
        <f>'分離'!K32</f>
        <v>9651</v>
      </c>
      <c r="L32" s="199">
        <f t="shared" si="4"/>
        <v>48771636</v>
      </c>
      <c r="M32" s="198">
        <f>'給与'!G32+'営業等'!G32+'農業'!G32+'その他'!G32+'分離'!M32</f>
        <v>19915452</v>
      </c>
      <c r="N32" s="198">
        <f>'給与'!H32+'営業等'!H32+'農業'!H32+'その他'!H32+'分離'!N32</f>
        <v>28717222</v>
      </c>
      <c r="O32" s="198">
        <f>'分離'!O32</f>
        <v>98987</v>
      </c>
      <c r="P32" s="200">
        <f>'分離'!P32</f>
        <v>14565</v>
      </c>
      <c r="Q32" s="198">
        <f>'分離'!Q32</f>
        <v>13119</v>
      </c>
      <c r="R32" s="201">
        <f>'分離'!R32</f>
        <v>2641</v>
      </c>
      <c r="S32" s="197" t="s">
        <v>56</v>
      </c>
      <c r="T32" s="196">
        <v>27</v>
      </c>
      <c r="U32" s="197" t="s">
        <v>56</v>
      </c>
      <c r="V32" s="202">
        <f>'分離'!V32</f>
        <v>9650</v>
      </c>
      <c r="W32" s="199">
        <f t="shared" si="0"/>
        <v>28856184</v>
      </c>
      <c r="X32" s="198">
        <f>'給与'!I32+'営業等'!I32+'農業'!I32+'その他'!I32+'分離'!X32</f>
        <v>1722314</v>
      </c>
      <c r="Y32" s="198">
        <f>'分離'!Y32</f>
        <v>2966</v>
      </c>
      <c r="Z32" s="198">
        <f>'分離'!Z32</f>
        <v>786</v>
      </c>
      <c r="AA32" s="198">
        <f>'分離'!AA32</f>
        <v>246</v>
      </c>
      <c r="AB32" s="198">
        <f>'分離'!AB32</f>
        <v>47</v>
      </c>
      <c r="AC32" s="198">
        <f>'分離'!AC32</f>
        <v>289</v>
      </c>
      <c r="AD32" s="199">
        <f t="shared" si="1"/>
        <v>1726648</v>
      </c>
      <c r="AE32" s="198">
        <f>'給与'!K32+'営業等'!K32+'農業'!K32+'その他'!K32+'分離'!AE32</f>
        <v>60094</v>
      </c>
      <c r="AF32" s="198">
        <f>'給与'!L32+'営業等'!L32+'農業'!L32+'その他'!L32+'分離'!AF32</f>
        <v>713</v>
      </c>
      <c r="AG32" s="198">
        <f>'給与'!M32+'営業等'!M32+'農業'!M32+'その他'!M32+'分離'!AG32</f>
        <v>566</v>
      </c>
      <c r="AH32" s="198">
        <f>'給与'!N32+'営業等'!N32+'農業'!N32+'その他'!N32+'分離'!AH32</f>
        <v>116</v>
      </c>
      <c r="AI32" s="198">
        <f>'給与'!O32+'営業等'!O32+'農業'!O32+'その他'!O32+'分離'!AI32</f>
        <v>1662408</v>
      </c>
      <c r="AJ32" s="198">
        <f>'給与'!P32+'営業等'!P32+'農業'!P32+'その他'!P32+'分離'!AJ32</f>
        <v>2751</v>
      </c>
      <c r="AK32" s="200">
        <f>'給与'!Q32+'営業等'!Q32+'農業'!Q32+'その他'!Q32+'分離'!AK32</f>
        <v>1665159</v>
      </c>
      <c r="AL32" s="197" t="s">
        <v>56</v>
      </c>
      <c r="AN32" s="63">
        <v>28856184</v>
      </c>
      <c r="AO32" s="46" t="str">
        <f t="shared" si="2"/>
        <v> </v>
      </c>
      <c r="AP32" s="84">
        <v>1726648</v>
      </c>
      <c r="AQ32" s="46" t="str">
        <f t="shared" si="3"/>
        <v> </v>
      </c>
    </row>
    <row r="33" spans="1:43" s="46" customFormat="1" ht="21.75" customHeight="1">
      <c r="A33" s="196">
        <v>28</v>
      </c>
      <c r="B33" s="197" t="s">
        <v>57</v>
      </c>
      <c r="C33" s="198">
        <f>'給与'!C33+'営業等'!C33+'農業'!C33+'その他'!C33+'分離'!C33</f>
        <v>38157</v>
      </c>
      <c r="D33" s="198">
        <f>'給与'!D33+'営業等'!D33+'農業'!D33+'その他'!D33+'分離'!D33</f>
        <v>1334</v>
      </c>
      <c r="E33" s="198">
        <f>'給与'!E33+'営業等'!E33+'農業'!E33+'その他'!E33+'分離'!E33</f>
        <v>39491</v>
      </c>
      <c r="F33" s="198">
        <f>'給与'!F33+'営業等'!F33+'農業'!F33+'その他'!F33+'分離'!F33</f>
        <v>123061204</v>
      </c>
      <c r="G33" s="198">
        <f>'分離'!G33</f>
        <v>759332</v>
      </c>
      <c r="H33" s="198">
        <f>'分離'!H33</f>
        <v>20181</v>
      </c>
      <c r="I33" s="198">
        <f>'分離'!I33</f>
        <v>97234</v>
      </c>
      <c r="J33" s="198">
        <f>'分離'!J33</f>
        <v>3867</v>
      </c>
      <c r="K33" s="198">
        <f>'分離'!K33</f>
        <v>8364</v>
      </c>
      <c r="L33" s="199">
        <f t="shared" si="4"/>
        <v>123950182</v>
      </c>
      <c r="M33" s="198">
        <f>'給与'!G33+'営業等'!G33+'農業'!G33+'その他'!G33+'分離'!M33</f>
        <v>42928550</v>
      </c>
      <c r="N33" s="198">
        <f>'給与'!H33+'営業等'!H33+'農業'!H33+'その他'!H33+'分離'!N33</f>
        <v>80174500</v>
      </c>
      <c r="O33" s="198">
        <f>'分離'!O33</f>
        <v>721184</v>
      </c>
      <c r="P33" s="200">
        <f>'分離'!P33</f>
        <v>17228</v>
      </c>
      <c r="Q33" s="198">
        <f>'分離'!Q33</f>
        <v>96844</v>
      </c>
      <c r="R33" s="201">
        <f>'分離'!R33</f>
        <v>3859</v>
      </c>
      <c r="S33" s="197" t="s">
        <v>57</v>
      </c>
      <c r="T33" s="196">
        <v>28</v>
      </c>
      <c r="U33" s="197" t="s">
        <v>57</v>
      </c>
      <c r="V33" s="202">
        <f>'分離'!V33</f>
        <v>8017</v>
      </c>
      <c r="W33" s="199">
        <f t="shared" si="0"/>
        <v>81021632</v>
      </c>
      <c r="X33" s="198">
        <f>'給与'!I33+'営業等'!I33+'農業'!I33+'その他'!I33+'分離'!X33</f>
        <v>4808906</v>
      </c>
      <c r="Y33" s="198">
        <f>'分離'!Y33</f>
        <v>21632</v>
      </c>
      <c r="Z33" s="198">
        <f>'分離'!Z33</f>
        <v>931</v>
      </c>
      <c r="AA33" s="198">
        <f>'分離'!AA33</f>
        <v>2591</v>
      </c>
      <c r="AB33" s="198">
        <f>'分離'!AB33</f>
        <v>69</v>
      </c>
      <c r="AC33" s="198">
        <f>'分離'!AC33</f>
        <v>240</v>
      </c>
      <c r="AD33" s="199">
        <f t="shared" si="1"/>
        <v>4834369</v>
      </c>
      <c r="AE33" s="198">
        <f>'給与'!K33+'営業等'!K33+'農業'!K33+'その他'!K33+'分離'!AE33</f>
        <v>140134</v>
      </c>
      <c r="AF33" s="198">
        <f>'給与'!L33+'営業等'!L33+'農業'!L33+'その他'!L33+'分離'!AF33</f>
        <v>696</v>
      </c>
      <c r="AG33" s="198">
        <f>'給与'!M33+'営業等'!M33+'農業'!M33+'その他'!M33+'分離'!AG33</f>
        <v>1080</v>
      </c>
      <c r="AH33" s="198">
        <f>'給与'!N33+'営業等'!N33+'農業'!N33+'その他'!N33+'分離'!AH33</f>
        <v>304</v>
      </c>
      <c r="AI33" s="198">
        <f>'給与'!O33+'営業等'!O33+'農業'!O33+'その他'!O33+'分離'!AI33</f>
        <v>4688932</v>
      </c>
      <c r="AJ33" s="198">
        <f>'給与'!P33+'営業等'!P33+'農業'!P33+'その他'!P33+'分離'!AJ33</f>
        <v>3223</v>
      </c>
      <c r="AK33" s="200">
        <f>'給与'!Q33+'営業等'!Q33+'農業'!Q33+'その他'!Q33+'分離'!AK33</f>
        <v>4692155</v>
      </c>
      <c r="AL33" s="197" t="s">
        <v>57</v>
      </c>
      <c r="AN33" s="63">
        <v>81021632</v>
      </c>
      <c r="AO33" s="46" t="str">
        <f t="shared" si="2"/>
        <v> </v>
      </c>
      <c r="AP33" s="84">
        <v>4834369</v>
      </c>
      <c r="AQ33" s="46" t="str">
        <f t="shared" si="3"/>
        <v> </v>
      </c>
    </row>
    <row r="34" spans="1:43" s="46" customFormat="1" ht="21.75" customHeight="1">
      <c r="A34" s="196">
        <v>29</v>
      </c>
      <c r="B34" s="197" t="s">
        <v>58</v>
      </c>
      <c r="C34" s="198">
        <f>'給与'!C34+'営業等'!C34+'農業'!C34+'その他'!C34+'分離'!C34</f>
        <v>13575</v>
      </c>
      <c r="D34" s="198">
        <f>'給与'!D34+'営業等'!D34+'農業'!D34+'その他'!D34+'分離'!D34</f>
        <v>761</v>
      </c>
      <c r="E34" s="198">
        <f>'給与'!E34+'営業等'!E34+'農業'!E34+'その他'!E34+'分離'!E34</f>
        <v>14336</v>
      </c>
      <c r="F34" s="198">
        <f>'給与'!F34+'営業等'!F34+'農業'!F34+'その他'!F34+'分離'!F34</f>
        <v>37903935</v>
      </c>
      <c r="G34" s="198">
        <f>'分離'!G34</f>
        <v>425099</v>
      </c>
      <c r="H34" s="198">
        <f>'分離'!H34</f>
        <v>4620</v>
      </c>
      <c r="I34" s="198">
        <f>'分離'!I34</f>
        <v>293</v>
      </c>
      <c r="J34" s="198">
        <f>'分離'!J34</f>
        <v>130</v>
      </c>
      <c r="K34" s="198">
        <f>'分離'!K34</f>
        <v>2880</v>
      </c>
      <c r="L34" s="199">
        <f t="shared" si="4"/>
        <v>38336957</v>
      </c>
      <c r="M34" s="198">
        <f>'給与'!G34+'営業等'!G34+'農業'!G34+'その他'!G34+'分離'!M34</f>
        <v>15334829</v>
      </c>
      <c r="N34" s="198">
        <f>'給与'!H34+'営業等'!H34+'農業'!H34+'その他'!H34+'分離'!N34</f>
        <v>22583297</v>
      </c>
      <c r="O34" s="198">
        <f>'分離'!O34</f>
        <v>413216</v>
      </c>
      <c r="P34" s="200">
        <f>'分離'!P34</f>
        <v>4565</v>
      </c>
      <c r="Q34" s="198">
        <f>'分離'!Q34</f>
        <v>289</v>
      </c>
      <c r="R34" s="201">
        <f>'分離'!R34</f>
        <v>129</v>
      </c>
      <c r="S34" s="197" t="s">
        <v>58</v>
      </c>
      <c r="T34" s="196">
        <v>29</v>
      </c>
      <c r="U34" s="197" t="s">
        <v>58</v>
      </c>
      <c r="V34" s="202">
        <f>'分離'!V34</f>
        <v>632</v>
      </c>
      <c r="W34" s="199">
        <f t="shared" si="0"/>
        <v>23002128</v>
      </c>
      <c r="X34" s="198">
        <f>'給与'!I34+'営業等'!I34+'農業'!I34+'その他'!I34+'分離'!X34</f>
        <v>1354436</v>
      </c>
      <c r="Y34" s="198">
        <f>'分離'!Y34</f>
        <v>12396</v>
      </c>
      <c r="Z34" s="198">
        <f>'分離'!Z34</f>
        <v>246</v>
      </c>
      <c r="AA34" s="198">
        <f>'分離'!AA34</f>
        <v>5</v>
      </c>
      <c r="AB34" s="198">
        <f>'分離'!AB34</f>
        <v>2</v>
      </c>
      <c r="AC34" s="198">
        <f>'分離'!AC34</f>
        <v>19</v>
      </c>
      <c r="AD34" s="199">
        <f t="shared" si="1"/>
        <v>1367104</v>
      </c>
      <c r="AE34" s="198">
        <f>'給与'!K34+'営業等'!K34+'農業'!K34+'その他'!K34+'分離'!AE34</f>
        <v>45681</v>
      </c>
      <c r="AF34" s="198">
        <f>'給与'!L34+'営業等'!L34+'農業'!L34+'その他'!L34+'分離'!AF34</f>
        <v>484</v>
      </c>
      <c r="AG34" s="198">
        <f>'給与'!M34+'営業等'!M34+'農業'!M34+'その他'!M34+'分離'!AG34</f>
        <v>352</v>
      </c>
      <c r="AH34" s="198">
        <f>'給与'!N34+'営業等'!N34+'農業'!N34+'その他'!N34+'分離'!AH34</f>
        <v>122</v>
      </c>
      <c r="AI34" s="198">
        <f>'給与'!O34+'営業等'!O34+'農業'!O34+'その他'!O34+'分離'!AI34</f>
        <v>1318191</v>
      </c>
      <c r="AJ34" s="198">
        <f>'給与'!P34+'営業等'!P34+'農業'!P34+'その他'!P34+'分離'!AJ34</f>
        <v>2274</v>
      </c>
      <c r="AK34" s="200">
        <f>'給与'!Q34+'営業等'!Q34+'農業'!Q34+'その他'!Q34+'分離'!AK34</f>
        <v>1320465</v>
      </c>
      <c r="AL34" s="197" t="s">
        <v>58</v>
      </c>
      <c r="AN34" s="63">
        <v>23002128</v>
      </c>
      <c r="AO34" s="46" t="str">
        <f t="shared" si="2"/>
        <v> </v>
      </c>
      <c r="AP34" s="84">
        <v>1367104</v>
      </c>
      <c r="AQ34" s="46" t="str">
        <f t="shared" si="3"/>
        <v> </v>
      </c>
    </row>
    <row r="35" spans="1:43" s="46" customFormat="1" ht="21.75" customHeight="1">
      <c r="A35" s="196">
        <v>30</v>
      </c>
      <c r="B35" s="197" t="s">
        <v>59</v>
      </c>
      <c r="C35" s="198">
        <f>'給与'!C35+'営業等'!C35+'農業'!C35+'その他'!C35+'分離'!C35</f>
        <v>17841</v>
      </c>
      <c r="D35" s="198">
        <f>'給与'!D35+'営業等'!D35+'農業'!D35+'その他'!D35+'分離'!D35</f>
        <v>984</v>
      </c>
      <c r="E35" s="198">
        <f>'給与'!E35+'営業等'!E35+'農業'!E35+'その他'!E35+'分離'!E35</f>
        <v>18825</v>
      </c>
      <c r="F35" s="198">
        <f>'給与'!F35+'営業等'!F35+'農業'!F35+'その他'!F35+'分離'!F35</f>
        <v>47802123</v>
      </c>
      <c r="G35" s="198">
        <f>'分離'!G35</f>
        <v>186545</v>
      </c>
      <c r="H35" s="198">
        <f>'分離'!H35</f>
        <v>10009</v>
      </c>
      <c r="I35" s="198">
        <f>'分離'!I35</f>
        <v>3188</v>
      </c>
      <c r="J35" s="198">
        <f>'分離'!J35</f>
        <v>2047</v>
      </c>
      <c r="K35" s="198">
        <f>'分離'!K35</f>
        <v>9555</v>
      </c>
      <c r="L35" s="199">
        <f t="shared" si="4"/>
        <v>48013467</v>
      </c>
      <c r="M35" s="198">
        <f>'給与'!G35+'営業等'!G35+'農業'!G35+'その他'!G35+'分離'!M35</f>
        <v>19058389</v>
      </c>
      <c r="N35" s="198">
        <f>'給与'!H35+'営業等'!H35+'農業'!H35+'その他'!H35+'分離'!N35</f>
        <v>28763066</v>
      </c>
      <c r="O35" s="198">
        <f>'分離'!O35</f>
        <v>167855</v>
      </c>
      <c r="P35" s="200">
        <f>'分離'!P35</f>
        <v>9376</v>
      </c>
      <c r="Q35" s="198">
        <f>'分離'!Q35</f>
        <v>3185</v>
      </c>
      <c r="R35" s="201">
        <f>'分離'!R35</f>
        <v>2044</v>
      </c>
      <c r="S35" s="197" t="s">
        <v>59</v>
      </c>
      <c r="T35" s="196">
        <v>30</v>
      </c>
      <c r="U35" s="197" t="s">
        <v>59</v>
      </c>
      <c r="V35" s="202">
        <f>'分離'!V35</f>
        <v>9552</v>
      </c>
      <c r="W35" s="199">
        <f t="shared" si="0"/>
        <v>28955078</v>
      </c>
      <c r="X35" s="198">
        <f>'給与'!I35+'営業等'!I35+'農業'!I35+'その他'!I35+'分離'!X35</f>
        <v>1725059</v>
      </c>
      <c r="Y35" s="198">
        <f>'分離'!Y35</f>
        <v>5034</v>
      </c>
      <c r="Z35" s="198">
        <f>'分離'!Z35</f>
        <v>507</v>
      </c>
      <c r="AA35" s="198">
        <f>'分離'!AA35</f>
        <v>66</v>
      </c>
      <c r="AB35" s="198">
        <f>'分離'!AB35</f>
        <v>36</v>
      </c>
      <c r="AC35" s="198">
        <f>'分離'!AC35</f>
        <v>286</v>
      </c>
      <c r="AD35" s="199">
        <f t="shared" si="1"/>
        <v>1730988</v>
      </c>
      <c r="AE35" s="198">
        <f>'給与'!K35+'営業等'!K35+'農業'!K35+'その他'!K35+'分離'!AE35</f>
        <v>58558</v>
      </c>
      <c r="AF35" s="198">
        <f>'給与'!L35+'営業等'!L35+'農業'!L35+'その他'!L35+'分離'!AF35</f>
        <v>674</v>
      </c>
      <c r="AG35" s="198">
        <f>'給与'!M35+'営業等'!M35+'農業'!M35+'その他'!M35+'分離'!AG35</f>
        <v>401</v>
      </c>
      <c r="AH35" s="198">
        <f>'給与'!N35+'営業等'!N35+'農業'!N35+'その他'!N35+'分離'!AH35</f>
        <v>153</v>
      </c>
      <c r="AI35" s="198">
        <f>'給与'!O35+'営業等'!O35+'農業'!O35+'その他'!O35+'分離'!AI35</f>
        <v>1668847</v>
      </c>
      <c r="AJ35" s="198">
        <f>'給与'!P35+'営業等'!P35+'農業'!P35+'その他'!P35+'分離'!AJ35</f>
        <v>2355</v>
      </c>
      <c r="AK35" s="200">
        <f>'給与'!Q35+'営業等'!Q35+'農業'!Q35+'その他'!Q35+'分離'!AK35</f>
        <v>1671202</v>
      </c>
      <c r="AL35" s="197" t="s">
        <v>59</v>
      </c>
      <c r="AN35" s="63">
        <v>28955078</v>
      </c>
      <c r="AO35" s="46" t="str">
        <f t="shared" si="2"/>
        <v> </v>
      </c>
      <c r="AP35" s="84">
        <v>1730988</v>
      </c>
      <c r="AQ35" s="46" t="str">
        <f t="shared" si="3"/>
        <v> </v>
      </c>
    </row>
    <row r="36" spans="1:43" s="46" customFormat="1" ht="21.75" customHeight="1">
      <c r="A36" s="196">
        <v>31</v>
      </c>
      <c r="B36" s="197" t="s">
        <v>60</v>
      </c>
      <c r="C36" s="198">
        <f>'給与'!C36+'営業等'!C36+'農業'!C36+'その他'!C36+'分離'!C36</f>
        <v>20037</v>
      </c>
      <c r="D36" s="198">
        <f>'給与'!D36+'営業等'!D36+'農業'!D36+'その他'!D36+'分離'!D36</f>
        <v>814</v>
      </c>
      <c r="E36" s="198">
        <f>'給与'!E36+'営業等'!E36+'農業'!E36+'その他'!E36+'分離'!E36</f>
        <v>20851</v>
      </c>
      <c r="F36" s="198">
        <f>'給与'!F36+'営業等'!F36+'農業'!F36+'その他'!F36+'分離'!F36</f>
        <v>63014385</v>
      </c>
      <c r="G36" s="198">
        <f>'分離'!G36</f>
        <v>1970073</v>
      </c>
      <c r="H36" s="198">
        <f>'分離'!H36</f>
        <v>8881</v>
      </c>
      <c r="I36" s="198">
        <f>'分離'!I36</f>
        <v>22445</v>
      </c>
      <c r="J36" s="198">
        <f>'分離'!J36</f>
        <v>3035</v>
      </c>
      <c r="K36" s="198">
        <f>'分離'!K36</f>
        <v>18320</v>
      </c>
      <c r="L36" s="199">
        <f t="shared" si="4"/>
        <v>65037139</v>
      </c>
      <c r="M36" s="198">
        <f>'給与'!G36+'営業等'!G36+'農業'!G36+'その他'!G36+'分離'!M36</f>
        <v>23195260</v>
      </c>
      <c r="N36" s="198">
        <f>'給与'!H36+'営業等'!H36+'農業'!H36+'その他'!H36+'分離'!N36</f>
        <v>39851438</v>
      </c>
      <c r="O36" s="198">
        <f>'分離'!O36</f>
        <v>1938685</v>
      </c>
      <c r="P36" s="200">
        <f>'分離'!P36</f>
        <v>8880</v>
      </c>
      <c r="Q36" s="198">
        <f>'分離'!Q36</f>
        <v>22165</v>
      </c>
      <c r="R36" s="201">
        <f>'分離'!R36</f>
        <v>3026</v>
      </c>
      <c r="S36" s="197" t="s">
        <v>60</v>
      </c>
      <c r="T36" s="196">
        <v>31</v>
      </c>
      <c r="U36" s="197" t="s">
        <v>60</v>
      </c>
      <c r="V36" s="202">
        <f>'分離'!V36</f>
        <v>17685</v>
      </c>
      <c r="W36" s="199">
        <f t="shared" si="0"/>
        <v>41841879</v>
      </c>
      <c r="X36" s="198">
        <f>'給与'!I36+'営業等'!I36+'農業'!I36+'その他'!I36+'分離'!X36</f>
        <v>2390258</v>
      </c>
      <c r="Y36" s="198">
        <f>'分離'!Y36</f>
        <v>57296</v>
      </c>
      <c r="Z36" s="198">
        <f>'分離'!Z36</f>
        <v>479</v>
      </c>
      <c r="AA36" s="198">
        <f>'分離'!AA36</f>
        <v>478</v>
      </c>
      <c r="AB36" s="198">
        <f>'分離'!AB36</f>
        <v>54</v>
      </c>
      <c r="AC36" s="198">
        <f>'分離'!AC36</f>
        <v>530</v>
      </c>
      <c r="AD36" s="199">
        <f t="shared" si="1"/>
        <v>2449095</v>
      </c>
      <c r="AE36" s="198">
        <f>'給与'!K36+'営業等'!K36+'農業'!K36+'その他'!K36+'分離'!AE36</f>
        <v>84257</v>
      </c>
      <c r="AF36" s="198">
        <f>'給与'!L36+'営業等'!L36+'農業'!L36+'その他'!L36+'分離'!AF36</f>
        <v>422</v>
      </c>
      <c r="AG36" s="198">
        <f>'給与'!M36+'営業等'!M36+'農業'!M36+'その他'!M36+'分離'!AG36</f>
        <v>669</v>
      </c>
      <c r="AH36" s="198">
        <f>'給与'!N36+'営業等'!N36+'農業'!N36+'その他'!N36+'分離'!AH36</f>
        <v>226</v>
      </c>
      <c r="AI36" s="198">
        <f>'給与'!O36+'営業等'!O36+'農業'!O36+'その他'!O36+'分離'!AI36</f>
        <v>2361381</v>
      </c>
      <c r="AJ36" s="198">
        <f>'給与'!P36+'営業等'!P36+'農業'!P36+'その他'!P36+'分離'!AJ36</f>
        <v>2140</v>
      </c>
      <c r="AK36" s="200">
        <f>'給与'!Q36+'営業等'!Q36+'農業'!Q36+'その他'!Q36+'分離'!AK36</f>
        <v>2363521</v>
      </c>
      <c r="AL36" s="197" t="s">
        <v>60</v>
      </c>
      <c r="AN36" s="63">
        <v>41841879</v>
      </c>
      <c r="AO36" s="46" t="str">
        <f t="shared" si="2"/>
        <v> </v>
      </c>
      <c r="AP36" s="84">
        <v>2449095</v>
      </c>
      <c r="AQ36" s="46" t="str">
        <f t="shared" si="3"/>
        <v> </v>
      </c>
    </row>
    <row r="37" spans="1:43" s="46" customFormat="1" ht="21.75" customHeight="1">
      <c r="A37" s="205">
        <v>32</v>
      </c>
      <c r="B37" s="206" t="s">
        <v>61</v>
      </c>
      <c r="C37" s="198">
        <f>'給与'!C37+'営業等'!C37+'農業'!C37+'その他'!C37+'分離'!C37</f>
        <v>21386</v>
      </c>
      <c r="D37" s="198">
        <f>'給与'!D37+'営業等'!D37+'農業'!D37+'その他'!D37+'分離'!D37</f>
        <v>914</v>
      </c>
      <c r="E37" s="198">
        <f>'給与'!E37+'営業等'!E37+'農業'!E37+'その他'!E37+'分離'!E37</f>
        <v>22300</v>
      </c>
      <c r="F37" s="198">
        <f>'給与'!F37+'営業等'!F37+'農業'!F37+'その他'!F37+'分離'!F37</f>
        <v>59739017</v>
      </c>
      <c r="G37" s="198">
        <f>'分離'!G37</f>
        <v>491557</v>
      </c>
      <c r="H37" s="198">
        <f>'分離'!H37</f>
        <v>5329</v>
      </c>
      <c r="I37" s="198">
        <f>'分離'!I37</f>
        <v>124976</v>
      </c>
      <c r="J37" s="198">
        <f>'分離'!J37</f>
        <v>4858</v>
      </c>
      <c r="K37" s="198">
        <f>'分離'!K37</f>
        <v>2533</v>
      </c>
      <c r="L37" s="207">
        <f t="shared" si="4"/>
        <v>60368270</v>
      </c>
      <c r="M37" s="198">
        <f>'給与'!G37+'営業等'!G37+'農業'!G37+'その他'!G37+'分離'!M37</f>
        <v>23269900</v>
      </c>
      <c r="N37" s="198">
        <f>'給与'!H37+'営業等'!H37+'農業'!H37+'その他'!H37+'分離'!N37</f>
        <v>36484077</v>
      </c>
      <c r="O37" s="198">
        <f>'分離'!O37</f>
        <v>476609</v>
      </c>
      <c r="P37" s="200">
        <f>'分離'!P37</f>
        <v>5325</v>
      </c>
      <c r="Q37" s="198">
        <f>'分離'!Q37</f>
        <v>124973</v>
      </c>
      <c r="R37" s="201">
        <f>'分離'!R37</f>
        <v>4854</v>
      </c>
      <c r="S37" s="206" t="s">
        <v>61</v>
      </c>
      <c r="T37" s="205">
        <v>32</v>
      </c>
      <c r="U37" s="206" t="s">
        <v>61</v>
      </c>
      <c r="V37" s="202">
        <f>'分離'!V37</f>
        <v>2532</v>
      </c>
      <c r="W37" s="208">
        <f t="shared" si="0"/>
        <v>37098370</v>
      </c>
      <c r="X37" s="198">
        <f>'給与'!I37+'営業等'!I37+'農業'!I37+'その他'!I37+'分離'!X37</f>
        <v>2188163</v>
      </c>
      <c r="Y37" s="198">
        <f>'分離'!Y37</f>
        <v>14298</v>
      </c>
      <c r="Z37" s="198">
        <f>'分離'!Z37</f>
        <v>279</v>
      </c>
      <c r="AA37" s="198">
        <f>'分離'!AA37</f>
        <v>3681</v>
      </c>
      <c r="AB37" s="198">
        <f>'分離'!AB37</f>
        <v>87</v>
      </c>
      <c r="AC37" s="198">
        <f>'分離'!AC37</f>
        <v>76</v>
      </c>
      <c r="AD37" s="208">
        <f t="shared" si="1"/>
        <v>2206584</v>
      </c>
      <c r="AE37" s="198">
        <f>'給与'!K37+'営業等'!K37+'農業'!K37+'その他'!K37+'分離'!AE37</f>
        <v>79383</v>
      </c>
      <c r="AF37" s="198">
        <f>'給与'!L37+'営業等'!L37+'農業'!L37+'その他'!L37+'分離'!AF37</f>
        <v>508</v>
      </c>
      <c r="AG37" s="198">
        <f>'給与'!M37+'営業等'!M37+'農業'!M37+'その他'!M37+'分離'!AG37</f>
        <v>772</v>
      </c>
      <c r="AH37" s="198">
        <f>'給与'!N37+'営業等'!N37+'農業'!N37+'その他'!N37+'分離'!AH37</f>
        <v>549</v>
      </c>
      <c r="AI37" s="198">
        <f>'給与'!O37+'営業等'!O37+'農業'!O37+'その他'!O37+'分離'!AI37</f>
        <v>2120415</v>
      </c>
      <c r="AJ37" s="198">
        <f>'給与'!P37+'営業等'!P37+'農業'!P37+'その他'!P37+'分離'!AJ37</f>
        <v>3666</v>
      </c>
      <c r="AK37" s="200">
        <f>'給与'!Q37+'営業等'!Q37+'農業'!Q37+'その他'!Q37+'分離'!AK37</f>
        <v>2124081</v>
      </c>
      <c r="AL37" s="206" t="s">
        <v>61</v>
      </c>
      <c r="AN37" s="63">
        <v>37098370</v>
      </c>
      <c r="AO37" s="46" t="str">
        <f t="shared" si="2"/>
        <v> </v>
      </c>
      <c r="AP37" s="84">
        <v>2206584</v>
      </c>
      <c r="AQ37" s="46" t="str">
        <f t="shared" si="3"/>
        <v> </v>
      </c>
    </row>
    <row r="38" spans="1:43" s="30" customFormat="1" ht="21.75" customHeight="1">
      <c r="A38" s="209"/>
      <c r="B38" s="210" t="s">
        <v>84</v>
      </c>
      <c r="C38" s="211">
        <f aca="true" t="shared" si="5" ref="C38:R38">SUM(C6:C37)</f>
        <v>1102679</v>
      </c>
      <c r="D38" s="211">
        <f t="shared" si="5"/>
        <v>57266</v>
      </c>
      <c r="E38" s="211">
        <f t="shared" si="5"/>
        <v>1159945</v>
      </c>
      <c r="F38" s="211">
        <f t="shared" si="5"/>
        <v>3510329125</v>
      </c>
      <c r="G38" s="211">
        <f t="shared" si="5"/>
        <v>38454425</v>
      </c>
      <c r="H38" s="211">
        <f t="shared" si="5"/>
        <v>362774</v>
      </c>
      <c r="I38" s="211">
        <f t="shared" si="5"/>
        <v>7418576</v>
      </c>
      <c r="J38" s="211">
        <f t="shared" si="5"/>
        <v>458848</v>
      </c>
      <c r="K38" s="211">
        <f t="shared" si="5"/>
        <v>1035916</v>
      </c>
      <c r="L38" s="211">
        <f t="shared" si="5"/>
        <v>3558059664</v>
      </c>
      <c r="M38" s="211">
        <f t="shared" si="5"/>
        <v>1262347667</v>
      </c>
      <c r="N38" s="211">
        <f t="shared" si="5"/>
        <v>2249054465</v>
      </c>
      <c r="O38" s="211">
        <f t="shared" si="5"/>
        <v>37455808</v>
      </c>
      <c r="P38" s="211">
        <f t="shared" si="5"/>
        <v>349199</v>
      </c>
      <c r="Q38" s="211">
        <f t="shared" si="5"/>
        <v>7383551</v>
      </c>
      <c r="R38" s="211">
        <f t="shared" si="5"/>
        <v>458441</v>
      </c>
      <c r="S38" s="212" t="s">
        <v>84</v>
      </c>
      <c r="T38" s="209"/>
      <c r="U38" s="210" t="s">
        <v>84</v>
      </c>
      <c r="V38" s="211">
        <f aca="true" t="shared" si="6" ref="V38:AK38">SUM(V6:V37)</f>
        <v>1010533</v>
      </c>
      <c r="W38" s="211">
        <f t="shared" si="6"/>
        <v>2295711997</v>
      </c>
      <c r="X38" s="211">
        <f t="shared" si="6"/>
        <v>134899062</v>
      </c>
      <c r="Y38" s="211">
        <f t="shared" si="6"/>
        <v>1115249</v>
      </c>
      <c r="Z38" s="211">
        <f t="shared" si="6"/>
        <v>18604</v>
      </c>
      <c r="AA38" s="211">
        <f t="shared" si="6"/>
        <v>196804</v>
      </c>
      <c r="AB38" s="211">
        <f t="shared" si="6"/>
        <v>8247</v>
      </c>
      <c r="AC38" s="211">
        <f t="shared" si="6"/>
        <v>30317</v>
      </c>
      <c r="AD38" s="211">
        <f t="shared" si="6"/>
        <v>136268283</v>
      </c>
      <c r="AE38" s="211">
        <f t="shared" si="6"/>
        <v>3960424</v>
      </c>
      <c r="AF38" s="211">
        <f t="shared" si="6"/>
        <v>26769</v>
      </c>
      <c r="AG38" s="211">
        <f t="shared" si="6"/>
        <v>55676</v>
      </c>
      <c r="AH38" s="211">
        <f t="shared" si="6"/>
        <v>22392</v>
      </c>
      <c r="AI38" s="211">
        <f t="shared" si="6"/>
        <v>131067730</v>
      </c>
      <c r="AJ38" s="211">
        <f t="shared" si="6"/>
        <v>1132084</v>
      </c>
      <c r="AK38" s="213">
        <f t="shared" si="6"/>
        <v>132199814</v>
      </c>
      <c r="AL38" s="212" t="s">
        <v>84</v>
      </c>
      <c r="AN38" s="65"/>
      <c r="AO38" s="46"/>
      <c r="AQ38" s="46"/>
    </row>
    <row r="39" spans="1:43" s="46" customFormat="1" ht="21.75" customHeight="1">
      <c r="A39" s="214">
        <v>33</v>
      </c>
      <c r="B39" s="215" t="s">
        <v>33</v>
      </c>
      <c r="C39" s="216">
        <f>'給与'!C39+'営業等'!C39+'農業'!C39+'その他'!C39+'分離'!C39</f>
        <v>12593</v>
      </c>
      <c r="D39" s="216">
        <f>'給与'!D39+'営業等'!D39+'農業'!D39+'その他'!D39+'分離'!D39</f>
        <v>652</v>
      </c>
      <c r="E39" s="216">
        <f>'給与'!E39+'営業等'!E39+'農業'!E39+'その他'!E39+'分離'!E39</f>
        <v>13245</v>
      </c>
      <c r="F39" s="216">
        <f>'給与'!F39+'営業等'!F39+'農業'!F39+'その他'!F39+'分離'!F39</f>
        <v>34676785</v>
      </c>
      <c r="G39" s="216">
        <f>'分離'!G39</f>
        <v>176949</v>
      </c>
      <c r="H39" s="216">
        <f>'分離'!H39</f>
        <v>5021</v>
      </c>
      <c r="I39" s="216">
        <f>'分離'!I39</f>
        <v>2338</v>
      </c>
      <c r="J39" s="216">
        <f>'分離'!J39</f>
        <v>108</v>
      </c>
      <c r="K39" s="216">
        <f>'分離'!K39</f>
        <v>608</v>
      </c>
      <c r="L39" s="217">
        <f>SUM(F39:K39)</f>
        <v>34861809</v>
      </c>
      <c r="M39" s="216">
        <f>'給与'!G39+'営業等'!G39+'農業'!G39+'その他'!G39+'分離'!M39</f>
        <v>13958573</v>
      </c>
      <c r="N39" s="216">
        <f>'給与'!H39+'営業等'!H39+'農業'!H39+'その他'!H39+'分離'!N39</f>
        <v>20735889</v>
      </c>
      <c r="O39" s="216">
        <f>'分離'!O39</f>
        <v>159278</v>
      </c>
      <c r="P39" s="216">
        <f>'分離'!P39</f>
        <v>5020</v>
      </c>
      <c r="Q39" s="216">
        <f>'分離'!Q39</f>
        <v>2335</v>
      </c>
      <c r="R39" s="218">
        <f>'分離'!R39</f>
        <v>107</v>
      </c>
      <c r="S39" s="215" t="s">
        <v>33</v>
      </c>
      <c r="T39" s="214">
        <v>33</v>
      </c>
      <c r="U39" s="215" t="s">
        <v>33</v>
      </c>
      <c r="V39" s="219">
        <f>'分離'!V39</f>
        <v>607</v>
      </c>
      <c r="W39" s="217">
        <f aca="true" t="shared" si="7" ref="W39:W50">N39+O39+P39+Q39+R39+V39</f>
        <v>20903236</v>
      </c>
      <c r="X39" s="216">
        <f>'給与'!I39+'営業等'!I39+'農業'!I39+'その他'!I39+'分離'!X39</f>
        <v>1243631</v>
      </c>
      <c r="Y39" s="216">
        <f>'分離'!Y39</f>
        <v>4760</v>
      </c>
      <c r="Z39" s="216">
        <f>'分離'!Z39</f>
        <v>271</v>
      </c>
      <c r="AA39" s="216">
        <f>'分離'!AA39</f>
        <v>42</v>
      </c>
      <c r="AB39" s="216">
        <f>'分離'!AB39</f>
        <v>2</v>
      </c>
      <c r="AC39" s="216">
        <f>'分離'!AC39</f>
        <v>18</v>
      </c>
      <c r="AD39" s="217">
        <f aca="true" t="shared" si="8" ref="AD39:AD50">SUM(X39:AC39)</f>
        <v>1248724</v>
      </c>
      <c r="AE39" s="216">
        <f>'給与'!K39+'営業等'!K39+'農業'!K39+'その他'!K39+'分離'!AE39</f>
        <v>42586</v>
      </c>
      <c r="AF39" s="216">
        <f>'給与'!L39+'営業等'!L39+'農業'!L39+'その他'!L39+'分離'!AF39</f>
        <v>527</v>
      </c>
      <c r="AG39" s="216">
        <f>'給与'!M39+'営業等'!M39+'農業'!M39+'その他'!M39+'分離'!AG39</f>
        <v>209</v>
      </c>
      <c r="AH39" s="216">
        <f>'給与'!N39+'営業等'!N39+'農業'!N39+'その他'!N39+'分離'!AH39</f>
        <v>35</v>
      </c>
      <c r="AI39" s="216">
        <f>'給与'!O39+'営業等'!O39+'農業'!O39+'その他'!O39+'分離'!AI39</f>
        <v>1203581</v>
      </c>
      <c r="AJ39" s="216">
        <f>'給与'!P39+'営業等'!P39+'農業'!P39+'その他'!P39+'分離'!AJ39</f>
        <v>1756</v>
      </c>
      <c r="AK39" s="220">
        <f>'給与'!Q39+'営業等'!Q39+'農業'!Q39+'その他'!Q39+'分離'!AK39</f>
        <v>1205337</v>
      </c>
      <c r="AL39" s="215" t="s">
        <v>33</v>
      </c>
      <c r="AN39" s="63">
        <v>20903236</v>
      </c>
      <c r="AO39" s="46" t="str">
        <f aca="true" t="shared" si="9" ref="AO39:AO50">IF(W39=AN39," ","NG")</f>
        <v> </v>
      </c>
      <c r="AP39" s="84">
        <v>1248724</v>
      </c>
      <c r="AQ39" s="46" t="str">
        <f aca="true" t="shared" si="10" ref="AQ39:AQ50">IF(AP39=AD39," ","NG")</f>
        <v> </v>
      </c>
    </row>
    <row r="40" spans="1:43" s="46" customFormat="1" ht="21.75" customHeight="1">
      <c r="A40" s="196">
        <v>34</v>
      </c>
      <c r="B40" s="197" t="s">
        <v>34</v>
      </c>
      <c r="C40" s="216">
        <f>'給与'!C40+'営業等'!C40+'農業'!C40+'その他'!C40+'分離'!C40</f>
        <v>6708</v>
      </c>
      <c r="D40" s="216">
        <f>'給与'!D40+'営業等'!D40+'農業'!D40+'その他'!D40+'分離'!D40</f>
        <v>536</v>
      </c>
      <c r="E40" s="216">
        <f>'給与'!E40+'営業等'!E40+'農業'!E40+'その他'!E40+'分離'!E40</f>
        <v>7244</v>
      </c>
      <c r="F40" s="198">
        <f>'給与'!F40+'営業等'!F40+'農業'!F40+'その他'!F40+'分離'!F40</f>
        <v>18974644</v>
      </c>
      <c r="G40" s="198">
        <f>'分離'!G40</f>
        <v>96284</v>
      </c>
      <c r="H40" s="198">
        <f>'分離'!H40</f>
        <v>0</v>
      </c>
      <c r="I40" s="198">
        <f>'分離'!I40</f>
        <v>1010</v>
      </c>
      <c r="J40" s="198">
        <f>'分離'!J40</f>
        <v>1459</v>
      </c>
      <c r="K40" s="198">
        <f>'分離'!K40</f>
        <v>1568</v>
      </c>
      <c r="L40" s="217">
        <f aca="true" t="shared" si="11" ref="L40:L50">SUM(F40:K40)</f>
        <v>19074965</v>
      </c>
      <c r="M40" s="198">
        <f>'給与'!G40+'営業等'!G40+'農業'!G40+'その他'!G40+'分離'!M40</f>
        <v>7303931</v>
      </c>
      <c r="N40" s="198">
        <f>'給与'!H40+'営業等'!H40+'農業'!H40+'その他'!H40+'分離'!N40</f>
        <v>11674222</v>
      </c>
      <c r="O40" s="198">
        <f>'分離'!O40</f>
        <v>92781</v>
      </c>
      <c r="P40" s="198">
        <f>'分離'!P40</f>
        <v>0</v>
      </c>
      <c r="Q40" s="198">
        <f>'分離'!Q40</f>
        <v>1010</v>
      </c>
      <c r="R40" s="201">
        <f>'分離'!R40</f>
        <v>1455</v>
      </c>
      <c r="S40" s="197" t="s">
        <v>34</v>
      </c>
      <c r="T40" s="196">
        <v>34</v>
      </c>
      <c r="U40" s="197" t="s">
        <v>34</v>
      </c>
      <c r="V40" s="202">
        <f>'分離'!V40</f>
        <v>1566</v>
      </c>
      <c r="W40" s="199">
        <f t="shared" si="7"/>
        <v>11771034</v>
      </c>
      <c r="X40" s="198">
        <f>'給与'!I40+'営業等'!I40+'農業'!I40+'その他'!I40+'分離'!X40</f>
        <v>700175</v>
      </c>
      <c r="Y40" s="198">
        <f>'分離'!Y40</f>
        <v>2782</v>
      </c>
      <c r="Z40" s="198">
        <f>'分離'!Z40</f>
        <v>0</v>
      </c>
      <c r="AA40" s="198">
        <f>'分離'!AA40</f>
        <v>27</v>
      </c>
      <c r="AB40" s="198">
        <f>'分離'!AB40</f>
        <v>27</v>
      </c>
      <c r="AC40" s="198">
        <f>'分離'!AC40</f>
        <v>47</v>
      </c>
      <c r="AD40" s="199">
        <f t="shared" si="8"/>
        <v>703058</v>
      </c>
      <c r="AE40" s="198">
        <f>'給与'!K40+'営業等'!K40+'農業'!K40+'その他'!K40+'分離'!AE40</f>
        <v>21677</v>
      </c>
      <c r="AF40" s="198">
        <f>'給与'!L40+'営業等'!L40+'農業'!L40+'その他'!L40+'分離'!AF40</f>
        <v>244</v>
      </c>
      <c r="AG40" s="198">
        <f>'給与'!M40+'営業等'!M40+'農業'!M40+'その他'!M40+'分離'!AG40</f>
        <v>244</v>
      </c>
      <c r="AH40" s="198">
        <f>'給与'!N40+'営業等'!N40+'農業'!N40+'その他'!N40+'分離'!AH40</f>
        <v>97</v>
      </c>
      <c r="AI40" s="198">
        <f>'給与'!O40+'営業等'!O40+'農業'!O40+'その他'!O40+'分離'!AI40</f>
        <v>664345</v>
      </c>
      <c r="AJ40" s="198">
        <f>'給与'!P40+'営業等'!P40+'農業'!P40+'その他'!P40+'分離'!AJ40</f>
        <v>16451</v>
      </c>
      <c r="AK40" s="200">
        <f>'給与'!Q40+'営業等'!Q40+'農業'!Q40+'その他'!Q40+'分離'!AK40</f>
        <v>680796</v>
      </c>
      <c r="AL40" s="197" t="s">
        <v>34</v>
      </c>
      <c r="AN40" s="63">
        <v>11771034</v>
      </c>
      <c r="AO40" s="46" t="str">
        <f t="shared" si="9"/>
        <v> </v>
      </c>
      <c r="AP40" s="84">
        <v>703058</v>
      </c>
      <c r="AQ40" s="46" t="str">
        <f t="shared" si="10"/>
        <v> </v>
      </c>
    </row>
    <row r="41" spans="1:43" s="46" customFormat="1" ht="21.75" customHeight="1">
      <c r="A41" s="196">
        <v>35</v>
      </c>
      <c r="B41" s="197" t="s">
        <v>62</v>
      </c>
      <c r="C41" s="216">
        <f>'給与'!C41+'営業等'!C41+'農業'!C41+'その他'!C41+'分離'!C41</f>
        <v>8155</v>
      </c>
      <c r="D41" s="216">
        <f>'給与'!D41+'営業等'!D41+'農業'!D41+'その他'!D41+'分離'!D41</f>
        <v>450</v>
      </c>
      <c r="E41" s="216">
        <f>'給与'!E41+'営業等'!E41+'農業'!E41+'その他'!E41+'分離'!E41</f>
        <v>8605</v>
      </c>
      <c r="F41" s="198">
        <f>'給与'!F41+'営業等'!F41+'農業'!F41+'その他'!F41+'分離'!F41</f>
        <v>22250054</v>
      </c>
      <c r="G41" s="198">
        <f>'分離'!G41</f>
        <v>111859</v>
      </c>
      <c r="H41" s="198">
        <f>'分離'!H41</f>
        <v>0</v>
      </c>
      <c r="I41" s="198">
        <f>'分離'!I41</f>
        <v>615</v>
      </c>
      <c r="J41" s="198">
        <f>'分離'!J41</f>
        <v>274</v>
      </c>
      <c r="K41" s="198">
        <f>'分離'!K41</f>
        <v>2111</v>
      </c>
      <c r="L41" s="217">
        <f t="shared" si="11"/>
        <v>22364913</v>
      </c>
      <c r="M41" s="198">
        <f>'給与'!G41+'営業等'!G41+'農業'!G41+'その他'!G41+'分離'!M41</f>
        <v>9273365</v>
      </c>
      <c r="N41" s="198">
        <f>'給与'!H41+'営業等'!H41+'農業'!H41+'その他'!H41+'分離'!N41</f>
        <v>12983182</v>
      </c>
      <c r="O41" s="198">
        <f>'分離'!O41</f>
        <v>105521</v>
      </c>
      <c r="P41" s="198">
        <f>'分離'!P41</f>
        <v>0</v>
      </c>
      <c r="Q41" s="198">
        <f>'分離'!Q41</f>
        <v>614</v>
      </c>
      <c r="R41" s="201">
        <f>'分離'!R41</f>
        <v>272</v>
      </c>
      <c r="S41" s="197" t="s">
        <v>62</v>
      </c>
      <c r="T41" s="196">
        <v>35</v>
      </c>
      <c r="U41" s="197" t="s">
        <v>62</v>
      </c>
      <c r="V41" s="202">
        <f>'分離'!V41</f>
        <v>1959</v>
      </c>
      <c r="W41" s="199">
        <f t="shared" si="7"/>
        <v>13091548</v>
      </c>
      <c r="X41" s="198">
        <f>'給与'!I41+'営業等'!I41+'農業'!I41+'その他'!I41+'分離'!X41</f>
        <v>778651</v>
      </c>
      <c r="Y41" s="198">
        <f>'分離'!Y41</f>
        <v>3166</v>
      </c>
      <c r="Z41" s="198">
        <f>'分離'!Z41</f>
        <v>0</v>
      </c>
      <c r="AA41" s="198">
        <f>'分離'!AA41</f>
        <v>11</v>
      </c>
      <c r="AB41" s="198">
        <f>'分離'!AB41</f>
        <v>6</v>
      </c>
      <c r="AC41" s="198">
        <f>'分離'!AC41</f>
        <v>59</v>
      </c>
      <c r="AD41" s="199">
        <f t="shared" si="8"/>
        <v>781893</v>
      </c>
      <c r="AE41" s="198">
        <f>'給与'!K41+'営業等'!K41+'農業'!K41+'その他'!K41+'分離'!AE41</f>
        <v>27959</v>
      </c>
      <c r="AF41" s="198">
        <f>'給与'!L41+'営業等'!L41+'農業'!L41+'その他'!L41+'分離'!AF41</f>
        <v>170</v>
      </c>
      <c r="AG41" s="198">
        <f>'給与'!M41+'営業等'!M41+'農業'!M41+'その他'!M41+'分離'!AG41</f>
        <v>313</v>
      </c>
      <c r="AH41" s="198">
        <f>'給与'!N41+'営業等'!N41+'農業'!N41+'その他'!N41+'分離'!AH41</f>
        <v>38</v>
      </c>
      <c r="AI41" s="198">
        <f>'給与'!O41+'営業等'!O41+'農業'!O41+'その他'!O41+'分離'!AI41</f>
        <v>752216</v>
      </c>
      <c r="AJ41" s="198">
        <f>'給与'!P41+'営業等'!P41+'農業'!P41+'その他'!P41+'分離'!AJ41</f>
        <v>1197</v>
      </c>
      <c r="AK41" s="200">
        <f>'給与'!Q41+'営業等'!Q41+'農業'!Q41+'その他'!Q41+'分離'!AK41</f>
        <v>753413</v>
      </c>
      <c r="AL41" s="197" t="s">
        <v>62</v>
      </c>
      <c r="AN41" s="63">
        <v>13091548</v>
      </c>
      <c r="AO41" s="46" t="str">
        <f t="shared" si="9"/>
        <v> </v>
      </c>
      <c r="AP41" s="84">
        <v>781893</v>
      </c>
      <c r="AQ41" s="46" t="str">
        <f t="shared" si="10"/>
        <v> </v>
      </c>
    </row>
    <row r="42" spans="1:43" s="46" customFormat="1" ht="21.75" customHeight="1">
      <c r="A42" s="196">
        <v>36</v>
      </c>
      <c r="B42" s="197" t="s">
        <v>35</v>
      </c>
      <c r="C42" s="216">
        <f>'給与'!C42+'営業等'!C42+'農業'!C42+'その他'!C42+'分離'!C42</f>
        <v>16407</v>
      </c>
      <c r="D42" s="216">
        <f>'給与'!D42+'営業等'!D42+'農業'!D42+'その他'!D42+'分離'!D42</f>
        <v>471</v>
      </c>
      <c r="E42" s="216">
        <f>'給与'!E42+'営業等'!E42+'農業'!E42+'その他'!E42+'分離'!E42</f>
        <v>16878</v>
      </c>
      <c r="F42" s="198">
        <f>'給与'!F42+'営業等'!F42+'農業'!F42+'その他'!F42+'分離'!F42</f>
        <v>55945088</v>
      </c>
      <c r="G42" s="198">
        <f>'分離'!G42</f>
        <v>695208</v>
      </c>
      <c r="H42" s="198">
        <f>'分離'!H42</f>
        <v>4236</v>
      </c>
      <c r="I42" s="198">
        <f>'分離'!I42</f>
        <v>26106</v>
      </c>
      <c r="J42" s="198">
        <f>'分離'!J42</f>
        <v>2895</v>
      </c>
      <c r="K42" s="198">
        <f>'分離'!K42</f>
        <v>9461</v>
      </c>
      <c r="L42" s="217">
        <f t="shared" si="11"/>
        <v>56682994</v>
      </c>
      <c r="M42" s="198">
        <f>'給与'!G42+'営業等'!G42+'農業'!G42+'その他'!G42+'分離'!M42</f>
        <v>19304544</v>
      </c>
      <c r="N42" s="198">
        <f>'給与'!H42+'営業等'!H42+'農業'!H42+'その他'!H42+'分離'!N42</f>
        <v>36655492</v>
      </c>
      <c r="O42" s="198">
        <f>'分離'!O42</f>
        <v>681329</v>
      </c>
      <c r="P42" s="198">
        <f>'分離'!P42</f>
        <v>4235</v>
      </c>
      <c r="Q42" s="198">
        <f>'分離'!Q42</f>
        <v>26096</v>
      </c>
      <c r="R42" s="201">
        <f>'分離'!R42</f>
        <v>2892</v>
      </c>
      <c r="S42" s="197" t="s">
        <v>35</v>
      </c>
      <c r="T42" s="196">
        <v>36</v>
      </c>
      <c r="U42" s="197" t="s">
        <v>35</v>
      </c>
      <c r="V42" s="202">
        <f>'分離'!V42</f>
        <v>8406</v>
      </c>
      <c r="W42" s="199">
        <f t="shared" si="7"/>
        <v>37378450</v>
      </c>
      <c r="X42" s="198">
        <f>'給与'!I42+'営業等'!I42+'農業'!I42+'その他'!I42+'分離'!X42</f>
        <v>2198657</v>
      </c>
      <c r="Y42" s="198">
        <f>'分離'!Y42</f>
        <v>20400</v>
      </c>
      <c r="Z42" s="198">
        <f>'分離'!Z42</f>
        <v>228</v>
      </c>
      <c r="AA42" s="198">
        <f>'分離'!AA42</f>
        <v>471</v>
      </c>
      <c r="AB42" s="198">
        <f>'分離'!AB42</f>
        <v>52</v>
      </c>
      <c r="AC42" s="198">
        <f>'分離'!AC42</f>
        <v>251</v>
      </c>
      <c r="AD42" s="199">
        <f t="shared" si="8"/>
        <v>2220059</v>
      </c>
      <c r="AE42" s="198">
        <f>'給与'!K42+'営業等'!K42+'農業'!K42+'その他'!K42+'分離'!AE42</f>
        <v>59473</v>
      </c>
      <c r="AF42" s="198">
        <f>'給与'!L42+'営業等'!L42+'農業'!L42+'その他'!L42+'分離'!AF42</f>
        <v>335</v>
      </c>
      <c r="AG42" s="198">
        <f>'給与'!M42+'営業等'!M42+'農業'!M42+'その他'!M42+'分離'!AG42</f>
        <v>713</v>
      </c>
      <c r="AH42" s="198">
        <f>'給与'!N42+'営業等'!N42+'農業'!N42+'その他'!N42+'分離'!AH42</f>
        <v>357</v>
      </c>
      <c r="AI42" s="198">
        <f>'給与'!O42+'営業等'!O42+'農業'!O42+'その他'!O42+'分離'!AI42</f>
        <v>2157975</v>
      </c>
      <c r="AJ42" s="198">
        <f>'給与'!P42+'営業等'!P42+'農業'!P42+'その他'!P42+'分離'!AJ42</f>
        <v>1206</v>
      </c>
      <c r="AK42" s="200">
        <f>'給与'!Q42+'営業等'!Q42+'農業'!Q42+'その他'!Q42+'分離'!AK42</f>
        <v>2159181</v>
      </c>
      <c r="AL42" s="197" t="s">
        <v>35</v>
      </c>
      <c r="AN42" s="63">
        <v>37378450</v>
      </c>
      <c r="AO42" s="46" t="str">
        <f t="shared" si="9"/>
        <v> </v>
      </c>
      <c r="AP42" s="84">
        <v>2220059</v>
      </c>
      <c r="AQ42" s="46" t="str">
        <f t="shared" si="10"/>
        <v> </v>
      </c>
    </row>
    <row r="43" spans="1:43" s="46" customFormat="1" ht="21.75" customHeight="1">
      <c r="A43" s="196">
        <v>37</v>
      </c>
      <c r="B43" s="197" t="s">
        <v>36</v>
      </c>
      <c r="C43" s="216">
        <f>'給与'!C43+'営業等'!C43+'農業'!C43+'その他'!C43+'分離'!C43</f>
        <v>6560</v>
      </c>
      <c r="D43" s="216">
        <f>'給与'!D43+'営業等'!D43+'農業'!D43+'その他'!D43+'分離'!D43</f>
        <v>538</v>
      </c>
      <c r="E43" s="216">
        <f>'給与'!E43+'営業等'!E43+'農業'!E43+'その他'!E43+'分離'!E43</f>
        <v>7098</v>
      </c>
      <c r="F43" s="198">
        <f>'給与'!F43+'営業等'!F43+'農業'!F43+'その他'!F43+'分離'!F43</f>
        <v>16445315</v>
      </c>
      <c r="G43" s="198">
        <f>'分離'!G43</f>
        <v>111193</v>
      </c>
      <c r="H43" s="198">
        <f>'分離'!H43</f>
        <v>0</v>
      </c>
      <c r="I43" s="198">
        <f>'分離'!I43</f>
        <v>0</v>
      </c>
      <c r="J43" s="198">
        <f>'分離'!J43</f>
        <v>1074</v>
      </c>
      <c r="K43" s="198">
        <f>'分離'!K43</f>
        <v>0</v>
      </c>
      <c r="L43" s="217">
        <f t="shared" si="11"/>
        <v>16557582</v>
      </c>
      <c r="M43" s="198">
        <f>'給与'!G43+'営業等'!G43+'農業'!G43+'その他'!G43+'分離'!M43</f>
        <v>7301019</v>
      </c>
      <c r="N43" s="198">
        <f>'給与'!H43+'営業等'!H43+'農業'!H43+'その他'!H43+'分離'!N43</f>
        <v>9148537</v>
      </c>
      <c r="O43" s="198">
        <f>'分離'!O43</f>
        <v>106953</v>
      </c>
      <c r="P43" s="198">
        <f>'分離'!P43</f>
        <v>0</v>
      </c>
      <c r="Q43" s="198">
        <f>'分離'!Q43</f>
        <v>0</v>
      </c>
      <c r="R43" s="201">
        <f>'分離'!R43</f>
        <v>1073</v>
      </c>
      <c r="S43" s="197" t="s">
        <v>36</v>
      </c>
      <c r="T43" s="196">
        <v>37</v>
      </c>
      <c r="U43" s="197" t="s">
        <v>36</v>
      </c>
      <c r="V43" s="202">
        <f>'分離'!V43</f>
        <v>0</v>
      </c>
      <c r="W43" s="199">
        <f t="shared" si="7"/>
        <v>9256563</v>
      </c>
      <c r="X43" s="198">
        <f>'給与'!I43+'営業等'!I43+'農業'!I43+'その他'!I43+'分離'!X43</f>
        <v>548636</v>
      </c>
      <c r="Y43" s="198">
        <f>'分離'!Y43</f>
        <v>3163</v>
      </c>
      <c r="Z43" s="198">
        <f>'分離'!Z43</f>
        <v>0</v>
      </c>
      <c r="AA43" s="198">
        <f>'分離'!AA43</f>
        <v>0</v>
      </c>
      <c r="AB43" s="198">
        <f>'分離'!AB43</f>
        <v>19</v>
      </c>
      <c r="AC43" s="198">
        <f>'分離'!AC43</f>
        <v>0</v>
      </c>
      <c r="AD43" s="199">
        <f t="shared" si="8"/>
        <v>551818</v>
      </c>
      <c r="AE43" s="198">
        <f>'給与'!K43+'営業等'!K43+'農業'!K43+'その他'!K43+'分離'!AE43</f>
        <v>20352</v>
      </c>
      <c r="AF43" s="198">
        <f>'給与'!L43+'営業等'!L43+'農業'!L43+'その他'!L43+'分離'!AF43</f>
        <v>290</v>
      </c>
      <c r="AG43" s="198">
        <f>'給与'!M43+'営業等'!M43+'農業'!M43+'その他'!M43+'分離'!AG43</f>
        <v>117</v>
      </c>
      <c r="AH43" s="198">
        <f>'給与'!N43+'営業等'!N43+'農業'!N43+'その他'!N43+'分離'!AH43</f>
        <v>6</v>
      </c>
      <c r="AI43" s="198">
        <f>'給与'!O43+'営業等'!O43+'農業'!O43+'その他'!O43+'分離'!AI43</f>
        <v>521708</v>
      </c>
      <c r="AJ43" s="198">
        <f>'給与'!P43+'営業等'!P43+'農業'!P43+'その他'!P43+'分離'!AJ43</f>
        <v>9345</v>
      </c>
      <c r="AK43" s="200">
        <f>'給与'!Q43+'営業等'!Q43+'農業'!Q43+'その他'!Q43+'分離'!AK43</f>
        <v>531053</v>
      </c>
      <c r="AL43" s="197" t="s">
        <v>36</v>
      </c>
      <c r="AN43" s="63">
        <v>9256563</v>
      </c>
      <c r="AO43" s="46" t="str">
        <f t="shared" si="9"/>
        <v> </v>
      </c>
      <c r="AP43" s="84">
        <v>551818</v>
      </c>
      <c r="AQ43" s="46" t="str">
        <f t="shared" si="10"/>
        <v> </v>
      </c>
    </row>
    <row r="44" spans="1:43" s="46" customFormat="1" ht="21.75" customHeight="1">
      <c r="A44" s="196">
        <v>38</v>
      </c>
      <c r="B44" s="197" t="s">
        <v>37</v>
      </c>
      <c r="C44" s="216">
        <f>'給与'!C44+'営業等'!C44+'農業'!C44+'その他'!C44+'分離'!C44</f>
        <v>7026</v>
      </c>
      <c r="D44" s="216">
        <f>'給与'!D44+'営業等'!D44+'農業'!D44+'その他'!D44+'分離'!D44</f>
        <v>438</v>
      </c>
      <c r="E44" s="216">
        <f>'給与'!E44+'営業等'!E44+'農業'!E44+'その他'!E44+'分離'!E44</f>
        <v>7464</v>
      </c>
      <c r="F44" s="198">
        <f>'給与'!F44+'営業等'!F44+'農業'!F44+'その他'!F44+'分離'!F44</f>
        <v>23308255</v>
      </c>
      <c r="G44" s="198">
        <f>'分離'!G44</f>
        <v>92420</v>
      </c>
      <c r="H44" s="198">
        <f>'分離'!H44</f>
        <v>0</v>
      </c>
      <c r="I44" s="198">
        <f>'分離'!I44</f>
        <v>3841</v>
      </c>
      <c r="J44" s="198">
        <f>'分離'!J44</f>
        <v>894</v>
      </c>
      <c r="K44" s="198">
        <f>'分離'!K44</f>
        <v>2902</v>
      </c>
      <c r="L44" s="217">
        <f t="shared" si="11"/>
        <v>23408312</v>
      </c>
      <c r="M44" s="198">
        <f>'給与'!G44+'営業等'!G44+'農業'!G44+'その他'!G44+'分離'!M44</f>
        <v>8284670</v>
      </c>
      <c r="N44" s="198">
        <f>'給与'!H44+'営業等'!H44+'農業'!H44+'その他'!H44+'分離'!N44</f>
        <v>15028250</v>
      </c>
      <c r="O44" s="198">
        <f>'分離'!O44</f>
        <v>88250</v>
      </c>
      <c r="P44" s="198">
        <f>'分離'!P44</f>
        <v>0</v>
      </c>
      <c r="Q44" s="198">
        <f>'分離'!Q44</f>
        <v>3350</v>
      </c>
      <c r="R44" s="201">
        <f>'分離'!R44</f>
        <v>892</v>
      </c>
      <c r="S44" s="197" t="s">
        <v>37</v>
      </c>
      <c r="T44" s="196">
        <v>38</v>
      </c>
      <c r="U44" s="197" t="s">
        <v>37</v>
      </c>
      <c r="V44" s="202">
        <f>'分離'!V44</f>
        <v>2900</v>
      </c>
      <c r="W44" s="199">
        <f t="shared" si="7"/>
        <v>15123642</v>
      </c>
      <c r="X44" s="198">
        <f>'給与'!I44+'営業等'!I44+'農業'!I44+'その他'!I44+'分離'!X44</f>
        <v>901403</v>
      </c>
      <c r="Y44" s="198">
        <f>'分離'!Y44</f>
        <v>2647</v>
      </c>
      <c r="Z44" s="198">
        <f>'分離'!Z44</f>
        <v>0</v>
      </c>
      <c r="AA44" s="198">
        <f>'分離'!AA44</f>
        <v>88</v>
      </c>
      <c r="AB44" s="198">
        <f>'分離'!AB44</f>
        <v>17</v>
      </c>
      <c r="AC44" s="198">
        <f>'分離'!AC44</f>
        <v>86</v>
      </c>
      <c r="AD44" s="199">
        <f t="shared" si="8"/>
        <v>904241</v>
      </c>
      <c r="AE44" s="198">
        <f>'給与'!K44+'営業等'!K44+'農業'!K44+'その他'!K44+'分離'!AE44</f>
        <v>20041</v>
      </c>
      <c r="AF44" s="198">
        <f>'給与'!L44+'営業等'!L44+'農業'!L44+'その他'!L44+'分離'!AF44</f>
        <v>154</v>
      </c>
      <c r="AG44" s="198">
        <f>'給与'!M44+'営業等'!M44+'農業'!M44+'その他'!M44+'分離'!AG44</f>
        <v>197</v>
      </c>
      <c r="AH44" s="198">
        <f>'給与'!N44+'営業等'!N44+'農業'!N44+'その他'!N44+'分離'!AH44</f>
        <v>6</v>
      </c>
      <c r="AI44" s="198">
        <f>'給与'!O44+'営業等'!O44+'農業'!O44+'その他'!O44+'分離'!AI44</f>
        <v>871499</v>
      </c>
      <c r="AJ44" s="198">
        <f>'給与'!P44+'営業等'!P44+'農業'!P44+'その他'!P44+'分離'!AJ44</f>
        <v>12344</v>
      </c>
      <c r="AK44" s="200">
        <f>'給与'!Q44+'営業等'!Q44+'農業'!Q44+'その他'!Q44+'分離'!AK44</f>
        <v>883843</v>
      </c>
      <c r="AL44" s="197" t="s">
        <v>37</v>
      </c>
      <c r="AN44" s="46">
        <v>15123642</v>
      </c>
      <c r="AO44" s="46" t="str">
        <f t="shared" si="9"/>
        <v> </v>
      </c>
      <c r="AP44" s="84">
        <v>904241</v>
      </c>
      <c r="AQ44" s="46" t="str">
        <f t="shared" si="10"/>
        <v> </v>
      </c>
    </row>
    <row r="45" spans="1:43" s="46" customFormat="1" ht="21.75" customHeight="1">
      <c r="A45" s="196">
        <v>39</v>
      </c>
      <c r="B45" s="197" t="s">
        <v>38</v>
      </c>
      <c r="C45" s="216">
        <f>'給与'!C45+'営業等'!C45+'農業'!C45+'その他'!C45+'分離'!C45</f>
        <v>20154</v>
      </c>
      <c r="D45" s="216">
        <f>'給与'!D45+'営業等'!D45+'農業'!D45+'その他'!D45+'分離'!D45</f>
        <v>805</v>
      </c>
      <c r="E45" s="216">
        <f>'給与'!E45+'営業等'!E45+'農業'!E45+'その他'!E45+'分離'!E45</f>
        <v>20959</v>
      </c>
      <c r="F45" s="198">
        <f>'給与'!F45+'営業等'!F45+'農業'!F45+'その他'!F45+'分離'!F45</f>
        <v>62061994</v>
      </c>
      <c r="G45" s="198">
        <f>'分離'!G45</f>
        <v>783454</v>
      </c>
      <c r="H45" s="198">
        <f>'分離'!H45</f>
        <v>7287</v>
      </c>
      <c r="I45" s="198">
        <f>'分離'!I45</f>
        <v>15438</v>
      </c>
      <c r="J45" s="198">
        <f>'分離'!J45</f>
        <v>11211</v>
      </c>
      <c r="K45" s="198">
        <f>'分離'!K45</f>
        <v>20719</v>
      </c>
      <c r="L45" s="217">
        <f t="shared" si="11"/>
        <v>62900103</v>
      </c>
      <c r="M45" s="198">
        <f>'給与'!G45+'営業等'!G45+'農業'!G45+'その他'!G45+'分離'!M45</f>
        <v>22716512</v>
      </c>
      <c r="N45" s="198">
        <f>'給与'!H45+'営業等'!H45+'農業'!H45+'その他'!H45+'分離'!N45</f>
        <v>39369148</v>
      </c>
      <c r="O45" s="198">
        <f>'分離'!O45</f>
        <v>761835</v>
      </c>
      <c r="P45" s="198">
        <f>'分離'!P45</f>
        <v>6931</v>
      </c>
      <c r="Q45" s="198">
        <f>'分離'!Q45</f>
        <v>15100</v>
      </c>
      <c r="R45" s="201">
        <f>'分離'!R45</f>
        <v>11202</v>
      </c>
      <c r="S45" s="197" t="s">
        <v>38</v>
      </c>
      <c r="T45" s="196">
        <v>39</v>
      </c>
      <c r="U45" s="197" t="s">
        <v>38</v>
      </c>
      <c r="V45" s="202">
        <f>'分離'!V45</f>
        <v>19375</v>
      </c>
      <c r="W45" s="199">
        <f t="shared" si="7"/>
        <v>40183591</v>
      </c>
      <c r="X45" s="198">
        <f>'給与'!I45+'営業等'!I45+'農業'!I45+'その他'!I45+'分離'!X45</f>
        <v>2361316</v>
      </c>
      <c r="Y45" s="198">
        <f>'分離'!Y45</f>
        <v>22853</v>
      </c>
      <c r="Z45" s="198">
        <f>'分離'!Z45</f>
        <v>374</v>
      </c>
      <c r="AA45" s="198">
        <f>'分離'!AA45</f>
        <v>271</v>
      </c>
      <c r="AB45" s="198">
        <f>'分離'!AB45</f>
        <v>202</v>
      </c>
      <c r="AC45" s="198">
        <f>'分離'!AC45</f>
        <v>581</v>
      </c>
      <c r="AD45" s="199">
        <f t="shared" si="8"/>
        <v>2385597</v>
      </c>
      <c r="AE45" s="198">
        <f>'給与'!K45+'営業等'!K45+'農業'!K45+'その他'!K45+'分離'!AE45</f>
        <v>74593</v>
      </c>
      <c r="AF45" s="198">
        <f>'給与'!L45+'営業等'!L45+'農業'!L45+'その他'!L45+'分離'!AF45</f>
        <v>243</v>
      </c>
      <c r="AG45" s="198">
        <f>'給与'!M45+'営業等'!M45+'農業'!M45+'その他'!M45+'分離'!AG45</f>
        <v>799</v>
      </c>
      <c r="AH45" s="198">
        <f>'給与'!N45+'営業等'!N45+'農業'!N45+'その他'!N45+'分離'!AH45</f>
        <v>268</v>
      </c>
      <c r="AI45" s="198">
        <f>'給与'!O45+'営業等'!O45+'農業'!O45+'その他'!O45+'分離'!AI45</f>
        <v>2307481</v>
      </c>
      <c r="AJ45" s="198">
        <f>'給与'!P45+'営業等'!P45+'農業'!P45+'その他'!P45+'分離'!AJ45</f>
        <v>2213</v>
      </c>
      <c r="AK45" s="200">
        <f>'給与'!Q45+'営業等'!Q45+'農業'!Q45+'その他'!Q45+'分離'!AK45</f>
        <v>2309694</v>
      </c>
      <c r="AL45" s="197" t="s">
        <v>38</v>
      </c>
      <c r="AN45" s="63">
        <v>40183591</v>
      </c>
      <c r="AO45" s="46" t="str">
        <f t="shared" si="9"/>
        <v> </v>
      </c>
      <c r="AP45" s="84">
        <v>2385597</v>
      </c>
      <c r="AQ45" s="46" t="str">
        <f t="shared" si="10"/>
        <v> </v>
      </c>
    </row>
    <row r="46" spans="1:43" s="46" customFormat="1" ht="21.75" customHeight="1">
      <c r="A46" s="196">
        <v>40</v>
      </c>
      <c r="B46" s="197" t="s">
        <v>39</v>
      </c>
      <c r="C46" s="216">
        <f>'給与'!C46+'営業等'!C46+'農業'!C46+'その他'!C46+'分離'!C46</f>
        <v>3810</v>
      </c>
      <c r="D46" s="216">
        <f>'給与'!D46+'営業等'!D46+'農業'!D46+'その他'!D46+'分離'!D46</f>
        <v>226</v>
      </c>
      <c r="E46" s="216">
        <f>'給与'!E46+'営業等'!E46+'農業'!E46+'その他'!E46+'分離'!E46</f>
        <v>4036</v>
      </c>
      <c r="F46" s="198">
        <f>'給与'!F46+'営業等'!F46+'農業'!F46+'その他'!F46+'分離'!F46</f>
        <v>10300702</v>
      </c>
      <c r="G46" s="198">
        <f>'分離'!G46</f>
        <v>25449</v>
      </c>
      <c r="H46" s="198">
        <f>'分離'!H46</f>
        <v>0</v>
      </c>
      <c r="I46" s="198">
        <f>'分離'!I46</f>
        <v>238</v>
      </c>
      <c r="J46" s="198">
        <f>'分離'!J46</f>
        <v>94</v>
      </c>
      <c r="K46" s="198">
        <f>'分離'!K46</f>
        <v>1260</v>
      </c>
      <c r="L46" s="217">
        <f t="shared" si="11"/>
        <v>10327743</v>
      </c>
      <c r="M46" s="198">
        <f>'給与'!G46+'営業等'!G46+'農業'!G46+'その他'!G46+'分離'!M46</f>
        <v>4388112</v>
      </c>
      <c r="N46" s="198">
        <f>'給与'!H46+'営業等'!H46+'農業'!H46+'その他'!H46+'分離'!N46</f>
        <v>5912810</v>
      </c>
      <c r="O46" s="198">
        <f>'分離'!O46</f>
        <v>25236</v>
      </c>
      <c r="P46" s="198">
        <f>'分離'!P46</f>
        <v>0</v>
      </c>
      <c r="Q46" s="198">
        <f>'分離'!Q46</f>
        <v>238</v>
      </c>
      <c r="R46" s="201">
        <f>'分離'!R46</f>
        <v>93</v>
      </c>
      <c r="S46" s="197" t="s">
        <v>39</v>
      </c>
      <c r="T46" s="196">
        <v>40</v>
      </c>
      <c r="U46" s="197" t="s">
        <v>39</v>
      </c>
      <c r="V46" s="202">
        <f>'分離'!V46</f>
        <v>1254</v>
      </c>
      <c r="W46" s="199">
        <f t="shared" si="7"/>
        <v>5939631</v>
      </c>
      <c r="X46" s="198">
        <f>'給与'!I46+'営業等'!I46+'農業'!I46+'その他'!I46+'分離'!X46</f>
        <v>354613</v>
      </c>
      <c r="Y46" s="198">
        <f>'分離'!Y46</f>
        <v>757</v>
      </c>
      <c r="Z46" s="198">
        <f>'分離'!Z46</f>
        <v>0</v>
      </c>
      <c r="AA46" s="198">
        <f>'分離'!AA46</f>
        <v>4</v>
      </c>
      <c r="AB46" s="198">
        <f>'分離'!AB46</f>
        <v>2</v>
      </c>
      <c r="AC46" s="198">
        <f>'分離'!AC46</f>
        <v>38</v>
      </c>
      <c r="AD46" s="199">
        <f t="shared" si="8"/>
        <v>355414</v>
      </c>
      <c r="AE46" s="198">
        <f>'給与'!K46+'営業等'!K46+'農業'!K46+'その他'!K46+'分離'!AE46</f>
        <v>12022</v>
      </c>
      <c r="AF46" s="198">
        <f>'給与'!L46+'営業等'!L46+'農業'!L46+'その他'!L46+'分離'!AF46</f>
        <v>52</v>
      </c>
      <c r="AG46" s="198">
        <f>'給与'!M46+'営業等'!M46+'農業'!M46+'その他'!M46+'分離'!AG46</f>
        <v>125</v>
      </c>
      <c r="AH46" s="198">
        <f>'給与'!N46+'営業等'!N46+'農業'!N46+'その他'!N46+'分離'!AH46</f>
        <v>1</v>
      </c>
      <c r="AI46" s="198">
        <f>'給与'!O46+'営業等'!O46+'農業'!O46+'その他'!O46+'分離'!AI46</f>
        <v>342518</v>
      </c>
      <c r="AJ46" s="198">
        <f>'給与'!P46+'営業等'!P46+'農業'!P46+'その他'!P46+'分離'!AJ46</f>
        <v>696</v>
      </c>
      <c r="AK46" s="200">
        <f>'給与'!Q46+'営業等'!Q46+'農業'!Q46+'その他'!Q46+'分離'!AK46</f>
        <v>343214</v>
      </c>
      <c r="AL46" s="197" t="s">
        <v>39</v>
      </c>
      <c r="AN46" s="63">
        <v>5939631</v>
      </c>
      <c r="AO46" s="46" t="str">
        <f t="shared" si="9"/>
        <v> </v>
      </c>
      <c r="AP46" s="84">
        <v>355414</v>
      </c>
      <c r="AQ46" s="46" t="str">
        <f t="shared" si="10"/>
        <v> </v>
      </c>
    </row>
    <row r="47" spans="1:43" s="46" customFormat="1" ht="21.75" customHeight="1">
      <c r="A47" s="196">
        <v>41</v>
      </c>
      <c r="B47" s="197" t="s">
        <v>40</v>
      </c>
      <c r="C47" s="216">
        <f>'給与'!C47+'営業等'!C47+'農業'!C47+'その他'!C47+'分離'!C47</f>
        <v>8587</v>
      </c>
      <c r="D47" s="216">
        <f>'給与'!D47+'営業等'!D47+'農業'!D47+'その他'!D47+'分離'!D47</f>
        <v>787</v>
      </c>
      <c r="E47" s="216">
        <f>'給与'!E47+'営業等'!E47+'農業'!E47+'その他'!E47+'分離'!E47</f>
        <v>9374</v>
      </c>
      <c r="F47" s="198">
        <f>'給与'!F47+'営業等'!F47+'農業'!F47+'その他'!F47+'分離'!F47</f>
        <v>24693962</v>
      </c>
      <c r="G47" s="198">
        <f>'分離'!G47</f>
        <v>94738</v>
      </c>
      <c r="H47" s="198">
        <f>'分離'!H47</f>
        <v>3998</v>
      </c>
      <c r="I47" s="198">
        <f>'分離'!I47</f>
        <v>29402</v>
      </c>
      <c r="J47" s="198">
        <f>'分離'!J47</f>
        <v>1290</v>
      </c>
      <c r="K47" s="198">
        <f>'分離'!K47</f>
        <v>556</v>
      </c>
      <c r="L47" s="217">
        <f t="shared" si="11"/>
        <v>24823946</v>
      </c>
      <c r="M47" s="198">
        <f>'給与'!G47+'営業等'!G47+'農業'!G47+'その他'!G47+'分離'!M47</f>
        <v>9850111</v>
      </c>
      <c r="N47" s="198">
        <f>'給与'!H47+'営業等'!H47+'農業'!H47+'その他'!H47+'分離'!N47</f>
        <v>14851492</v>
      </c>
      <c r="O47" s="198">
        <f>'分離'!O47</f>
        <v>90448</v>
      </c>
      <c r="P47" s="198">
        <f>'分離'!P47</f>
        <v>2828</v>
      </c>
      <c r="Q47" s="198">
        <f>'分離'!Q47</f>
        <v>27224</v>
      </c>
      <c r="R47" s="201">
        <f>'分離'!R47</f>
        <v>1287</v>
      </c>
      <c r="S47" s="197" t="s">
        <v>40</v>
      </c>
      <c r="T47" s="196">
        <v>41</v>
      </c>
      <c r="U47" s="197" t="s">
        <v>40</v>
      </c>
      <c r="V47" s="202">
        <f>'分離'!V47</f>
        <v>556</v>
      </c>
      <c r="W47" s="199">
        <f t="shared" si="7"/>
        <v>14973835</v>
      </c>
      <c r="X47" s="198">
        <f>'給与'!I47+'営業等'!I47+'農業'!I47+'その他'!I47+'分離'!X47</f>
        <v>890728</v>
      </c>
      <c r="Y47" s="198">
        <f>'分離'!Y47</f>
        <v>2714</v>
      </c>
      <c r="Z47" s="198">
        <f>'分離'!Z47</f>
        <v>152</v>
      </c>
      <c r="AA47" s="198">
        <f>'分離'!AA47</f>
        <v>501</v>
      </c>
      <c r="AB47" s="198">
        <f>'分離'!AB47</f>
        <v>25</v>
      </c>
      <c r="AC47" s="198">
        <f>'分離'!AC47</f>
        <v>17</v>
      </c>
      <c r="AD47" s="199">
        <f t="shared" si="8"/>
        <v>894137</v>
      </c>
      <c r="AE47" s="198">
        <f>'給与'!K47+'営業等'!K47+'農業'!K47+'その他'!K47+'分離'!AE47</f>
        <v>30373</v>
      </c>
      <c r="AF47" s="198">
        <f>'給与'!L47+'営業等'!L47+'農業'!L47+'その他'!L47+'分離'!AF47</f>
        <v>364</v>
      </c>
      <c r="AG47" s="198">
        <f>'給与'!M47+'営業等'!M47+'農業'!M47+'その他'!M47+'分離'!AG47</f>
        <v>173</v>
      </c>
      <c r="AH47" s="198">
        <f>'給与'!N47+'営業等'!N47+'農業'!N47+'その他'!N47+'分離'!AH47</f>
        <v>264</v>
      </c>
      <c r="AI47" s="198">
        <f>'給与'!O47+'営業等'!O47+'農業'!O47+'その他'!O47+'分離'!AI47</f>
        <v>839052</v>
      </c>
      <c r="AJ47" s="198">
        <f>'給与'!P47+'営業等'!P47+'農業'!P47+'その他'!P47+'分離'!AJ47</f>
        <v>23911</v>
      </c>
      <c r="AK47" s="200">
        <f>'給与'!Q47+'営業等'!Q47+'農業'!Q47+'その他'!Q47+'分離'!AK47</f>
        <v>862963</v>
      </c>
      <c r="AL47" s="197" t="s">
        <v>40</v>
      </c>
      <c r="AN47" s="63">
        <v>14973835</v>
      </c>
      <c r="AO47" s="46" t="str">
        <f t="shared" si="9"/>
        <v> </v>
      </c>
      <c r="AP47" s="84">
        <v>894137</v>
      </c>
      <c r="AQ47" s="46" t="str">
        <f t="shared" si="10"/>
        <v> </v>
      </c>
    </row>
    <row r="48" spans="1:43" s="46" customFormat="1" ht="21.75" customHeight="1">
      <c r="A48" s="196">
        <v>42</v>
      </c>
      <c r="B48" s="197" t="s">
        <v>41</v>
      </c>
      <c r="C48" s="216">
        <f>'給与'!C48+'営業等'!C48+'農業'!C48+'その他'!C48+'分離'!C48</f>
        <v>3702</v>
      </c>
      <c r="D48" s="216">
        <f>'給与'!D48+'営業等'!D48+'農業'!D48+'その他'!D48+'分離'!D48</f>
        <v>283</v>
      </c>
      <c r="E48" s="216">
        <f>'給与'!E48+'営業等'!E48+'農業'!E48+'その他'!E48+'分離'!E48</f>
        <v>3985</v>
      </c>
      <c r="F48" s="198">
        <f>'給与'!F48+'営業等'!F48+'農業'!F48+'その他'!F48+'分離'!F48</f>
        <v>11066366</v>
      </c>
      <c r="G48" s="198">
        <f>'分離'!G48</f>
        <v>174573</v>
      </c>
      <c r="H48" s="198">
        <f>'分離'!H48</f>
        <v>0</v>
      </c>
      <c r="I48" s="198">
        <f>'分離'!I48</f>
        <v>408</v>
      </c>
      <c r="J48" s="198">
        <f>'分離'!J48</f>
        <v>175</v>
      </c>
      <c r="K48" s="198">
        <f>'分離'!K48</f>
        <v>5476</v>
      </c>
      <c r="L48" s="217">
        <f>SUM(F48:K48)</f>
        <v>11246998</v>
      </c>
      <c r="M48" s="198">
        <f>'給与'!G48+'営業等'!G48+'農業'!G48+'その他'!G48+'分離'!M48</f>
        <v>4347972</v>
      </c>
      <c r="N48" s="198">
        <f>'給与'!H48+'営業等'!H48+'農業'!H48+'その他'!H48+'分離'!N48</f>
        <v>6727026</v>
      </c>
      <c r="O48" s="198">
        <f>'分離'!O48</f>
        <v>166164</v>
      </c>
      <c r="P48" s="198">
        <f>'分離'!P48</f>
        <v>0</v>
      </c>
      <c r="Q48" s="198">
        <f>'分離'!Q48</f>
        <v>408</v>
      </c>
      <c r="R48" s="201">
        <f>'分離'!R48</f>
        <v>175</v>
      </c>
      <c r="S48" s="197" t="s">
        <v>41</v>
      </c>
      <c r="T48" s="196">
        <v>42</v>
      </c>
      <c r="U48" s="197" t="s">
        <v>41</v>
      </c>
      <c r="V48" s="202">
        <f>'分離'!V48</f>
        <v>5253</v>
      </c>
      <c r="W48" s="199">
        <f t="shared" si="7"/>
        <v>6899026</v>
      </c>
      <c r="X48" s="198">
        <f>'給与'!I48+'営業等'!I48+'農業'!I48+'その他'!I48+'分離'!X48</f>
        <v>403469</v>
      </c>
      <c r="Y48" s="198">
        <f>'分離'!Y48</f>
        <v>4984</v>
      </c>
      <c r="Z48" s="198">
        <f>'分離'!Z48</f>
        <v>0</v>
      </c>
      <c r="AA48" s="198">
        <f>'分離'!AA48</f>
        <v>7</v>
      </c>
      <c r="AB48" s="198">
        <f>'分離'!AB48</f>
        <v>4</v>
      </c>
      <c r="AC48" s="198">
        <f>'分離'!AC48</f>
        <v>158</v>
      </c>
      <c r="AD48" s="199">
        <f t="shared" si="8"/>
        <v>408622</v>
      </c>
      <c r="AE48" s="198">
        <f>'給与'!K48+'営業等'!K48+'農業'!K48+'その他'!K48+'分離'!AE48</f>
        <v>12673</v>
      </c>
      <c r="AF48" s="198">
        <f>'給与'!L48+'営業等'!L48+'農業'!L48+'その他'!L48+'分離'!AF48</f>
        <v>148</v>
      </c>
      <c r="AG48" s="198">
        <f>'給与'!M48+'営業等'!M48+'農業'!M48+'その他'!M48+'分離'!AG48</f>
        <v>73</v>
      </c>
      <c r="AH48" s="198">
        <f>'給与'!N48+'営業等'!N48+'農業'!N48+'その他'!N48+'分離'!AH48</f>
        <v>80</v>
      </c>
      <c r="AI48" s="198">
        <f>'給与'!O48+'営業等'!O48+'農業'!O48+'その他'!O48+'分離'!AI48</f>
        <v>386098</v>
      </c>
      <c r="AJ48" s="198">
        <f>'給与'!P48+'営業等'!P48+'農業'!P48+'その他'!P48+'分離'!AJ48</f>
        <v>9550</v>
      </c>
      <c r="AK48" s="200">
        <f>'給与'!Q48+'営業等'!Q48+'農業'!Q48+'その他'!Q48+'分離'!AK48</f>
        <v>395648</v>
      </c>
      <c r="AL48" s="197" t="s">
        <v>41</v>
      </c>
      <c r="AN48" s="63">
        <v>6899026</v>
      </c>
      <c r="AO48" s="46" t="str">
        <f t="shared" si="9"/>
        <v> </v>
      </c>
      <c r="AP48" s="84">
        <v>408622</v>
      </c>
      <c r="AQ48" s="46" t="str">
        <f t="shared" si="10"/>
        <v> </v>
      </c>
    </row>
    <row r="49" spans="1:43" s="46" customFormat="1" ht="21.75" customHeight="1">
      <c r="A49" s="196">
        <v>43</v>
      </c>
      <c r="B49" s="197" t="s">
        <v>42</v>
      </c>
      <c r="C49" s="216">
        <f>'給与'!C49+'営業等'!C49+'農業'!C49+'その他'!C49+'分離'!C49</f>
        <v>10531</v>
      </c>
      <c r="D49" s="216">
        <f>'給与'!D49+'営業等'!D49+'農業'!D49+'その他'!D49+'分離'!D49</f>
        <v>480</v>
      </c>
      <c r="E49" s="216">
        <f>'給与'!E49+'営業等'!E49+'農業'!E49+'その他'!E49+'分離'!E49</f>
        <v>11011</v>
      </c>
      <c r="F49" s="198">
        <f>'給与'!F49+'営業等'!F49+'農業'!F49+'その他'!F49+'分離'!F49</f>
        <v>29479269</v>
      </c>
      <c r="G49" s="198">
        <f>'分離'!G49</f>
        <v>351367</v>
      </c>
      <c r="H49" s="198">
        <f>'分離'!H49</f>
        <v>0</v>
      </c>
      <c r="I49" s="198">
        <f>'分離'!I49</f>
        <v>6079</v>
      </c>
      <c r="J49" s="198">
        <f>'分離'!J49</f>
        <v>2418</v>
      </c>
      <c r="K49" s="198">
        <f>'分離'!K49</f>
        <v>26011</v>
      </c>
      <c r="L49" s="217">
        <f t="shared" si="11"/>
        <v>29865144</v>
      </c>
      <c r="M49" s="198">
        <f>'給与'!G49+'営業等'!G49+'農業'!G49+'その他'!G49+'分離'!M49</f>
        <v>11388930</v>
      </c>
      <c r="N49" s="198">
        <f>'給与'!H49+'営業等'!H49+'農業'!H49+'その他'!H49+'分離'!N49</f>
        <v>18099534</v>
      </c>
      <c r="O49" s="198">
        <f>'分離'!O49</f>
        <v>342381</v>
      </c>
      <c r="P49" s="198">
        <f>'分離'!P49</f>
        <v>0</v>
      </c>
      <c r="Q49" s="198">
        <f>'分離'!Q49</f>
        <v>6076</v>
      </c>
      <c r="R49" s="201">
        <f>'分離'!R49</f>
        <v>2417</v>
      </c>
      <c r="S49" s="197" t="s">
        <v>42</v>
      </c>
      <c r="T49" s="196">
        <v>43</v>
      </c>
      <c r="U49" s="197" t="s">
        <v>42</v>
      </c>
      <c r="V49" s="202">
        <f>'分離'!V49</f>
        <v>25806</v>
      </c>
      <c r="W49" s="199">
        <f t="shared" si="7"/>
        <v>18476214</v>
      </c>
      <c r="X49" s="198">
        <f>'給与'!I49+'営業等'!I49+'農業'!I49+'その他'!I49+'分離'!X49</f>
        <v>1085548</v>
      </c>
      <c r="Y49" s="198">
        <f>'分離'!Y49</f>
        <v>10152</v>
      </c>
      <c r="Z49" s="198">
        <f>'分離'!Z49</f>
        <v>0</v>
      </c>
      <c r="AA49" s="198">
        <f>'分離'!AA49</f>
        <v>115</v>
      </c>
      <c r="AB49" s="198">
        <f>'分離'!AB49</f>
        <v>43</v>
      </c>
      <c r="AC49" s="198">
        <f>'分離'!AC49</f>
        <v>774</v>
      </c>
      <c r="AD49" s="199">
        <f t="shared" si="8"/>
        <v>1096632</v>
      </c>
      <c r="AE49" s="198">
        <f>'給与'!K49+'営業等'!K49+'農業'!K49+'その他'!K49+'分離'!AE49</f>
        <v>36833</v>
      </c>
      <c r="AF49" s="198">
        <f>'給与'!L49+'営業等'!L49+'農業'!L49+'その他'!L49+'分離'!AF49</f>
        <v>423</v>
      </c>
      <c r="AG49" s="198">
        <f>'給与'!M49+'営業等'!M49+'農業'!M49+'その他'!M49+'分離'!AG49</f>
        <v>314</v>
      </c>
      <c r="AH49" s="198">
        <f>'給与'!N49+'営業等'!N49+'農業'!N49+'その他'!N49+'分離'!AH49</f>
        <v>314</v>
      </c>
      <c r="AI49" s="198">
        <f>'給与'!O49+'営業等'!O49+'農業'!O49+'その他'!O49+'分離'!AI49</f>
        <v>1057450</v>
      </c>
      <c r="AJ49" s="198">
        <f>'給与'!P49+'営業等'!P49+'農業'!P49+'その他'!P49+'分離'!AJ49</f>
        <v>1298</v>
      </c>
      <c r="AK49" s="200">
        <f>'給与'!Q49+'営業等'!Q49+'農業'!Q49+'その他'!Q49+'分離'!AK49</f>
        <v>1058748</v>
      </c>
      <c r="AL49" s="197" t="s">
        <v>42</v>
      </c>
      <c r="AN49" s="46">
        <v>18476214</v>
      </c>
      <c r="AO49" s="46" t="str">
        <f t="shared" si="9"/>
        <v> </v>
      </c>
      <c r="AP49" s="84">
        <v>1096632</v>
      </c>
      <c r="AQ49" s="46" t="str">
        <f t="shared" si="10"/>
        <v> </v>
      </c>
    </row>
    <row r="50" spans="1:43" s="46" customFormat="1" ht="21.75" customHeight="1">
      <c r="A50" s="205">
        <v>44</v>
      </c>
      <c r="B50" s="206" t="s">
        <v>43</v>
      </c>
      <c r="C50" s="216">
        <f>'給与'!C50+'営業等'!C50+'農業'!C50+'その他'!C50+'分離'!C50</f>
        <v>7041</v>
      </c>
      <c r="D50" s="216">
        <f>'給与'!D50+'営業等'!D50+'農業'!D50+'その他'!D50+'分離'!D50</f>
        <v>299</v>
      </c>
      <c r="E50" s="216">
        <f>'給与'!E50+'営業等'!E50+'農業'!E50+'その他'!E50+'分離'!E50</f>
        <v>7340</v>
      </c>
      <c r="F50" s="198">
        <f>'給与'!F50+'営業等'!F50+'農業'!F50+'その他'!F50+'分離'!F50</f>
        <v>20014464</v>
      </c>
      <c r="G50" s="198">
        <f>'分離'!G50</f>
        <v>39078</v>
      </c>
      <c r="H50" s="198">
        <f>'分離'!H50</f>
        <v>0</v>
      </c>
      <c r="I50" s="198">
        <f>'分離'!I50</f>
        <v>4923</v>
      </c>
      <c r="J50" s="198">
        <f>'分離'!J50</f>
        <v>950</v>
      </c>
      <c r="K50" s="198">
        <f>'分離'!K50</f>
        <v>13967</v>
      </c>
      <c r="L50" s="217">
        <f t="shared" si="11"/>
        <v>20073382</v>
      </c>
      <c r="M50" s="198">
        <f>'給与'!G50+'営業等'!G50+'農業'!G50+'その他'!G50+'分離'!M50</f>
        <v>8058233</v>
      </c>
      <c r="N50" s="198">
        <f>'給与'!H50+'営業等'!H50+'農業'!H50+'その他'!H50+'分離'!N50</f>
        <v>11958102</v>
      </c>
      <c r="O50" s="198">
        <f>'分離'!O50</f>
        <v>38249</v>
      </c>
      <c r="P50" s="198">
        <f>'分離'!P50</f>
        <v>0</v>
      </c>
      <c r="Q50" s="198">
        <f>'分離'!Q50</f>
        <v>4164</v>
      </c>
      <c r="R50" s="201">
        <f>'分離'!R50</f>
        <v>948</v>
      </c>
      <c r="S50" s="206" t="s">
        <v>43</v>
      </c>
      <c r="T50" s="205">
        <v>44</v>
      </c>
      <c r="U50" s="206" t="s">
        <v>43</v>
      </c>
      <c r="V50" s="202">
        <f>'分離'!V50</f>
        <v>13686</v>
      </c>
      <c r="W50" s="208">
        <f t="shared" si="7"/>
        <v>12015149</v>
      </c>
      <c r="X50" s="198">
        <f>'給与'!I50+'営業等'!I50+'農業'!I50+'その他'!I50+'分離'!X50</f>
        <v>717201</v>
      </c>
      <c r="Y50" s="198">
        <f>'分離'!Y50</f>
        <v>1147</v>
      </c>
      <c r="Z50" s="198">
        <f>'分離'!Z50</f>
        <v>0</v>
      </c>
      <c r="AA50" s="198">
        <f>'分離'!AA50</f>
        <v>76</v>
      </c>
      <c r="AB50" s="198">
        <f>'分離'!AB50</f>
        <v>17</v>
      </c>
      <c r="AC50" s="198">
        <f>'分離'!AC50</f>
        <v>411</v>
      </c>
      <c r="AD50" s="208">
        <f t="shared" si="8"/>
        <v>718852</v>
      </c>
      <c r="AE50" s="198">
        <f>'給与'!K50+'営業等'!K50+'農業'!K50+'その他'!K50+'分離'!AE50</f>
        <v>28421</v>
      </c>
      <c r="AF50" s="198">
        <f>'給与'!L50+'営業等'!L50+'農業'!L50+'その他'!L50+'分離'!AF50</f>
        <v>173</v>
      </c>
      <c r="AG50" s="198">
        <f>'給与'!M50+'営業等'!M50+'農業'!M50+'その他'!M50+'分離'!AG50</f>
        <v>369</v>
      </c>
      <c r="AH50" s="198">
        <f>'給与'!N50+'営業等'!N50+'農業'!N50+'その他'!N50+'分離'!AH50</f>
        <v>49</v>
      </c>
      <c r="AI50" s="198">
        <f>'給与'!O50+'営業等'!O50+'農業'!O50+'その他'!O50+'分離'!AI50</f>
        <v>689017</v>
      </c>
      <c r="AJ50" s="198">
        <f>'給与'!P50+'営業等'!P50+'農業'!P50+'その他'!P50+'分離'!AJ50</f>
        <v>823</v>
      </c>
      <c r="AK50" s="200">
        <f>'給与'!Q50+'営業等'!Q50+'農業'!Q50+'その他'!Q50+'分離'!AK50</f>
        <v>689840</v>
      </c>
      <c r="AL50" s="206" t="s">
        <v>43</v>
      </c>
      <c r="AN50" s="63">
        <v>12015149</v>
      </c>
      <c r="AO50" s="46" t="str">
        <f t="shared" si="9"/>
        <v> </v>
      </c>
      <c r="AP50" s="84">
        <v>718852</v>
      </c>
      <c r="AQ50" s="46" t="str">
        <f t="shared" si="10"/>
        <v> </v>
      </c>
    </row>
    <row r="51" spans="1:40" s="30" customFormat="1" ht="21.75" customHeight="1">
      <c r="A51" s="209"/>
      <c r="B51" s="210" t="s">
        <v>85</v>
      </c>
      <c r="C51" s="211">
        <f aca="true" t="shared" si="12" ref="C51:R51">SUM(C39:C50)</f>
        <v>111274</v>
      </c>
      <c r="D51" s="211">
        <f t="shared" si="12"/>
        <v>5965</v>
      </c>
      <c r="E51" s="211">
        <f t="shared" si="12"/>
        <v>117239</v>
      </c>
      <c r="F51" s="211">
        <f t="shared" si="12"/>
        <v>329216898</v>
      </c>
      <c r="G51" s="211">
        <f t="shared" si="12"/>
        <v>2752572</v>
      </c>
      <c r="H51" s="211">
        <f t="shared" si="12"/>
        <v>20542</v>
      </c>
      <c r="I51" s="211">
        <f t="shared" si="12"/>
        <v>90398</v>
      </c>
      <c r="J51" s="211">
        <f t="shared" si="12"/>
        <v>22842</v>
      </c>
      <c r="K51" s="211">
        <f t="shared" si="12"/>
        <v>84639</v>
      </c>
      <c r="L51" s="211">
        <f t="shared" si="12"/>
        <v>332187891</v>
      </c>
      <c r="M51" s="211">
        <f t="shared" si="12"/>
        <v>126175972</v>
      </c>
      <c r="N51" s="211">
        <f t="shared" si="12"/>
        <v>203143684</v>
      </c>
      <c r="O51" s="211">
        <f t="shared" si="12"/>
        <v>2658425</v>
      </c>
      <c r="P51" s="211">
        <f t="shared" si="12"/>
        <v>19014</v>
      </c>
      <c r="Q51" s="211">
        <f t="shared" si="12"/>
        <v>86615</v>
      </c>
      <c r="R51" s="211">
        <f t="shared" si="12"/>
        <v>22813</v>
      </c>
      <c r="S51" s="210" t="s">
        <v>85</v>
      </c>
      <c r="T51" s="209"/>
      <c r="U51" s="210" t="s">
        <v>85</v>
      </c>
      <c r="V51" s="211">
        <f aca="true" t="shared" si="13" ref="V51:AK51">SUM(V39:V50)</f>
        <v>81368</v>
      </c>
      <c r="W51" s="211">
        <f t="shared" si="13"/>
        <v>206011919</v>
      </c>
      <c r="X51" s="211">
        <f t="shared" si="13"/>
        <v>12184028</v>
      </c>
      <c r="Y51" s="211">
        <f t="shared" si="13"/>
        <v>79525</v>
      </c>
      <c r="Z51" s="211">
        <f t="shared" si="13"/>
        <v>1025</v>
      </c>
      <c r="AA51" s="211">
        <f t="shared" si="13"/>
        <v>1613</v>
      </c>
      <c r="AB51" s="211">
        <f t="shared" si="13"/>
        <v>416</v>
      </c>
      <c r="AC51" s="211">
        <f t="shared" si="13"/>
        <v>2440</v>
      </c>
      <c r="AD51" s="211">
        <f t="shared" si="13"/>
        <v>12269047</v>
      </c>
      <c r="AE51" s="211">
        <f t="shared" si="13"/>
        <v>387003</v>
      </c>
      <c r="AF51" s="211">
        <f t="shared" si="13"/>
        <v>3123</v>
      </c>
      <c r="AG51" s="211">
        <f t="shared" si="13"/>
        <v>3646</v>
      </c>
      <c r="AH51" s="211">
        <f t="shared" si="13"/>
        <v>1515</v>
      </c>
      <c r="AI51" s="211">
        <f t="shared" si="13"/>
        <v>11792940</v>
      </c>
      <c r="AJ51" s="211">
        <f t="shared" si="13"/>
        <v>80790</v>
      </c>
      <c r="AK51" s="221">
        <f t="shared" si="13"/>
        <v>11873730</v>
      </c>
      <c r="AL51" s="210" t="s">
        <v>85</v>
      </c>
      <c r="AN51" s="65"/>
    </row>
    <row r="52" spans="1:38" s="30" customFormat="1" ht="21.75" customHeight="1">
      <c r="A52" s="222"/>
      <c r="B52" s="223" t="s">
        <v>86</v>
      </c>
      <c r="C52" s="224">
        <f aca="true" t="shared" si="14" ref="C52:R52">C38+C51</f>
        <v>1213953</v>
      </c>
      <c r="D52" s="224">
        <f t="shared" si="14"/>
        <v>63231</v>
      </c>
      <c r="E52" s="224">
        <f t="shared" si="14"/>
        <v>1277184</v>
      </c>
      <c r="F52" s="224">
        <f t="shared" si="14"/>
        <v>3839546023</v>
      </c>
      <c r="G52" s="224">
        <f t="shared" si="14"/>
        <v>41206997</v>
      </c>
      <c r="H52" s="224">
        <f t="shared" si="14"/>
        <v>383316</v>
      </c>
      <c r="I52" s="224">
        <f t="shared" si="14"/>
        <v>7508974</v>
      </c>
      <c r="J52" s="224">
        <f t="shared" si="14"/>
        <v>481690</v>
      </c>
      <c r="K52" s="224">
        <f t="shared" si="14"/>
        <v>1120555</v>
      </c>
      <c r="L52" s="224">
        <f t="shared" si="14"/>
        <v>3890247555</v>
      </c>
      <c r="M52" s="224">
        <f t="shared" si="14"/>
        <v>1388523639</v>
      </c>
      <c r="N52" s="224">
        <f t="shared" si="14"/>
        <v>2452198149</v>
      </c>
      <c r="O52" s="224">
        <f t="shared" si="14"/>
        <v>40114233</v>
      </c>
      <c r="P52" s="224">
        <f t="shared" si="14"/>
        <v>368213</v>
      </c>
      <c r="Q52" s="224">
        <f t="shared" si="14"/>
        <v>7470166</v>
      </c>
      <c r="R52" s="224">
        <f t="shared" si="14"/>
        <v>481254</v>
      </c>
      <c r="S52" s="223" t="s">
        <v>86</v>
      </c>
      <c r="T52" s="222"/>
      <c r="U52" s="223" t="s">
        <v>86</v>
      </c>
      <c r="V52" s="224">
        <f aca="true" t="shared" si="15" ref="V52:AK52">V38+V51</f>
        <v>1091901</v>
      </c>
      <c r="W52" s="224">
        <f t="shared" si="15"/>
        <v>2501723916</v>
      </c>
      <c r="X52" s="224">
        <f t="shared" si="15"/>
        <v>147083090</v>
      </c>
      <c r="Y52" s="224">
        <f t="shared" si="15"/>
        <v>1194774</v>
      </c>
      <c r="Z52" s="224">
        <f t="shared" si="15"/>
        <v>19629</v>
      </c>
      <c r="AA52" s="224">
        <f t="shared" si="15"/>
        <v>198417</v>
      </c>
      <c r="AB52" s="224">
        <f t="shared" si="15"/>
        <v>8663</v>
      </c>
      <c r="AC52" s="224">
        <f t="shared" si="15"/>
        <v>32757</v>
      </c>
      <c r="AD52" s="224">
        <f t="shared" si="15"/>
        <v>148537330</v>
      </c>
      <c r="AE52" s="224">
        <f t="shared" si="15"/>
        <v>4347427</v>
      </c>
      <c r="AF52" s="224">
        <f t="shared" si="15"/>
        <v>29892</v>
      </c>
      <c r="AG52" s="224">
        <f t="shared" si="15"/>
        <v>59322</v>
      </c>
      <c r="AH52" s="224">
        <f t="shared" si="15"/>
        <v>23907</v>
      </c>
      <c r="AI52" s="224">
        <f t="shared" si="15"/>
        <v>142860670</v>
      </c>
      <c r="AJ52" s="224">
        <f t="shared" si="15"/>
        <v>1212874</v>
      </c>
      <c r="AK52" s="225">
        <f t="shared" si="15"/>
        <v>144073544</v>
      </c>
      <c r="AL52" s="223" t="s">
        <v>86</v>
      </c>
    </row>
  </sheetData>
  <sheetProtection/>
  <mergeCells count="17">
    <mergeCell ref="S4:S5"/>
    <mergeCell ref="U4:U5"/>
    <mergeCell ref="A4:A5"/>
    <mergeCell ref="B4:B5"/>
    <mergeCell ref="C4:E4"/>
    <mergeCell ref="N4:Q4"/>
    <mergeCell ref="F4:L4"/>
    <mergeCell ref="M4:M5"/>
    <mergeCell ref="AL4:AL5"/>
    <mergeCell ref="AI4:AK4"/>
    <mergeCell ref="AF4:AF5"/>
    <mergeCell ref="T4:T5"/>
    <mergeCell ref="AE4:AE5"/>
    <mergeCell ref="X4:AD4"/>
    <mergeCell ref="V4:W4"/>
    <mergeCell ref="AH4:AH5"/>
    <mergeCell ref="AG4:AG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4" t="s">
        <v>114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40" customFormat="1" ht="17.25" customHeight="1">
      <c r="A3" s="186" t="s">
        <v>74</v>
      </c>
      <c r="B3" s="187" t="s">
        <v>98</v>
      </c>
      <c r="C3" s="182" t="s">
        <v>93</v>
      </c>
      <c r="D3" s="182"/>
      <c r="E3" s="182"/>
      <c r="F3" s="182" t="s">
        <v>94</v>
      </c>
      <c r="G3" s="182"/>
      <c r="H3" s="182"/>
      <c r="I3" s="182"/>
      <c r="J3" s="182"/>
      <c r="K3" s="182"/>
      <c r="L3" s="182"/>
      <c r="M3" s="182"/>
      <c r="N3" s="182"/>
      <c r="O3" s="182"/>
      <c r="P3" s="183" t="s">
        <v>95</v>
      </c>
      <c r="Q3" s="182" t="s">
        <v>96</v>
      </c>
      <c r="R3" s="182"/>
      <c r="S3" s="184" t="s">
        <v>99</v>
      </c>
    </row>
    <row r="4" spans="1:19" s="40" customFormat="1" ht="17.25" customHeight="1">
      <c r="A4" s="186"/>
      <c r="B4" s="188"/>
      <c r="C4" s="189" t="s">
        <v>76</v>
      </c>
      <c r="D4" s="189"/>
      <c r="E4" s="189"/>
      <c r="F4" s="179" t="s">
        <v>48</v>
      </c>
      <c r="G4" s="180"/>
      <c r="H4" s="180"/>
      <c r="I4" s="180"/>
      <c r="J4" s="180"/>
      <c r="K4" s="180"/>
      <c r="L4" s="180"/>
      <c r="M4" s="180"/>
      <c r="N4" s="181"/>
      <c r="O4" s="182" t="s">
        <v>83</v>
      </c>
      <c r="P4" s="183"/>
      <c r="Q4" s="182" t="s">
        <v>76</v>
      </c>
      <c r="R4" s="182" t="s">
        <v>87</v>
      </c>
      <c r="S4" s="185"/>
    </row>
    <row r="5" spans="1:19" s="42" customFormat="1" ht="45">
      <c r="A5" s="186"/>
      <c r="B5" s="188"/>
      <c r="C5" s="41" t="s">
        <v>46</v>
      </c>
      <c r="D5" s="41" t="s">
        <v>47</v>
      </c>
      <c r="E5" s="39" t="s">
        <v>83</v>
      </c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73</v>
      </c>
      <c r="O5" s="182"/>
      <c r="P5" s="183"/>
      <c r="Q5" s="182"/>
      <c r="R5" s="182"/>
      <c r="S5" s="185"/>
    </row>
    <row r="6" spans="1:19" s="46" customFormat="1" ht="21.75" customHeight="1">
      <c r="A6" s="43">
        <v>1</v>
      </c>
      <c r="B6" s="86" t="s">
        <v>18</v>
      </c>
      <c r="C6" s="45">
        <v>125129</v>
      </c>
      <c r="D6" s="45">
        <v>0</v>
      </c>
      <c r="E6" s="45">
        <v>125129</v>
      </c>
      <c r="F6" s="45">
        <v>69</v>
      </c>
      <c r="G6" s="45">
        <v>23</v>
      </c>
      <c r="H6" s="45">
        <v>676</v>
      </c>
      <c r="I6" s="45">
        <v>57</v>
      </c>
      <c r="J6" s="45">
        <v>455</v>
      </c>
      <c r="K6" s="45">
        <v>135</v>
      </c>
      <c r="L6" s="45">
        <v>1385</v>
      </c>
      <c r="M6" s="45">
        <v>65</v>
      </c>
      <c r="N6" s="45">
        <v>6451</v>
      </c>
      <c r="O6" s="45">
        <v>9316</v>
      </c>
      <c r="P6" s="45">
        <v>117262</v>
      </c>
      <c r="Q6" s="45">
        <v>9171</v>
      </c>
      <c r="R6" s="45">
        <v>3419</v>
      </c>
      <c r="S6" s="86" t="s">
        <v>18</v>
      </c>
    </row>
    <row r="7" spans="1:19" s="46" customFormat="1" ht="21.75" customHeight="1">
      <c r="A7" s="47">
        <v>2</v>
      </c>
      <c r="B7" s="87" t="s">
        <v>1</v>
      </c>
      <c r="C7" s="49">
        <v>89520</v>
      </c>
      <c r="D7" s="49">
        <v>16</v>
      </c>
      <c r="E7" s="49">
        <v>89536</v>
      </c>
      <c r="F7" s="49">
        <v>31</v>
      </c>
      <c r="G7" s="49">
        <v>10</v>
      </c>
      <c r="H7" s="49">
        <v>204</v>
      </c>
      <c r="I7" s="49">
        <v>30</v>
      </c>
      <c r="J7" s="49">
        <v>143</v>
      </c>
      <c r="K7" s="49">
        <v>70</v>
      </c>
      <c r="L7" s="49">
        <v>538</v>
      </c>
      <c r="M7" s="49">
        <v>44</v>
      </c>
      <c r="N7" s="49">
        <v>2455</v>
      </c>
      <c r="O7" s="49">
        <v>3525</v>
      </c>
      <c r="P7" s="49">
        <v>84025</v>
      </c>
      <c r="Q7" s="49">
        <v>3491</v>
      </c>
      <c r="R7" s="49">
        <v>1316</v>
      </c>
      <c r="S7" s="87" t="s">
        <v>1</v>
      </c>
    </row>
    <row r="8" spans="1:19" s="46" customFormat="1" ht="21.75" customHeight="1">
      <c r="A8" s="47">
        <v>3</v>
      </c>
      <c r="B8" s="87" t="s">
        <v>19</v>
      </c>
      <c r="C8" s="49">
        <v>68445</v>
      </c>
      <c r="D8" s="49">
        <v>22</v>
      </c>
      <c r="E8" s="49">
        <v>68467</v>
      </c>
      <c r="F8" s="49">
        <v>42</v>
      </c>
      <c r="G8" s="49">
        <v>16</v>
      </c>
      <c r="H8" s="49">
        <v>307</v>
      </c>
      <c r="I8" s="49">
        <v>30</v>
      </c>
      <c r="J8" s="49">
        <v>225</v>
      </c>
      <c r="K8" s="49">
        <v>62</v>
      </c>
      <c r="L8" s="49">
        <v>711</v>
      </c>
      <c r="M8" s="49">
        <v>29</v>
      </c>
      <c r="N8" s="49">
        <v>2784</v>
      </c>
      <c r="O8" s="49">
        <v>4206</v>
      </c>
      <c r="P8" s="49">
        <v>64414</v>
      </c>
      <c r="Q8" s="49">
        <v>4115</v>
      </c>
      <c r="R8" s="49">
        <v>1505</v>
      </c>
      <c r="S8" s="87" t="s">
        <v>19</v>
      </c>
    </row>
    <row r="9" spans="1:19" s="46" customFormat="1" ht="21.75" customHeight="1">
      <c r="A9" s="47">
        <v>4</v>
      </c>
      <c r="B9" s="87" t="s">
        <v>20</v>
      </c>
      <c r="C9" s="49">
        <v>68351</v>
      </c>
      <c r="D9" s="49">
        <v>6</v>
      </c>
      <c r="E9" s="49">
        <v>68357</v>
      </c>
      <c r="F9" s="49">
        <v>31</v>
      </c>
      <c r="G9" s="49">
        <v>11</v>
      </c>
      <c r="H9" s="49">
        <v>150</v>
      </c>
      <c r="I9" s="49">
        <v>14</v>
      </c>
      <c r="J9" s="49">
        <v>125</v>
      </c>
      <c r="K9" s="49">
        <v>47</v>
      </c>
      <c r="L9" s="49">
        <v>474</v>
      </c>
      <c r="M9" s="49">
        <v>24</v>
      </c>
      <c r="N9" s="49">
        <v>2632</v>
      </c>
      <c r="O9" s="49">
        <v>3508</v>
      </c>
      <c r="P9" s="49">
        <v>64094</v>
      </c>
      <c r="Q9" s="49">
        <v>3490</v>
      </c>
      <c r="R9" s="49">
        <v>1199</v>
      </c>
      <c r="S9" s="87" t="s">
        <v>20</v>
      </c>
    </row>
    <row r="10" spans="1:19" s="46" customFormat="1" ht="21.75" customHeight="1">
      <c r="A10" s="47">
        <v>5</v>
      </c>
      <c r="B10" s="87" t="s">
        <v>21</v>
      </c>
      <c r="C10" s="49">
        <v>36493</v>
      </c>
      <c r="D10" s="49">
        <v>23</v>
      </c>
      <c r="E10" s="49">
        <v>36516</v>
      </c>
      <c r="F10" s="49">
        <v>11</v>
      </c>
      <c r="G10" s="49">
        <v>5</v>
      </c>
      <c r="H10" s="49">
        <v>118</v>
      </c>
      <c r="I10" s="49">
        <v>13</v>
      </c>
      <c r="J10" s="49">
        <v>59</v>
      </c>
      <c r="K10" s="49">
        <v>27</v>
      </c>
      <c r="L10" s="49">
        <v>285</v>
      </c>
      <c r="M10" s="49">
        <v>13</v>
      </c>
      <c r="N10" s="49">
        <v>1220</v>
      </c>
      <c r="O10" s="49">
        <v>1751</v>
      </c>
      <c r="P10" s="49">
        <v>32599</v>
      </c>
      <c r="Q10" s="49">
        <v>1728</v>
      </c>
      <c r="R10" s="49">
        <v>580</v>
      </c>
      <c r="S10" s="87" t="s">
        <v>21</v>
      </c>
    </row>
    <row r="11" spans="1:19" s="46" customFormat="1" ht="21.75" customHeight="1">
      <c r="A11" s="47">
        <v>6</v>
      </c>
      <c r="B11" s="87" t="s">
        <v>22</v>
      </c>
      <c r="C11" s="49">
        <v>25442</v>
      </c>
      <c r="D11" s="49">
        <v>0</v>
      </c>
      <c r="E11" s="49">
        <v>25442</v>
      </c>
      <c r="F11" s="49">
        <v>11</v>
      </c>
      <c r="G11" s="49">
        <v>7</v>
      </c>
      <c r="H11" s="49">
        <v>49</v>
      </c>
      <c r="I11" s="49">
        <v>8</v>
      </c>
      <c r="J11" s="49">
        <v>38</v>
      </c>
      <c r="K11" s="49">
        <v>21</v>
      </c>
      <c r="L11" s="49">
        <v>171</v>
      </c>
      <c r="M11" s="49">
        <v>15</v>
      </c>
      <c r="N11" s="49">
        <v>984</v>
      </c>
      <c r="O11" s="49">
        <v>1304</v>
      </c>
      <c r="P11" s="49">
        <v>22858</v>
      </c>
      <c r="Q11" s="49">
        <v>1300</v>
      </c>
      <c r="R11" s="49">
        <v>446</v>
      </c>
      <c r="S11" s="87" t="s">
        <v>22</v>
      </c>
    </row>
    <row r="12" spans="1:19" s="46" customFormat="1" ht="21.75" customHeight="1">
      <c r="A12" s="47">
        <v>7</v>
      </c>
      <c r="B12" s="87" t="s">
        <v>2</v>
      </c>
      <c r="C12" s="49">
        <v>37711</v>
      </c>
      <c r="D12" s="49">
        <v>20</v>
      </c>
      <c r="E12" s="49">
        <v>37731</v>
      </c>
      <c r="F12" s="49">
        <v>20</v>
      </c>
      <c r="G12" s="49">
        <v>4</v>
      </c>
      <c r="H12" s="49">
        <v>101</v>
      </c>
      <c r="I12" s="49">
        <v>11</v>
      </c>
      <c r="J12" s="49">
        <v>65</v>
      </c>
      <c r="K12" s="49">
        <v>18</v>
      </c>
      <c r="L12" s="49">
        <v>242</v>
      </c>
      <c r="M12" s="49">
        <v>12</v>
      </c>
      <c r="N12" s="49">
        <v>1166</v>
      </c>
      <c r="O12" s="49">
        <v>1639</v>
      </c>
      <c r="P12" s="49">
        <v>34573</v>
      </c>
      <c r="Q12" s="49">
        <v>1626</v>
      </c>
      <c r="R12" s="49">
        <v>592</v>
      </c>
      <c r="S12" s="87" t="s">
        <v>2</v>
      </c>
    </row>
    <row r="13" spans="1:19" s="46" customFormat="1" ht="21.75" customHeight="1">
      <c r="A13" s="47">
        <v>8</v>
      </c>
      <c r="B13" s="87" t="s">
        <v>23</v>
      </c>
      <c r="C13" s="49">
        <v>21646</v>
      </c>
      <c r="D13" s="49">
        <v>0</v>
      </c>
      <c r="E13" s="49">
        <v>21646</v>
      </c>
      <c r="F13" s="49">
        <v>9</v>
      </c>
      <c r="G13" s="49">
        <v>2</v>
      </c>
      <c r="H13" s="49">
        <v>92</v>
      </c>
      <c r="I13" s="49">
        <v>4</v>
      </c>
      <c r="J13" s="49">
        <v>63</v>
      </c>
      <c r="K13" s="49">
        <v>15</v>
      </c>
      <c r="L13" s="49">
        <v>222</v>
      </c>
      <c r="M13" s="49">
        <v>11</v>
      </c>
      <c r="N13" s="49">
        <v>921</v>
      </c>
      <c r="O13" s="49">
        <v>1339</v>
      </c>
      <c r="P13" s="49">
        <v>19341</v>
      </c>
      <c r="Q13" s="49">
        <v>1342</v>
      </c>
      <c r="R13" s="49">
        <v>454</v>
      </c>
      <c r="S13" s="87" t="s">
        <v>23</v>
      </c>
    </row>
    <row r="14" spans="1:19" s="30" customFormat="1" ht="21.75" customHeight="1">
      <c r="A14" s="134">
        <v>9</v>
      </c>
      <c r="B14" s="135" t="s">
        <v>49</v>
      </c>
      <c r="C14" s="136">
        <v>31344</v>
      </c>
      <c r="D14" s="136">
        <v>23</v>
      </c>
      <c r="E14" s="136">
        <v>31367</v>
      </c>
      <c r="F14" s="136">
        <v>12</v>
      </c>
      <c r="G14" s="136">
        <v>5</v>
      </c>
      <c r="H14" s="136">
        <v>69</v>
      </c>
      <c r="I14" s="136">
        <v>15</v>
      </c>
      <c r="J14" s="136">
        <v>54</v>
      </c>
      <c r="K14" s="136">
        <v>34</v>
      </c>
      <c r="L14" s="136">
        <v>281</v>
      </c>
      <c r="M14" s="136">
        <v>18</v>
      </c>
      <c r="N14" s="136">
        <v>1226</v>
      </c>
      <c r="O14" s="136">
        <v>1714</v>
      </c>
      <c r="P14" s="136">
        <v>28059</v>
      </c>
      <c r="Q14" s="136">
        <v>1702</v>
      </c>
      <c r="R14" s="136">
        <v>573</v>
      </c>
      <c r="S14" s="135" t="s">
        <v>49</v>
      </c>
    </row>
    <row r="15" spans="1:19" s="30" customFormat="1" ht="21.75" customHeight="1">
      <c r="A15" s="134">
        <v>10</v>
      </c>
      <c r="B15" s="135" t="s">
        <v>24</v>
      </c>
      <c r="C15" s="136">
        <v>25901</v>
      </c>
      <c r="D15" s="136">
        <v>0</v>
      </c>
      <c r="E15" s="136">
        <v>25901</v>
      </c>
      <c r="F15" s="136">
        <v>4</v>
      </c>
      <c r="G15" s="136">
        <v>0</v>
      </c>
      <c r="H15" s="136">
        <v>39</v>
      </c>
      <c r="I15" s="136">
        <v>7</v>
      </c>
      <c r="J15" s="136">
        <v>25</v>
      </c>
      <c r="K15" s="136">
        <v>14</v>
      </c>
      <c r="L15" s="136">
        <v>123</v>
      </c>
      <c r="M15" s="136">
        <v>5</v>
      </c>
      <c r="N15" s="136">
        <v>605</v>
      </c>
      <c r="O15" s="136">
        <v>822</v>
      </c>
      <c r="P15" s="136">
        <v>22973</v>
      </c>
      <c r="Q15" s="136">
        <v>815</v>
      </c>
      <c r="R15" s="136">
        <v>269</v>
      </c>
      <c r="S15" s="135" t="s">
        <v>24</v>
      </c>
    </row>
    <row r="16" spans="1:19" s="30" customFormat="1" ht="21.75" customHeight="1">
      <c r="A16" s="134">
        <v>11</v>
      </c>
      <c r="B16" s="135" t="s">
        <v>25</v>
      </c>
      <c r="C16" s="136">
        <v>14614</v>
      </c>
      <c r="D16" s="136">
        <v>10</v>
      </c>
      <c r="E16" s="136">
        <v>14624</v>
      </c>
      <c r="F16" s="136">
        <v>7</v>
      </c>
      <c r="G16" s="136">
        <v>3</v>
      </c>
      <c r="H16" s="136">
        <v>56</v>
      </c>
      <c r="I16" s="136">
        <v>5</v>
      </c>
      <c r="J16" s="136">
        <v>21</v>
      </c>
      <c r="K16" s="136">
        <v>8</v>
      </c>
      <c r="L16" s="136">
        <v>77</v>
      </c>
      <c r="M16" s="136">
        <v>5</v>
      </c>
      <c r="N16" s="136">
        <v>343</v>
      </c>
      <c r="O16" s="136">
        <v>525</v>
      </c>
      <c r="P16" s="136">
        <v>12995</v>
      </c>
      <c r="Q16" s="136">
        <v>520</v>
      </c>
      <c r="R16" s="136">
        <v>199</v>
      </c>
      <c r="S16" s="135" t="s">
        <v>25</v>
      </c>
    </row>
    <row r="17" spans="1:19" s="46" customFormat="1" ht="21.75" customHeight="1">
      <c r="A17" s="47">
        <v>12</v>
      </c>
      <c r="B17" s="87" t="s">
        <v>26</v>
      </c>
      <c r="C17" s="49">
        <v>21495</v>
      </c>
      <c r="D17" s="49">
        <v>16</v>
      </c>
      <c r="E17" s="49">
        <v>21511</v>
      </c>
      <c r="F17" s="49">
        <v>11</v>
      </c>
      <c r="G17" s="49">
        <v>1</v>
      </c>
      <c r="H17" s="49">
        <v>52</v>
      </c>
      <c r="I17" s="49">
        <v>12</v>
      </c>
      <c r="J17" s="49">
        <v>34</v>
      </c>
      <c r="K17" s="49">
        <v>21</v>
      </c>
      <c r="L17" s="49">
        <v>153</v>
      </c>
      <c r="M17" s="49">
        <v>7</v>
      </c>
      <c r="N17" s="49">
        <v>519</v>
      </c>
      <c r="O17" s="49">
        <v>810</v>
      </c>
      <c r="P17" s="49">
        <v>19097</v>
      </c>
      <c r="Q17" s="49">
        <v>803</v>
      </c>
      <c r="R17" s="49">
        <v>323</v>
      </c>
      <c r="S17" s="87" t="s">
        <v>26</v>
      </c>
    </row>
    <row r="18" spans="1:19" s="46" customFormat="1" ht="21.75" customHeight="1">
      <c r="A18" s="47">
        <v>13</v>
      </c>
      <c r="B18" s="87" t="s">
        <v>27</v>
      </c>
      <c r="C18" s="49">
        <v>36741</v>
      </c>
      <c r="D18" s="49">
        <v>0</v>
      </c>
      <c r="E18" s="49">
        <v>36741</v>
      </c>
      <c r="F18" s="49">
        <v>16</v>
      </c>
      <c r="G18" s="49">
        <v>4</v>
      </c>
      <c r="H18" s="49">
        <v>66</v>
      </c>
      <c r="I18" s="49">
        <v>13</v>
      </c>
      <c r="J18" s="49">
        <v>57</v>
      </c>
      <c r="K18" s="49">
        <v>21</v>
      </c>
      <c r="L18" s="49">
        <v>259</v>
      </c>
      <c r="M18" s="49">
        <v>10</v>
      </c>
      <c r="N18" s="49">
        <v>1079</v>
      </c>
      <c r="O18" s="49">
        <v>1525</v>
      </c>
      <c r="P18" s="49">
        <v>32791</v>
      </c>
      <c r="Q18" s="49">
        <v>1495</v>
      </c>
      <c r="R18" s="49">
        <v>510</v>
      </c>
      <c r="S18" s="87" t="s">
        <v>27</v>
      </c>
    </row>
    <row r="19" spans="1:19" s="46" customFormat="1" ht="21.75" customHeight="1">
      <c r="A19" s="47">
        <v>14</v>
      </c>
      <c r="B19" s="87" t="s">
        <v>28</v>
      </c>
      <c r="C19" s="49">
        <v>51869</v>
      </c>
      <c r="D19" s="49">
        <v>0</v>
      </c>
      <c r="E19" s="49">
        <v>51869</v>
      </c>
      <c r="F19" s="49">
        <v>10</v>
      </c>
      <c r="G19" s="49">
        <v>2</v>
      </c>
      <c r="H19" s="49">
        <v>126</v>
      </c>
      <c r="I19" s="49">
        <v>5</v>
      </c>
      <c r="J19" s="49">
        <v>88</v>
      </c>
      <c r="K19" s="49">
        <v>17</v>
      </c>
      <c r="L19" s="49">
        <v>297</v>
      </c>
      <c r="M19" s="49">
        <v>14</v>
      </c>
      <c r="N19" s="49">
        <v>1378</v>
      </c>
      <c r="O19" s="49">
        <v>1937</v>
      </c>
      <c r="P19" s="49">
        <v>48585</v>
      </c>
      <c r="Q19" s="49">
        <v>1904</v>
      </c>
      <c r="R19" s="49">
        <v>686</v>
      </c>
      <c r="S19" s="87" t="s">
        <v>28</v>
      </c>
    </row>
    <row r="20" spans="1:19" s="46" customFormat="1" ht="21.75" customHeight="1">
      <c r="A20" s="47">
        <v>15</v>
      </c>
      <c r="B20" s="87" t="s">
        <v>29</v>
      </c>
      <c r="C20" s="49">
        <v>40771</v>
      </c>
      <c r="D20" s="49">
        <v>0</v>
      </c>
      <c r="E20" s="49">
        <v>40771</v>
      </c>
      <c r="F20" s="49">
        <v>17</v>
      </c>
      <c r="G20" s="49">
        <v>4</v>
      </c>
      <c r="H20" s="49">
        <v>103</v>
      </c>
      <c r="I20" s="49">
        <v>6</v>
      </c>
      <c r="J20" s="49">
        <v>76</v>
      </c>
      <c r="K20" s="49">
        <v>16</v>
      </c>
      <c r="L20" s="49">
        <v>244</v>
      </c>
      <c r="M20" s="49">
        <v>12</v>
      </c>
      <c r="N20" s="49">
        <v>1066</v>
      </c>
      <c r="O20" s="49">
        <v>1544</v>
      </c>
      <c r="P20" s="49">
        <v>37499</v>
      </c>
      <c r="Q20" s="49">
        <v>1533</v>
      </c>
      <c r="R20" s="49">
        <v>599</v>
      </c>
      <c r="S20" s="87" t="s">
        <v>29</v>
      </c>
    </row>
    <row r="21" spans="1:19" s="46" customFormat="1" ht="21.75" customHeight="1">
      <c r="A21" s="47">
        <v>16</v>
      </c>
      <c r="B21" s="87" t="s">
        <v>30</v>
      </c>
      <c r="C21" s="49">
        <v>101852</v>
      </c>
      <c r="D21" s="49">
        <v>0</v>
      </c>
      <c r="E21" s="49">
        <v>101852</v>
      </c>
      <c r="F21" s="49">
        <v>65</v>
      </c>
      <c r="G21" s="49">
        <v>20</v>
      </c>
      <c r="H21" s="49">
        <v>446</v>
      </c>
      <c r="I21" s="49">
        <v>39</v>
      </c>
      <c r="J21" s="49">
        <v>365</v>
      </c>
      <c r="K21" s="49">
        <v>93</v>
      </c>
      <c r="L21" s="49">
        <v>1023</v>
      </c>
      <c r="M21" s="49">
        <v>46</v>
      </c>
      <c r="N21" s="49">
        <v>3836</v>
      </c>
      <c r="O21" s="49">
        <v>5933</v>
      </c>
      <c r="P21" s="49">
        <v>94433</v>
      </c>
      <c r="Q21" s="49">
        <v>5831</v>
      </c>
      <c r="R21" s="49">
        <v>2342</v>
      </c>
      <c r="S21" s="87" t="s">
        <v>30</v>
      </c>
    </row>
    <row r="22" spans="1:19" s="46" customFormat="1" ht="21.75" customHeight="1">
      <c r="A22" s="47">
        <v>17</v>
      </c>
      <c r="B22" s="87" t="s">
        <v>0</v>
      </c>
      <c r="C22" s="49">
        <v>76314</v>
      </c>
      <c r="D22" s="49">
        <v>0</v>
      </c>
      <c r="E22" s="49">
        <v>76314</v>
      </c>
      <c r="F22" s="49">
        <v>36</v>
      </c>
      <c r="G22" s="49">
        <v>9</v>
      </c>
      <c r="H22" s="49">
        <v>179</v>
      </c>
      <c r="I22" s="49">
        <v>27</v>
      </c>
      <c r="J22" s="49">
        <v>141</v>
      </c>
      <c r="K22" s="49">
        <v>64</v>
      </c>
      <c r="L22" s="49">
        <v>444</v>
      </c>
      <c r="M22" s="49">
        <v>22</v>
      </c>
      <c r="N22" s="49">
        <v>1917</v>
      </c>
      <c r="O22" s="49">
        <v>2839</v>
      </c>
      <c r="P22" s="49">
        <v>70117</v>
      </c>
      <c r="Q22" s="49">
        <v>2743</v>
      </c>
      <c r="R22" s="49">
        <v>1150</v>
      </c>
      <c r="S22" s="87" t="s">
        <v>0</v>
      </c>
    </row>
    <row r="23" spans="1:19" s="46" customFormat="1" ht="21.75" customHeight="1">
      <c r="A23" s="47">
        <v>18</v>
      </c>
      <c r="B23" s="87" t="s">
        <v>31</v>
      </c>
      <c r="C23" s="49">
        <v>31232</v>
      </c>
      <c r="D23" s="49">
        <v>0</v>
      </c>
      <c r="E23" s="49">
        <v>31232</v>
      </c>
      <c r="F23" s="49">
        <v>13</v>
      </c>
      <c r="G23" s="49">
        <v>3</v>
      </c>
      <c r="H23" s="49">
        <v>133</v>
      </c>
      <c r="I23" s="49">
        <v>7</v>
      </c>
      <c r="J23" s="49">
        <v>75</v>
      </c>
      <c r="K23" s="49">
        <v>20</v>
      </c>
      <c r="L23" s="49">
        <v>261</v>
      </c>
      <c r="M23" s="49">
        <v>12</v>
      </c>
      <c r="N23" s="49">
        <v>1117</v>
      </c>
      <c r="O23" s="49">
        <v>1641</v>
      </c>
      <c r="P23" s="49">
        <v>28220</v>
      </c>
      <c r="Q23" s="49">
        <v>1607</v>
      </c>
      <c r="R23" s="49">
        <v>688</v>
      </c>
      <c r="S23" s="87" t="s">
        <v>31</v>
      </c>
    </row>
    <row r="24" spans="1:19" s="46" customFormat="1" ht="21.75" customHeight="1">
      <c r="A24" s="47">
        <v>19</v>
      </c>
      <c r="B24" s="87" t="s">
        <v>3</v>
      </c>
      <c r="C24" s="49">
        <v>13662</v>
      </c>
      <c r="D24" s="49">
        <v>0</v>
      </c>
      <c r="E24" s="49">
        <v>13662</v>
      </c>
      <c r="F24" s="49">
        <v>3</v>
      </c>
      <c r="G24" s="49">
        <v>1</v>
      </c>
      <c r="H24" s="49">
        <v>31</v>
      </c>
      <c r="I24" s="49">
        <v>5</v>
      </c>
      <c r="J24" s="49">
        <v>18</v>
      </c>
      <c r="K24" s="49">
        <v>8</v>
      </c>
      <c r="L24" s="49">
        <v>99</v>
      </c>
      <c r="M24" s="49">
        <v>2</v>
      </c>
      <c r="N24" s="49">
        <v>499</v>
      </c>
      <c r="O24" s="49">
        <v>666</v>
      </c>
      <c r="P24" s="49">
        <v>12062</v>
      </c>
      <c r="Q24" s="49">
        <v>659</v>
      </c>
      <c r="R24" s="49">
        <v>240</v>
      </c>
      <c r="S24" s="87" t="s">
        <v>3</v>
      </c>
    </row>
    <row r="25" spans="1:19" s="46" customFormat="1" ht="21.75" customHeight="1">
      <c r="A25" s="47">
        <v>20</v>
      </c>
      <c r="B25" s="87" t="s">
        <v>32</v>
      </c>
      <c r="C25" s="49">
        <v>31434</v>
      </c>
      <c r="D25" s="49">
        <v>0</v>
      </c>
      <c r="E25" s="49">
        <v>31434</v>
      </c>
      <c r="F25" s="49">
        <v>12</v>
      </c>
      <c r="G25" s="49">
        <v>3</v>
      </c>
      <c r="H25" s="49">
        <v>128</v>
      </c>
      <c r="I25" s="49">
        <v>7</v>
      </c>
      <c r="J25" s="49">
        <v>77</v>
      </c>
      <c r="K25" s="49">
        <v>16</v>
      </c>
      <c r="L25" s="49">
        <v>199</v>
      </c>
      <c r="M25" s="49">
        <v>9</v>
      </c>
      <c r="N25" s="49">
        <v>997</v>
      </c>
      <c r="O25" s="49">
        <v>1448</v>
      </c>
      <c r="P25" s="49">
        <v>29315</v>
      </c>
      <c r="Q25" s="49">
        <v>1417</v>
      </c>
      <c r="R25" s="49">
        <v>561</v>
      </c>
      <c r="S25" s="87" t="s">
        <v>32</v>
      </c>
    </row>
    <row r="26" spans="1:19" s="46" customFormat="1" ht="21.75" customHeight="1">
      <c r="A26" s="47">
        <v>21</v>
      </c>
      <c r="B26" s="87" t="s">
        <v>50</v>
      </c>
      <c r="C26" s="49">
        <v>20107</v>
      </c>
      <c r="D26" s="49">
        <v>0</v>
      </c>
      <c r="E26" s="49">
        <v>20107</v>
      </c>
      <c r="F26" s="49">
        <v>7</v>
      </c>
      <c r="G26" s="49">
        <v>2</v>
      </c>
      <c r="H26" s="49">
        <v>59</v>
      </c>
      <c r="I26" s="49">
        <v>7</v>
      </c>
      <c r="J26" s="49">
        <v>40</v>
      </c>
      <c r="K26" s="49">
        <v>16</v>
      </c>
      <c r="L26" s="49">
        <v>168</v>
      </c>
      <c r="M26" s="49">
        <v>6</v>
      </c>
      <c r="N26" s="49">
        <v>582</v>
      </c>
      <c r="O26" s="49">
        <v>887</v>
      </c>
      <c r="P26" s="49">
        <v>17716</v>
      </c>
      <c r="Q26" s="49">
        <v>877</v>
      </c>
      <c r="R26" s="49">
        <v>284</v>
      </c>
      <c r="S26" s="87" t="s">
        <v>50</v>
      </c>
    </row>
    <row r="27" spans="1:19" s="46" customFormat="1" ht="21.75" customHeight="1">
      <c r="A27" s="47">
        <v>22</v>
      </c>
      <c r="B27" s="87" t="s">
        <v>51</v>
      </c>
      <c r="C27" s="49">
        <v>26292</v>
      </c>
      <c r="D27" s="49">
        <v>0</v>
      </c>
      <c r="E27" s="49">
        <v>26292</v>
      </c>
      <c r="F27" s="49">
        <v>9</v>
      </c>
      <c r="G27" s="49">
        <v>2</v>
      </c>
      <c r="H27" s="49">
        <v>56</v>
      </c>
      <c r="I27" s="49">
        <v>1</v>
      </c>
      <c r="J27" s="49">
        <v>33</v>
      </c>
      <c r="K27" s="49">
        <v>11</v>
      </c>
      <c r="L27" s="49">
        <v>158</v>
      </c>
      <c r="M27" s="49">
        <v>6</v>
      </c>
      <c r="N27" s="49">
        <v>736</v>
      </c>
      <c r="O27" s="49">
        <v>1012</v>
      </c>
      <c r="P27" s="49">
        <v>23661</v>
      </c>
      <c r="Q27" s="49">
        <v>1007</v>
      </c>
      <c r="R27" s="49">
        <v>358</v>
      </c>
      <c r="S27" s="87" t="s">
        <v>51</v>
      </c>
    </row>
    <row r="28" spans="1:19" s="46" customFormat="1" ht="21.75" customHeight="1">
      <c r="A28" s="47">
        <v>23</v>
      </c>
      <c r="B28" s="87" t="s">
        <v>52</v>
      </c>
      <c r="C28" s="49">
        <v>52002</v>
      </c>
      <c r="D28" s="49">
        <v>15</v>
      </c>
      <c r="E28" s="49">
        <v>52017</v>
      </c>
      <c r="F28" s="49">
        <v>17</v>
      </c>
      <c r="G28" s="49">
        <v>13</v>
      </c>
      <c r="H28" s="49">
        <v>140</v>
      </c>
      <c r="I28" s="49">
        <v>9</v>
      </c>
      <c r="J28" s="49">
        <v>74</v>
      </c>
      <c r="K28" s="49">
        <v>39</v>
      </c>
      <c r="L28" s="49">
        <v>390</v>
      </c>
      <c r="M28" s="49">
        <v>28</v>
      </c>
      <c r="N28" s="49">
        <v>1943</v>
      </c>
      <c r="O28" s="49">
        <v>2653</v>
      </c>
      <c r="P28" s="49">
        <v>46832</v>
      </c>
      <c r="Q28" s="49">
        <v>2657</v>
      </c>
      <c r="R28" s="49">
        <v>863</v>
      </c>
      <c r="S28" s="87" t="s">
        <v>52</v>
      </c>
    </row>
    <row r="29" spans="1:19" s="46" customFormat="1" ht="21.75" customHeight="1">
      <c r="A29" s="47">
        <v>24</v>
      </c>
      <c r="B29" s="87" t="s">
        <v>53</v>
      </c>
      <c r="C29" s="49">
        <v>27181</v>
      </c>
      <c r="D29" s="49">
        <v>21</v>
      </c>
      <c r="E29" s="49">
        <v>27202</v>
      </c>
      <c r="F29" s="49">
        <v>8</v>
      </c>
      <c r="G29" s="49">
        <v>5</v>
      </c>
      <c r="H29" s="49">
        <v>51</v>
      </c>
      <c r="I29" s="49">
        <v>14</v>
      </c>
      <c r="J29" s="49">
        <v>35</v>
      </c>
      <c r="K29" s="49">
        <v>21</v>
      </c>
      <c r="L29" s="49">
        <v>201</v>
      </c>
      <c r="M29" s="49">
        <v>12</v>
      </c>
      <c r="N29" s="49">
        <v>1246</v>
      </c>
      <c r="O29" s="49">
        <v>1593</v>
      </c>
      <c r="P29" s="49">
        <v>24401</v>
      </c>
      <c r="Q29" s="49">
        <v>1585</v>
      </c>
      <c r="R29" s="49">
        <v>528</v>
      </c>
      <c r="S29" s="87" t="s">
        <v>53</v>
      </c>
    </row>
    <row r="30" spans="1:19" s="46" customFormat="1" ht="21.75" customHeight="1">
      <c r="A30" s="47">
        <v>25</v>
      </c>
      <c r="B30" s="87" t="s">
        <v>54</v>
      </c>
      <c r="C30" s="49">
        <v>21021</v>
      </c>
      <c r="D30" s="49">
        <v>10</v>
      </c>
      <c r="E30" s="49">
        <v>21031</v>
      </c>
      <c r="F30" s="49">
        <v>11</v>
      </c>
      <c r="G30" s="49">
        <v>4</v>
      </c>
      <c r="H30" s="49">
        <v>62</v>
      </c>
      <c r="I30" s="49">
        <v>10</v>
      </c>
      <c r="J30" s="49">
        <v>42</v>
      </c>
      <c r="K30" s="49">
        <v>18</v>
      </c>
      <c r="L30" s="49">
        <v>184</v>
      </c>
      <c r="M30" s="49">
        <v>4</v>
      </c>
      <c r="N30" s="49">
        <v>774</v>
      </c>
      <c r="O30" s="49">
        <v>1109</v>
      </c>
      <c r="P30" s="49">
        <v>18667</v>
      </c>
      <c r="Q30" s="49">
        <v>1095</v>
      </c>
      <c r="R30" s="49">
        <v>380</v>
      </c>
      <c r="S30" s="87" t="s">
        <v>54</v>
      </c>
    </row>
    <row r="31" spans="1:19" s="46" customFormat="1" ht="21.75" customHeight="1">
      <c r="A31" s="47">
        <v>26</v>
      </c>
      <c r="B31" s="87" t="s">
        <v>55</v>
      </c>
      <c r="C31" s="49">
        <v>21059</v>
      </c>
      <c r="D31" s="49">
        <v>7</v>
      </c>
      <c r="E31" s="49">
        <v>21066</v>
      </c>
      <c r="F31" s="49">
        <v>11</v>
      </c>
      <c r="G31" s="49">
        <v>4</v>
      </c>
      <c r="H31" s="49">
        <v>41</v>
      </c>
      <c r="I31" s="49">
        <v>7</v>
      </c>
      <c r="J31" s="49">
        <v>36</v>
      </c>
      <c r="K31" s="49">
        <v>13</v>
      </c>
      <c r="L31" s="49">
        <v>142</v>
      </c>
      <c r="M31" s="49">
        <v>7</v>
      </c>
      <c r="N31" s="49">
        <v>633</v>
      </c>
      <c r="O31" s="49">
        <v>894</v>
      </c>
      <c r="P31" s="49">
        <v>19043</v>
      </c>
      <c r="Q31" s="49">
        <v>875</v>
      </c>
      <c r="R31" s="49">
        <v>311</v>
      </c>
      <c r="S31" s="87" t="s">
        <v>55</v>
      </c>
    </row>
    <row r="32" spans="1:19" s="46" customFormat="1" ht="21.75" customHeight="1">
      <c r="A32" s="47">
        <v>27</v>
      </c>
      <c r="B32" s="87" t="s">
        <v>56</v>
      </c>
      <c r="C32" s="49">
        <v>20981</v>
      </c>
      <c r="D32" s="49">
        <v>44</v>
      </c>
      <c r="E32" s="49">
        <v>21025</v>
      </c>
      <c r="F32" s="49">
        <v>2</v>
      </c>
      <c r="G32" s="49">
        <v>5</v>
      </c>
      <c r="H32" s="49">
        <v>36</v>
      </c>
      <c r="I32" s="49">
        <v>6</v>
      </c>
      <c r="J32" s="49">
        <v>25</v>
      </c>
      <c r="K32" s="49">
        <v>14</v>
      </c>
      <c r="L32" s="49">
        <v>148</v>
      </c>
      <c r="M32" s="49">
        <v>4</v>
      </c>
      <c r="N32" s="49">
        <v>834</v>
      </c>
      <c r="O32" s="49">
        <v>1074</v>
      </c>
      <c r="P32" s="49">
        <v>18510</v>
      </c>
      <c r="Q32" s="49">
        <v>1067</v>
      </c>
      <c r="R32" s="49">
        <v>296</v>
      </c>
      <c r="S32" s="87" t="s">
        <v>56</v>
      </c>
    </row>
    <row r="33" spans="1:19" s="46" customFormat="1" ht="21.75" customHeight="1">
      <c r="A33" s="47">
        <v>28</v>
      </c>
      <c r="B33" s="87" t="s">
        <v>57</v>
      </c>
      <c r="C33" s="49">
        <v>43180</v>
      </c>
      <c r="D33" s="49">
        <v>2</v>
      </c>
      <c r="E33" s="49">
        <v>43182</v>
      </c>
      <c r="F33" s="49">
        <v>49</v>
      </c>
      <c r="G33" s="49">
        <v>15</v>
      </c>
      <c r="H33" s="49">
        <v>198</v>
      </c>
      <c r="I33" s="49">
        <v>30</v>
      </c>
      <c r="J33" s="49">
        <v>161</v>
      </c>
      <c r="K33" s="49">
        <v>51</v>
      </c>
      <c r="L33" s="49">
        <v>468</v>
      </c>
      <c r="M33" s="49">
        <v>26</v>
      </c>
      <c r="N33" s="49">
        <v>1716</v>
      </c>
      <c r="O33" s="49">
        <v>2714</v>
      </c>
      <c r="P33" s="49">
        <v>39491</v>
      </c>
      <c r="Q33" s="49">
        <v>2698</v>
      </c>
      <c r="R33" s="49">
        <v>1232</v>
      </c>
      <c r="S33" s="87" t="s">
        <v>57</v>
      </c>
    </row>
    <row r="34" spans="1:19" s="46" customFormat="1" ht="21.75" customHeight="1">
      <c r="A34" s="47">
        <v>29</v>
      </c>
      <c r="B34" s="87" t="s">
        <v>58</v>
      </c>
      <c r="C34" s="49">
        <v>16577</v>
      </c>
      <c r="D34" s="49">
        <v>0</v>
      </c>
      <c r="E34" s="49">
        <v>16577</v>
      </c>
      <c r="F34" s="49">
        <v>6</v>
      </c>
      <c r="G34" s="49">
        <v>1</v>
      </c>
      <c r="H34" s="49">
        <v>22</v>
      </c>
      <c r="I34" s="49">
        <v>6</v>
      </c>
      <c r="J34" s="49">
        <v>19</v>
      </c>
      <c r="K34" s="49">
        <v>9</v>
      </c>
      <c r="L34" s="49">
        <v>103</v>
      </c>
      <c r="M34" s="49">
        <v>4</v>
      </c>
      <c r="N34" s="49">
        <v>564</v>
      </c>
      <c r="O34" s="49">
        <v>734</v>
      </c>
      <c r="P34" s="49">
        <v>14336</v>
      </c>
      <c r="Q34" s="49">
        <v>721</v>
      </c>
      <c r="R34" s="49">
        <v>275</v>
      </c>
      <c r="S34" s="87" t="s">
        <v>58</v>
      </c>
    </row>
    <row r="35" spans="1:19" s="46" customFormat="1" ht="21.75" customHeight="1">
      <c r="A35" s="47">
        <v>30</v>
      </c>
      <c r="B35" s="88" t="s">
        <v>59</v>
      </c>
      <c r="C35" s="49">
        <v>21792</v>
      </c>
      <c r="D35" s="49">
        <v>0</v>
      </c>
      <c r="E35" s="49">
        <v>21792</v>
      </c>
      <c r="F35" s="49">
        <v>3</v>
      </c>
      <c r="G35" s="49">
        <v>1</v>
      </c>
      <c r="H35" s="49">
        <v>28</v>
      </c>
      <c r="I35" s="49">
        <v>2</v>
      </c>
      <c r="J35" s="49">
        <v>21</v>
      </c>
      <c r="K35" s="49">
        <v>11</v>
      </c>
      <c r="L35" s="49">
        <v>101</v>
      </c>
      <c r="M35" s="49">
        <v>5</v>
      </c>
      <c r="N35" s="49">
        <v>686</v>
      </c>
      <c r="O35" s="49">
        <v>858</v>
      </c>
      <c r="P35" s="49">
        <v>18825</v>
      </c>
      <c r="Q35" s="49">
        <v>851</v>
      </c>
      <c r="R35" s="49">
        <v>310</v>
      </c>
      <c r="S35" s="88" t="s">
        <v>59</v>
      </c>
    </row>
    <row r="36" spans="1:19" s="46" customFormat="1" ht="21.75" customHeight="1">
      <c r="A36" s="47">
        <v>31</v>
      </c>
      <c r="B36" s="87" t="s">
        <v>60</v>
      </c>
      <c r="C36" s="49">
        <v>22974</v>
      </c>
      <c r="D36" s="49">
        <v>0</v>
      </c>
      <c r="E36" s="49">
        <v>22974</v>
      </c>
      <c r="F36" s="49">
        <v>9</v>
      </c>
      <c r="G36" s="49">
        <v>4</v>
      </c>
      <c r="H36" s="49">
        <v>69</v>
      </c>
      <c r="I36" s="49">
        <v>7</v>
      </c>
      <c r="J36" s="49">
        <v>43</v>
      </c>
      <c r="K36" s="49">
        <v>14</v>
      </c>
      <c r="L36" s="49">
        <v>153</v>
      </c>
      <c r="M36" s="49">
        <v>11</v>
      </c>
      <c r="N36" s="49">
        <v>701</v>
      </c>
      <c r="O36" s="49">
        <v>1011</v>
      </c>
      <c r="P36" s="49">
        <v>20851</v>
      </c>
      <c r="Q36" s="49">
        <v>994</v>
      </c>
      <c r="R36" s="49">
        <v>400</v>
      </c>
      <c r="S36" s="87" t="s">
        <v>60</v>
      </c>
    </row>
    <row r="37" spans="1:19" s="46" customFormat="1" ht="21.75" customHeight="1">
      <c r="A37" s="47">
        <v>32</v>
      </c>
      <c r="B37" s="87" t="s">
        <v>61</v>
      </c>
      <c r="C37" s="50">
        <v>24765</v>
      </c>
      <c r="D37" s="50">
        <v>0</v>
      </c>
      <c r="E37" s="50">
        <v>24765</v>
      </c>
      <c r="F37" s="50">
        <v>12</v>
      </c>
      <c r="G37" s="50">
        <v>3</v>
      </c>
      <c r="H37" s="50">
        <v>46</v>
      </c>
      <c r="I37" s="50">
        <v>14</v>
      </c>
      <c r="J37" s="50">
        <v>49</v>
      </c>
      <c r="K37" s="50">
        <v>32</v>
      </c>
      <c r="L37" s="50">
        <v>190</v>
      </c>
      <c r="M37" s="50">
        <v>7</v>
      </c>
      <c r="N37" s="50">
        <v>780</v>
      </c>
      <c r="O37" s="50">
        <v>1133</v>
      </c>
      <c r="P37" s="50">
        <v>22300</v>
      </c>
      <c r="Q37" s="50">
        <v>1127</v>
      </c>
      <c r="R37" s="50">
        <v>431</v>
      </c>
      <c r="S37" s="87" t="s">
        <v>61</v>
      </c>
    </row>
    <row r="38" spans="1:19" s="30" customFormat="1" ht="21.75" customHeight="1">
      <c r="A38" s="94"/>
      <c r="B38" s="106" t="s">
        <v>44</v>
      </c>
      <c r="C38" s="96">
        <f>SUM(C6:C37)</f>
        <v>1267897</v>
      </c>
      <c r="D38" s="96">
        <f aca="true" t="shared" si="0" ref="D38:R38">SUM(D6:D37)</f>
        <v>235</v>
      </c>
      <c r="E38" s="96">
        <f t="shared" si="0"/>
        <v>1268132</v>
      </c>
      <c r="F38" s="96">
        <f t="shared" si="0"/>
        <v>574</v>
      </c>
      <c r="G38" s="96">
        <f t="shared" si="0"/>
        <v>192</v>
      </c>
      <c r="H38" s="96">
        <f t="shared" si="0"/>
        <v>3933</v>
      </c>
      <c r="I38" s="96">
        <f t="shared" si="0"/>
        <v>428</v>
      </c>
      <c r="J38" s="96">
        <f t="shared" si="0"/>
        <v>2782</v>
      </c>
      <c r="K38" s="96">
        <f t="shared" si="0"/>
        <v>976</v>
      </c>
      <c r="L38" s="96">
        <f t="shared" si="0"/>
        <v>9894</v>
      </c>
      <c r="M38" s="96">
        <f t="shared" si="0"/>
        <v>495</v>
      </c>
      <c r="N38" s="96">
        <f t="shared" si="0"/>
        <v>44390</v>
      </c>
      <c r="O38" s="96">
        <f t="shared" si="0"/>
        <v>63664</v>
      </c>
      <c r="P38" s="96">
        <f t="shared" si="0"/>
        <v>1159945</v>
      </c>
      <c r="Q38" s="96">
        <f t="shared" si="0"/>
        <v>62846</v>
      </c>
      <c r="R38" s="96">
        <f t="shared" si="0"/>
        <v>23319</v>
      </c>
      <c r="S38" s="106" t="s">
        <v>44</v>
      </c>
    </row>
    <row r="39" spans="1:19" s="46" customFormat="1" ht="21.75" customHeight="1">
      <c r="A39" s="51">
        <v>33</v>
      </c>
      <c r="B39" s="89" t="s">
        <v>33</v>
      </c>
      <c r="C39" s="53">
        <v>15221</v>
      </c>
      <c r="D39" s="53">
        <v>87</v>
      </c>
      <c r="E39" s="53">
        <v>15308</v>
      </c>
      <c r="F39" s="53">
        <v>4</v>
      </c>
      <c r="G39" s="53">
        <v>2</v>
      </c>
      <c r="H39" s="53">
        <v>54</v>
      </c>
      <c r="I39" s="53">
        <v>2</v>
      </c>
      <c r="J39" s="53">
        <v>36</v>
      </c>
      <c r="K39" s="53">
        <v>12</v>
      </c>
      <c r="L39" s="53">
        <v>116</v>
      </c>
      <c r="M39" s="53">
        <v>6</v>
      </c>
      <c r="N39" s="53">
        <v>545</v>
      </c>
      <c r="O39" s="53">
        <v>777</v>
      </c>
      <c r="P39" s="53">
        <v>13245</v>
      </c>
      <c r="Q39" s="53">
        <v>770</v>
      </c>
      <c r="R39" s="53">
        <v>306</v>
      </c>
      <c r="S39" s="89" t="s">
        <v>33</v>
      </c>
    </row>
    <row r="40" spans="1:19" s="46" customFormat="1" ht="21.75" customHeight="1">
      <c r="A40" s="47">
        <v>34</v>
      </c>
      <c r="B40" s="87" t="s">
        <v>34</v>
      </c>
      <c r="C40" s="49">
        <v>8276</v>
      </c>
      <c r="D40" s="49">
        <v>0</v>
      </c>
      <c r="E40" s="49">
        <v>8276</v>
      </c>
      <c r="F40" s="49">
        <v>2</v>
      </c>
      <c r="G40" s="49">
        <v>2</v>
      </c>
      <c r="H40" s="49">
        <v>37</v>
      </c>
      <c r="I40" s="49">
        <v>4</v>
      </c>
      <c r="J40" s="49">
        <v>23</v>
      </c>
      <c r="K40" s="49">
        <v>7</v>
      </c>
      <c r="L40" s="49">
        <v>71</v>
      </c>
      <c r="M40" s="49">
        <v>7</v>
      </c>
      <c r="N40" s="49">
        <v>404</v>
      </c>
      <c r="O40" s="49">
        <v>557</v>
      </c>
      <c r="P40" s="49">
        <v>7244</v>
      </c>
      <c r="Q40" s="49">
        <v>549</v>
      </c>
      <c r="R40" s="49">
        <v>177</v>
      </c>
      <c r="S40" s="87" t="s">
        <v>34</v>
      </c>
    </row>
    <row r="41" spans="1:19" s="46" customFormat="1" ht="21.75" customHeight="1">
      <c r="A41" s="47">
        <v>35</v>
      </c>
      <c r="B41" s="87" t="s">
        <v>62</v>
      </c>
      <c r="C41" s="49">
        <v>9769</v>
      </c>
      <c r="D41" s="49">
        <v>0</v>
      </c>
      <c r="E41" s="49">
        <v>9769</v>
      </c>
      <c r="F41" s="49">
        <v>0</v>
      </c>
      <c r="G41" s="49">
        <v>0</v>
      </c>
      <c r="H41" s="49">
        <v>12</v>
      </c>
      <c r="I41" s="49">
        <v>1</v>
      </c>
      <c r="J41" s="49">
        <v>5</v>
      </c>
      <c r="K41" s="49">
        <v>5</v>
      </c>
      <c r="L41" s="49">
        <v>46</v>
      </c>
      <c r="M41" s="49">
        <v>0</v>
      </c>
      <c r="N41" s="49">
        <v>233</v>
      </c>
      <c r="O41" s="49">
        <v>302</v>
      </c>
      <c r="P41" s="49">
        <v>8605</v>
      </c>
      <c r="Q41" s="49">
        <v>298</v>
      </c>
      <c r="R41" s="49">
        <v>89</v>
      </c>
      <c r="S41" s="87" t="s">
        <v>62</v>
      </c>
    </row>
    <row r="42" spans="1:19" s="46" customFormat="1" ht="21.75" customHeight="1">
      <c r="A42" s="47">
        <v>36</v>
      </c>
      <c r="B42" s="87" t="s">
        <v>35</v>
      </c>
      <c r="C42" s="49">
        <v>18217</v>
      </c>
      <c r="D42" s="49">
        <v>0</v>
      </c>
      <c r="E42" s="49">
        <v>18217</v>
      </c>
      <c r="F42" s="49">
        <v>6</v>
      </c>
      <c r="G42" s="49">
        <v>4</v>
      </c>
      <c r="H42" s="49">
        <v>81</v>
      </c>
      <c r="I42" s="49">
        <v>6</v>
      </c>
      <c r="J42" s="49">
        <v>46</v>
      </c>
      <c r="K42" s="49">
        <v>16</v>
      </c>
      <c r="L42" s="49">
        <v>135</v>
      </c>
      <c r="M42" s="49">
        <v>5</v>
      </c>
      <c r="N42" s="49">
        <v>500</v>
      </c>
      <c r="O42" s="49">
        <v>799</v>
      </c>
      <c r="P42" s="49">
        <v>16878</v>
      </c>
      <c r="Q42" s="49">
        <v>788</v>
      </c>
      <c r="R42" s="49">
        <v>325</v>
      </c>
      <c r="S42" s="87" t="s">
        <v>35</v>
      </c>
    </row>
    <row r="43" spans="1:19" s="46" customFormat="1" ht="21.75" customHeight="1">
      <c r="A43" s="47">
        <v>37</v>
      </c>
      <c r="B43" s="87" t="s">
        <v>36</v>
      </c>
      <c r="C43" s="49">
        <v>8268</v>
      </c>
      <c r="D43" s="49">
        <v>0</v>
      </c>
      <c r="E43" s="49">
        <v>8268</v>
      </c>
      <c r="F43" s="49">
        <v>3</v>
      </c>
      <c r="G43" s="49">
        <v>0</v>
      </c>
      <c r="H43" s="49">
        <v>20</v>
      </c>
      <c r="I43" s="49">
        <v>3</v>
      </c>
      <c r="J43" s="49">
        <v>7</v>
      </c>
      <c r="K43" s="49">
        <v>5</v>
      </c>
      <c r="L43" s="49">
        <v>61</v>
      </c>
      <c r="M43" s="49">
        <v>4</v>
      </c>
      <c r="N43" s="49">
        <v>249</v>
      </c>
      <c r="O43" s="49">
        <v>352</v>
      </c>
      <c r="P43" s="49">
        <v>7098</v>
      </c>
      <c r="Q43" s="49">
        <v>352</v>
      </c>
      <c r="R43" s="49">
        <v>117</v>
      </c>
      <c r="S43" s="87" t="s">
        <v>36</v>
      </c>
    </row>
    <row r="44" spans="1:19" s="46" customFormat="1" ht="21.75" customHeight="1">
      <c r="A44" s="47">
        <v>38</v>
      </c>
      <c r="B44" s="87" t="s">
        <v>37</v>
      </c>
      <c r="C44" s="49">
        <v>8182</v>
      </c>
      <c r="D44" s="49">
        <v>0</v>
      </c>
      <c r="E44" s="49">
        <v>8182</v>
      </c>
      <c r="F44" s="49">
        <v>4</v>
      </c>
      <c r="G44" s="49">
        <v>1</v>
      </c>
      <c r="H44" s="49">
        <v>16</v>
      </c>
      <c r="I44" s="49">
        <v>2</v>
      </c>
      <c r="J44" s="49">
        <v>15</v>
      </c>
      <c r="K44" s="49">
        <v>7</v>
      </c>
      <c r="L44" s="49">
        <v>47</v>
      </c>
      <c r="M44" s="49">
        <v>1</v>
      </c>
      <c r="N44" s="49">
        <v>213</v>
      </c>
      <c r="O44" s="49">
        <v>306</v>
      </c>
      <c r="P44" s="49">
        <v>7464</v>
      </c>
      <c r="Q44" s="49">
        <v>300</v>
      </c>
      <c r="R44" s="49">
        <v>121</v>
      </c>
      <c r="S44" s="87" t="s">
        <v>37</v>
      </c>
    </row>
    <row r="45" spans="1:19" s="46" customFormat="1" ht="21.75" customHeight="1">
      <c r="A45" s="47">
        <v>39</v>
      </c>
      <c r="B45" s="87" t="s">
        <v>38</v>
      </c>
      <c r="C45" s="49">
        <v>22884</v>
      </c>
      <c r="D45" s="49">
        <v>0</v>
      </c>
      <c r="E45" s="49">
        <v>22884</v>
      </c>
      <c r="F45" s="49">
        <v>11</v>
      </c>
      <c r="G45" s="49">
        <v>7</v>
      </c>
      <c r="H45" s="49">
        <v>96</v>
      </c>
      <c r="I45" s="49">
        <v>9</v>
      </c>
      <c r="J45" s="49">
        <v>73</v>
      </c>
      <c r="K45" s="49">
        <v>23</v>
      </c>
      <c r="L45" s="49">
        <v>163</v>
      </c>
      <c r="M45" s="49">
        <v>7</v>
      </c>
      <c r="N45" s="49">
        <v>721</v>
      </c>
      <c r="O45" s="49">
        <v>1110</v>
      </c>
      <c r="P45" s="49">
        <v>20959</v>
      </c>
      <c r="Q45" s="49">
        <v>1096</v>
      </c>
      <c r="R45" s="49">
        <v>410</v>
      </c>
      <c r="S45" s="87" t="s">
        <v>38</v>
      </c>
    </row>
    <row r="46" spans="1:19" s="46" customFormat="1" ht="21.75" customHeight="1">
      <c r="A46" s="47">
        <v>40</v>
      </c>
      <c r="B46" s="87" t="s">
        <v>39</v>
      </c>
      <c r="C46" s="49">
        <v>4646</v>
      </c>
      <c r="D46" s="49">
        <v>0</v>
      </c>
      <c r="E46" s="49">
        <v>4646</v>
      </c>
      <c r="F46" s="49">
        <v>0</v>
      </c>
      <c r="G46" s="49">
        <v>0</v>
      </c>
      <c r="H46" s="49">
        <v>8</v>
      </c>
      <c r="I46" s="49">
        <v>1</v>
      </c>
      <c r="J46" s="49">
        <v>4</v>
      </c>
      <c r="K46" s="49">
        <v>3</v>
      </c>
      <c r="L46" s="49">
        <v>33</v>
      </c>
      <c r="M46" s="49">
        <v>3</v>
      </c>
      <c r="N46" s="49">
        <v>184</v>
      </c>
      <c r="O46" s="49">
        <v>236</v>
      </c>
      <c r="P46" s="49">
        <v>4036</v>
      </c>
      <c r="Q46" s="49">
        <v>236</v>
      </c>
      <c r="R46" s="49">
        <v>51</v>
      </c>
      <c r="S46" s="87" t="s">
        <v>39</v>
      </c>
    </row>
    <row r="47" spans="1:19" s="46" customFormat="1" ht="21.75" customHeight="1">
      <c r="A47" s="47">
        <v>41</v>
      </c>
      <c r="B47" s="87" t="s">
        <v>40</v>
      </c>
      <c r="C47" s="49">
        <v>10558</v>
      </c>
      <c r="D47" s="49">
        <v>9</v>
      </c>
      <c r="E47" s="49">
        <v>10567</v>
      </c>
      <c r="F47" s="49">
        <v>1</v>
      </c>
      <c r="G47" s="49">
        <v>1</v>
      </c>
      <c r="H47" s="49">
        <v>23</v>
      </c>
      <c r="I47" s="49">
        <v>1</v>
      </c>
      <c r="J47" s="49">
        <v>15</v>
      </c>
      <c r="K47" s="49">
        <v>9</v>
      </c>
      <c r="L47" s="49">
        <v>75</v>
      </c>
      <c r="M47" s="49">
        <v>6</v>
      </c>
      <c r="N47" s="49">
        <v>487</v>
      </c>
      <c r="O47" s="49">
        <v>618</v>
      </c>
      <c r="P47" s="49">
        <v>9374</v>
      </c>
      <c r="Q47" s="49">
        <v>618</v>
      </c>
      <c r="R47" s="49">
        <v>171</v>
      </c>
      <c r="S47" s="87" t="s">
        <v>40</v>
      </c>
    </row>
    <row r="48" spans="1:19" s="46" customFormat="1" ht="21.75" customHeight="1">
      <c r="A48" s="47">
        <v>42</v>
      </c>
      <c r="B48" s="87" t="s">
        <v>41</v>
      </c>
      <c r="C48" s="49">
        <v>4478</v>
      </c>
      <c r="D48" s="49">
        <v>49</v>
      </c>
      <c r="E48" s="49">
        <v>4527</v>
      </c>
      <c r="F48" s="49">
        <v>7</v>
      </c>
      <c r="G48" s="49">
        <v>2</v>
      </c>
      <c r="H48" s="49">
        <v>19</v>
      </c>
      <c r="I48" s="49">
        <v>8</v>
      </c>
      <c r="J48" s="49">
        <v>14</v>
      </c>
      <c r="K48" s="49">
        <v>10</v>
      </c>
      <c r="L48" s="49">
        <v>52</v>
      </c>
      <c r="M48" s="49">
        <v>8</v>
      </c>
      <c r="N48" s="49">
        <v>202</v>
      </c>
      <c r="O48" s="49">
        <v>322</v>
      </c>
      <c r="P48" s="49">
        <v>3985</v>
      </c>
      <c r="Q48" s="49">
        <v>321</v>
      </c>
      <c r="R48" s="49">
        <v>135</v>
      </c>
      <c r="S48" s="87" t="s">
        <v>41</v>
      </c>
    </row>
    <row r="49" spans="1:19" s="46" customFormat="1" ht="21.75" customHeight="1">
      <c r="A49" s="47">
        <v>43</v>
      </c>
      <c r="B49" s="87" t="s">
        <v>42</v>
      </c>
      <c r="C49" s="49">
        <v>12359</v>
      </c>
      <c r="D49" s="49">
        <v>18</v>
      </c>
      <c r="E49" s="49">
        <v>12377</v>
      </c>
      <c r="F49" s="49">
        <v>3</v>
      </c>
      <c r="G49" s="49">
        <v>3</v>
      </c>
      <c r="H49" s="49">
        <v>38</v>
      </c>
      <c r="I49" s="49">
        <v>1</v>
      </c>
      <c r="J49" s="49">
        <v>15</v>
      </c>
      <c r="K49" s="49">
        <v>9</v>
      </c>
      <c r="L49" s="49">
        <v>112</v>
      </c>
      <c r="M49" s="49">
        <v>4</v>
      </c>
      <c r="N49" s="49">
        <v>575</v>
      </c>
      <c r="O49" s="49">
        <v>760</v>
      </c>
      <c r="P49" s="49">
        <v>11011</v>
      </c>
      <c r="Q49" s="49">
        <v>751</v>
      </c>
      <c r="R49" s="49">
        <v>245</v>
      </c>
      <c r="S49" s="87" t="s">
        <v>42</v>
      </c>
    </row>
    <row r="50" spans="1:19" s="46" customFormat="1" ht="21.75" customHeight="1">
      <c r="A50" s="107">
        <v>44</v>
      </c>
      <c r="B50" s="108" t="s">
        <v>43</v>
      </c>
      <c r="C50" s="50">
        <v>8171</v>
      </c>
      <c r="D50" s="50">
        <v>0</v>
      </c>
      <c r="E50" s="50">
        <v>8171</v>
      </c>
      <c r="F50" s="50">
        <v>0</v>
      </c>
      <c r="G50" s="50">
        <v>0</v>
      </c>
      <c r="H50" s="50">
        <v>6</v>
      </c>
      <c r="I50" s="50">
        <v>1</v>
      </c>
      <c r="J50" s="50">
        <v>13</v>
      </c>
      <c r="K50" s="50">
        <v>4</v>
      </c>
      <c r="L50" s="50">
        <v>25</v>
      </c>
      <c r="M50" s="50">
        <v>0</v>
      </c>
      <c r="N50" s="50">
        <v>206</v>
      </c>
      <c r="O50" s="50">
        <v>255</v>
      </c>
      <c r="P50" s="50">
        <v>7340</v>
      </c>
      <c r="Q50" s="50">
        <v>252</v>
      </c>
      <c r="R50" s="50">
        <v>52</v>
      </c>
      <c r="S50" s="108" t="s">
        <v>43</v>
      </c>
    </row>
    <row r="51" spans="1:19" s="109" customFormat="1" ht="21.75" customHeight="1">
      <c r="A51" s="94"/>
      <c r="B51" s="106" t="s">
        <v>85</v>
      </c>
      <c r="C51" s="96">
        <f aca="true" t="shared" si="1" ref="C51:Q51">SUM(C39:C50)</f>
        <v>131029</v>
      </c>
      <c r="D51" s="96">
        <f t="shared" si="1"/>
        <v>163</v>
      </c>
      <c r="E51" s="96">
        <f t="shared" si="1"/>
        <v>131192</v>
      </c>
      <c r="F51" s="96">
        <f t="shared" si="1"/>
        <v>41</v>
      </c>
      <c r="G51" s="96">
        <f t="shared" si="1"/>
        <v>22</v>
      </c>
      <c r="H51" s="96">
        <f t="shared" si="1"/>
        <v>410</v>
      </c>
      <c r="I51" s="96">
        <f t="shared" si="1"/>
        <v>39</v>
      </c>
      <c r="J51" s="96">
        <f t="shared" si="1"/>
        <v>266</v>
      </c>
      <c r="K51" s="96">
        <f t="shared" si="1"/>
        <v>110</v>
      </c>
      <c r="L51" s="96">
        <f t="shared" si="1"/>
        <v>936</v>
      </c>
      <c r="M51" s="96">
        <f t="shared" si="1"/>
        <v>51</v>
      </c>
      <c r="N51" s="96">
        <f t="shared" si="1"/>
        <v>4519</v>
      </c>
      <c r="O51" s="96">
        <f t="shared" si="1"/>
        <v>6394</v>
      </c>
      <c r="P51" s="96">
        <f t="shared" si="1"/>
        <v>117239</v>
      </c>
      <c r="Q51" s="96">
        <f t="shared" si="1"/>
        <v>6331</v>
      </c>
      <c r="R51" s="96">
        <f>SUM(R39:R50)</f>
        <v>2199</v>
      </c>
      <c r="S51" s="106" t="s">
        <v>85</v>
      </c>
    </row>
    <row r="52" spans="1:19" s="30" customFormat="1" ht="21.75" customHeight="1">
      <c r="A52" s="100"/>
      <c r="B52" s="110" t="s">
        <v>86</v>
      </c>
      <c r="C52" s="98">
        <f aca="true" t="shared" si="2" ref="C52:Q52">C38+C51</f>
        <v>1398926</v>
      </c>
      <c r="D52" s="98">
        <f t="shared" si="2"/>
        <v>398</v>
      </c>
      <c r="E52" s="98">
        <f t="shared" si="2"/>
        <v>1399324</v>
      </c>
      <c r="F52" s="98">
        <f t="shared" si="2"/>
        <v>615</v>
      </c>
      <c r="G52" s="98">
        <f t="shared" si="2"/>
        <v>214</v>
      </c>
      <c r="H52" s="98">
        <f t="shared" si="2"/>
        <v>4343</v>
      </c>
      <c r="I52" s="98">
        <f t="shared" si="2"/>
        <v>467</v>
      </c>
      <c r="J52" s="98">
        <f t="shared" si="2"/>
        <v>3048</v>
      </c>
      <c r="K52" s="98">
        <f t="shared" si="2"/>
        <v>1086</v>
      </c>
      <c r="L52" s="98">
        <f t="shared" si="2"/>
        <v>10830</v>
      </c>
      <c r="M52" s="98">
        <f t="shared" si="2"/>
        <v>546</v>
      </c>
      <c r="N52" s="98">
        <f t="shared" si="2"/>
        <v>48909</v>
      </c>
      <c r="O52" s="98">
        <f t="shared" si="2"/>
        <v>70058</v>
      </c>
      <c r="P52" s="98">
        <f t="shared" si="2"/>
        <v>1277184</v>
      </c>
      <c r="Q52" s="98">
        <f t="shared" si="2"/>
        <v>69177</v>
      </c>
      <c r="R52" s="98">
        <f>R38+R51</f>
        <v>25518</v>
      </c>
      <c r="S52" s="110" t="s">
        <v>86</v>
      </c>
    </row>
    <row r="53" spans="2:19" s="46" customFormat="1" ht="21.75" customHeight="1">
      <c r="B53" s="8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</row>
  </sheetData>
  <sheetProtection/>
  <mergeCells count="12">
    <mergeCell ref="S3:S5"/>
    <mergeCell ref="A3:A5"/>
    <mergeCell ref="B3:B5"/>
    <mergeCell ref="R4:R5"/>
    <mergeCell ref="Q3:R3"/>
    <mergeCell ref="C4:E4"/>
    <mergeCell ref="F4:N4"/>
    <mergeCell ref="C3:E3"/>
    <mergeCell ref="Q4:Q5"/>
    <mergeCell ref="O4:O5"/>
    <mergeCell ref="F3:O3"/>
    <mergeCell ref="P3:P5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H23030044</cp:lastModifiedBy>
  <cp:lastPrinted>2012-01-19T00:14:44Z</cp:lastPrinted>
  <dcterms:created xsi:type="dcterms:W3CDTF">2003-03-10T12:58:27Z</dcterms:created>
  <dcterms:modified xsi:type="dcterms:W3CDTF">2014-05-13T05:42:05Z</dcterms:modified>
  <cp:category/>
  <cp:version/>
  <cp:contentType/>
  <cp:contentStatus/>
</cp:coreProperties>
</file>