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0" windowWidth="10815" windowHeight="8265" tabRatio="689" activeTab="5"/>
  </bookViews>
  <sheets>
    <sheet name="１表総括表（市計）" sheetId="1" r:id="rId1"/>
    <sheet name="１表総括表（町村計）" sheetId="2" r:id="rId2"/>
    <sheet name="１表総括表（市町村計）" sheetId="3" r:id="rId3"/>
    <sheet name="内訳（納税義務者）" sheetId="4" r:id="rId4"/>
    <sheet name="内訳（地積等１）" sheetId="5" r:id="rId5"/>
    <sheet name="内訳（地積等２）" sheetId="6" r:id="rId6"/>
  </sheets>
  <definedNames>
    <definedName name="_xlnm.Print_Area" localSheetId="0">'１表総括表（市計）'!$A$1:$P$33</definedName>
    <definedName name="_xlnm.Print_Area" localSheetId="2">'１表総括表（市町村計）'!$A$1:$P$31</definedName>
    <definedName name="_xlnm.Print_Area" localSheetId="1">'１表総括表（町村計）'!$A$1:$P$31</definedName>
    <definedName name="_xlnm.Print_Area" localSheetId="4">'内訳（地積等１）'!$A$1:$HT$50</definedName>
    <definedName name="_xlnm.Print_Area" localSheetId="5">'内訳（地積等２）'!$B$1:$AJ$50</definedName>
  </definedNames>
  <calcPr fullCalcOnLoad="1"/>
</workbook>
</file>

<file path=xl/sharedStrings.xml><?xml version="1.0" encoding="utf-8"?>
<sst xmlns="http://schemas.openxmlformats.org/spreadsheetml/2006/main" count="708" uniqueCount="167">
  <si>
    <t>納税義務者数</t>
  </si>
  <si>
    <t>納税義務者数</t>
  </si>
  <si>
    <t>非課税地積
（イ）　（㎡）</t>
  </si>
  <si>
    <t>非課税地積
（イ）　（㎡）</t>
  </si>
  <si>
    <t>評価総地積
（ロ）　（㎡）</t>
  </si>
  <si>
    <t>評価総地積
（ロ）　（㎡）</t>
  </si>
  <si>
    <t>法定免税点
未満のもの
（ロ）（人）</t>
  </si>
  <si>
    <t>法定免税点
未満のもの
（ロ）（人）</t>
  </si>
  <si>
    <t>総数
（イ）（人）</t>
  </si>
  <si>
    <t>総数
（イ）（人）</t>
  </si>
  <si>
    <t>法定免税点
以上のもの
(ｲ)-(ﾛ)(ﾊ)（人）</t>
  </si>
  <si>
    <t>法定免税点
以上のもの
(ｲ)-(ﾛ)(ﾊ)（人）</t>
  </si>
  <si>
    <t>法定免税点
未満のもの
（ハ）　（㎡）</t>
  </si>
  <si>
    <t>法定免税点
未満のもの
（ハ）　（㎡）</t>
  </si>
  <si>
    <t>法定免税点
以上のもの
（ニ）　（㎡）</t>
  </si>
  <si>
    <t>法定免税点
以上のもの
（ニ）　（㎡）</t>
  </si>
  <si>
    <t>総額
（ホ）　（千円）</t>
  </si>
  <si>
    <t>総額
（ホ）　（千円）</t>
  </si>
  <si>
    <t>法定免税点
未満のもの
（ニ）　（千円）</t>
  </si>
  <si>
    <t>法定免税点
未満のもの
（ニ）　（千円）</t>
  </si>
  <si>
    <t>法定免税点
以上のもの
（ト）　（千円）</t>
  </si>
  <si>
    <t>法定免税点
以上のもの
（ト）　（千円）</t>
  </si>
  <si>
    <t>（ト）に係る
課税標準額
（チ）　（千円）</t>
  </si>
  <si>
    <t>（ト）に係る
課税標準額
（チ）　（千円）</t>
  </si>
  <si>
    <t>非課税地筆数（リ）</t>
  </si>
  <si>
    <t>非課税地筆数（リ）</t>
  </si>
  <si>
    <t>評価総筆数
（ヌ）</t>
  </si>
  <si>
    <t>評価総筆数
（ヌ）</t>
  </si>
  <si>
    <t>法定免税点
未満のもの
（ル）</t>
  </si>
  <si>
    <t>法定免税点
未満のもの
（ル）</t>
  </si>
  <si>
    <t>法定免税点
以上のもの
（ヌ）-（ル）</t>
  </si>
  <si>
    <t>法定免税点
以上のもの
（ヌ）-（ル）</t>
  </si>
  <si>
    <t>平均価格</t>
  </si>
  <si>
    <t>平均価格</t>
  </si>
  <si>
    <t>（ホ）/（ロ）
（ワ）　（円/㎡）</t>
  </si>
  <si>
    <t>（ホ）/（ロ）
（ワ）　（円/㎡）</t>
  </si>
  <si>
    <t>　　　　　　　　　　　　　　区　分
地　目　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</si>
  <si>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</si>
  <si>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</si>
  <si>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</si>
  <si>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</si>
  <si>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</si>
  <si>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</si>
  <si>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</si>
  <si>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</si>
  <si>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</si>
  <si>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</si>
  <si>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</si>
  <si>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</si>
  <si>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</si>
  <si>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</si>
  <si>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</si>
  <si>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</si>
  <si>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</si>
  <si>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</si>
  <si>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</si>
  <si>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</si>
  <si>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</si>
  <si>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</si>
  <si>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</si>
  <si>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</si>
  <si>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</si>
  <si>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</si>
  <si>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ひたちなか市</t>
  </si>
  <si>
    <t>日立市</t>
  </si>
  <si>
    <t>潮来市</t>
  </si>
  <si>
    <t>総額
（ニ）　（千円）</t>
  </si>
  <si>
    <t>（ホ）に係る
課税標準額
（ヘ）　（千円）</t>
  </si>
  <si>
    <t>（1）　市　計</t>
  </si>
  <si>
    <t>（２）　町　村　計</t>
  </si>
  <si>
    <t>（３）　市　町　村　計</t>
  </si>
  <si>
    <t>地                     積</t>
  </si>
  <si>
    <t>決       定       価      格</t>
  </si>
  <si>
    <t>筆                    数</t>
  </si>
  <si>
    <t>地                  積</t>
  </si>
  <si>
    <t>決      定      価      格</t>
  </si>
  <si>
    <t>筆                    数</t>
  </si>
  <si>
    <t>　１　総括表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</si>
  <si>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</si>
  <si>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</si>
  <si>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</si>
  <si>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</si>
  <si>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</si>
  <si>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</si>
  <si>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</si>
  <si>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</si>
  <si>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</si>
  <si>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</si>
  <si>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</si>
  <si>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</si>
  <si>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</si>
  <si>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</si>
  <si>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</si>
  <si>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</si>
  <si>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</si>
  <si>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</si>
  <si>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</si>
  <si>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</si>
  <si>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</si>
  <si>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</si>
  <si>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</si>
  <si>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</si>
  <si>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</si>
  <si>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</si>
  <si>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</si>
  <si>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</si>
  <si>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</si>
  <si>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</si>
  <si>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</si>
  <si>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</si>
  <si>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</si>
  <si>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</si>
  <si>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</si>
  <si>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</si>
  <si>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</si>
  <si>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大洗町</t>
  </si>
  <si>
    <t>城里町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</si>
  <si>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</si>
  <si>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</si>
  <si>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</si>
  <si>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</si>
  <si>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</si>
  <si>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</si>
  <si>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</si>
  <si>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</si>
  <si>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</si>
  <si>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【市計】</t>
  </si>
  <si>
    <t>つくばみらい市</t>
  </si>
  <si>
    <t>小美玉市</t>
  </si>
  <si>
    <t>筆数</t>
  </si>
  <si>
    <t>評価総筆数
（ロ）</t>
  </si>
  <si>
    <t>非課税地筆数（イ）</t>
  </si>
  <si>
    <t>２　一般田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</si>
  <si>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</si>
  <si>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</si>
  <si>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</si>
  <si>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</si>
  <si>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</si>
  <si>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</si>
  <si>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納税義務者</t>
  </si>
  <si>
    <t>個人</t>
  </si>
  <si>
    <t>合計（個人＋法人）</t>
  </si>
  <si>
    <t>法人</t>
  </si>
  <si>
    <t>非課税地筆数
（イ）</t>
  </si>
  <si>
    <t>３　一般田</t>
  </si>
  <si>
    <t>４　介在田・市街化区域田</t>
  </si>
  <si>
    <t>５　一般畑</t>
  </si>
  <si>
    <t>６　介在畑・市街化区域畑</t>
  </si>
  <si>
    <t>７　小規模住宅用地</t>
  </si>
  <si>
    <t>８　一般住宅用地</t>
  </si>
  <si>
    <t>９　住宅用地以外の宅地</t>
  </si>
  <si>
    <t>１０　宅地　計</t>
  </si>
  <si>
    <t>１１　塩田</t>
  </si>
  <si>
    <t>１２　鉱泉地</t>
  </si>
  <si>
    <t>１３　池沼</t>
  </si>
  <si>
    <t>１４　一般山林</t>
  </si>
  <si>
    <t>１５　介在山林</t>
  </si>
  <si>
    <t>１６　牧場</t>
  </si>
  <si>
    <t>１７　原野</t>
  </si>
  <si>
    <t>１８　ゴルフ場の用地</t>
  </si>
  <si>
    <t>１９　遊園地等の用地</t>
  </si>
  <si>
    <t>２０　鉄軌道用地（単体利用）</t>
  </si>
  <si>
    <t>２１　鉄軌道用地（複合利用）</t>
  </si>
  <si>
    <t>２２　その他の雑種地</t>
  </si>
  <si>
    <t>２３　その他</t>
  </si>
  <si>
    <t>２４　合計</t>
  </si>
  <si>
    <t>第１表　平成26年度土地に関する概要調書報告書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</si>
</sst>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5.5"/>
      <name val="ＭＳ Ｐゴシック"/>
      <family val="3"/>
    </font>
    <font>
      <sz val="14"/>
      <name val="ＭＳ 明朝"/>
      <family val="1"/>
    </font>
    <font>
      <sz val="14.5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" fillId="28" borderId="2" applyNumberFormat="0" applyFont="0" applyAlignment="0" applyProtection="0"/>
    <xf numFmtId="0" fontId="9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2" fillId="0" borderId="10" xfId="113" applyFont="1" applyBorder="1" applyAlignment="1">
      <alignment horizontal="right" vertical="distributed"/>
    </xf>
    <xf numFmtId="38" fontId="2" fillId="0" borderId="10" xfId="113" applyFont="1" applyBorder="1" applyAlignment="1">
      <alignment horizontal="center" vertical="distributed"/>
    </xf>
    <xf numFmtId="38" fontId="2" fillId="0" borderId="0" xfId="113" applyFont="1" applyAlignment="1">
      <alignment horizontal="right" vertical="distributed"/>
    </xf>
    <xf numFmtId="38" fontId="1" fillId="0" borderId="0" xfId="113" applyFont="1" applyAlignment="1">
      <alignment horizontal="center" vertical="distributed"/>
    </xf>
    <xf numFmtId="38" fontId="2" fillId="0" borderId="0" xfId="113" applyFont="1" applyAlignment="1">
      <alignment horizontal="center" vertical="distributed"/>
    </xf>
    <xf numFmtId="38" fontId="2" fillId="0" borderId="0" xfId="113" applyFont="1" applyBorder="1" applyAlignment="1">
      <alignment horizontal="center" vertical="distributed"/>
    </xf>
    <xf numFmtId="38" fontId="2" fillId="0" borderId="10" xfId="113" applyFont="1" applyBorder="1" applyAlignment="1">
      <alignment horizontal="center" vertical="distributed" wrapText="1"/>
    </xf>
    <xf numFmtId="38" fontId="5" fillId="0" borderId="0" xfId="113" applyFont="1" applyAlignment="1">
      <alignment vertical="center"/>
    </xf>
    <xf numFmtId="38" fontId="6" fillId="0" borderId="0" xfId="113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38" fontId="2" fillId="33" borderId="10" xfId="113" applyFont="1" applyFill="1" applyBorder="1" applyAlignment="1">
      <alignment horizontal="right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0" applyNumberFormat="1" applyFont="1" applyAlignment="1">
      <alignment horizontal="right" vertical="distributed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 wrapText="1"/>
    </xf>
    <xf numFmtId="38" fontId="2" fillId="0" borderId="10" xfId="113" applyFont="1" applyFill="1" applyBorder="1" applyAlignment="1">
      <alignment horizontal="right" vertical="distributed"/>
    </xf>
    <xf numFmtId="38" fontId="2" fillId="0" borderId="0" xfId="113" applyFont="1" applyFill="1" applyAlignment="1">
      <alignment horizontal="right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center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38" fontId="2" fillId="34" borderId="10" xfId="113" applyFont="1" applyFill="1" applyBorder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distributed" vertical="center"/>
    </xf>
    <xf numFmtId="38" fontId="4" fillId="33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38" fontId="4" fillId="33" borderId="10" xfId="113" applyFont="1" applyFill="1" applyBorder="1" applyAlignment="1">
      <alignment vertical="center"/>
    </xf>
    <xf numFmtId="38" fontId="4" fillId="0" borderId="11" xfId="113" applyFont="1" applyFill="1" applyBorder="1" applyAlignment="1">
      <alignment vertical="center"/>
    </xf>
    <xf numFmtId="38" fontId="4" fillId="0" borderId="12" xfId="113" applyFont="1" applyFill="1" applyBorder="1" applyAlignment="1">
      <alignment vertical="center"/>
    </xf>
    <xf numFmtId="38" fontId="4" fillId="0" borderId="14" xfId="113" applyFont="1" applyFill="1" applyBorder="1" applyAlignment="1">
      <alignment vertical="center"/>
    </xf>
    <xf numFmtId="38" fontId="4" fillId="0" borderId="15" xfId="113" applyFont="1" applyFill="1" applyBorder="1" applyAlignment="1">
      <alignment vertical="center"/>
    </xf>
    <xf numFmtId="38" fontId="4" fillId="0" borderId="19" xfId="113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11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38" fontId="9" fillId="0" borderId="11" xfId="113" applyFont="1" applyFill="1" applyBorder="1" applyAlignment="1">
      <alignment vertical="center"/>
    </xf>
    <xf numFmtId="38" fontId="9" fillId="0" borderId="0" xfId="113" applyFont="1" applyFill="1" applyAlignment="1">
      <alignment vertical="center"/>
    </xf>
    <xf numFmtId="38" fontId="9" fillId="0" borderId="20" xfId="113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38" fontId="9" fillId="0" borderId="12" xfId="113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21" xfId="113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38" fontId="9" fillId="0" borderId="14" xfId="113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23" xfId="0" applyFont="1" applyFill="1" applyBorder="1" applyAlignment="1">
      <alignment horizontal="distributed" vertical="center"/>
    </xf>
    <xf numFmtId="38" fontId="9" fillId="33" borderId="10" xfId="113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38" fontId="9" fillId="0" borderId="15" xfId="113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38" fontId="9" fillId="0" borderId="19" xfId="113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distributed" vertical="center"/>
    </xf>
    <xf numFmtId="38" fontId="9" fillId="33" borderId="18" xfId="0" applyNumberFormat="1" applyFont="1" applyFill="1" applyBorder="1" applyAlignment="1">
      <alignment vertical="center"/>
    </xf>
    <xf numFmtId="38" fontId="9" fillId="33" borderId="10" xfId="0" applyNumberFormat="1" applyFont="1" applyFill="1" applyBorder="1" applyAlignment="1">
      <alignment vertical="center"/>
    </xf>
    <xf numFmtId="38" fontId="9" fillId="0" borderId="20" xfId="0" applyNumberFormat="1" applyFont="1" applyFill="1" applyBorder="1" applyAlignment="1">
      <alignment vertical="center"/>
    </xf>
    <xf numFmtId="38" fontId="9" fillId="0" borderId="2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1" fillId="0" borderId="0" xfId="113" applyFont="1" applyFill="1" applyAlignment="1">
      <alignment vertical="center"/>
    </xf>
    <xf numFmtId="38" fontId="11" fillId="0" borderId="0" xfId="113" applyFont="1" applyFill="1" applyBorder="1" applyAlignment="1">
      <alignment vertical="center"/>
    </xf>
    <xf numFmtId="0" fontId="4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distributed" vertical="distributed"/>
    </xf>
    <xf numFmtId="0" fontId="2" fillId="0" borderId="26" xfId="0" applyFont="1" applyFill="1" applyBorder="1" applyAlignment="1">
      <alignment horizontal="distributed" vertical="distributed"/>
    </xf>
    <xf numFmtId="0" fontId="2" fillId="0" borderId="23" xfId="0" applyFont="1" applyFill="1" applyBorder="1" applyAlignment="1">
      <alignment horizontal="distributed" vertical="distributed"/>
    </xf>
    <xf numFmtId="0" fontId="2" fillId="0" borderId="27" xfId="0" applyFont="1" applyFill="1" applyBorder="1" applyAlignment="1">
      <alignment horizontal="center" vertical="distributed"/>
    </xf>
    <xf numFmtId="0" fontId="2" fillId="0" borderId="28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22" xfId="0" applyFont="1" applyFill="1" applyBorder="1" applyAlignment="1">
      <alignment horizontal="center" vertical="distributed"/>
    </xf>
    <xf numFmtId="0" fontId="2" fillId="0" borderId="26" xfId="0" applyFont="1" applyFill="1" applyBorder="1" applyAlignment="1">
      <alignment horizontal="center" vertical="distributed"/>
    </xf>
    <xf numFmtId="0" fontId="2" fillId="0" borderId="23" xfId="0" applyFont="1" applyFill="1" applyBorder="1" applyAlignment="1">
      <alignment horizontal="center" vertical="distributed"/>
    </xf>
    <xf numFmtId="0" fontId="2" fillId="0" borderId="30" xfId="0" applyFont="1" applyFill="1" applyBorder="1" applyAlignment="1">
      <alignment horizontal="left" vertical="distributed" wrapText="1"/>
    </xf>
    <xf numFmtId="0" fontId="2" fillId="0" borderId="30" xfId="0" applyFont="1" applyFill="1" applyBorder="1" applyAlignment="1">
      <alignment horizontal="left" vertical="distributed"/>
    </xf>
    <xf numFmtId="38" fontId="2" fillId="0" borderId="27" xfId="113" applyFont="1" applyBorder="1" applyAlignment="1">
      <alignment horizontal="center" vertical="distributed"/>
    </xf>
    <xf numFmtId="38" fontId="2" fillId="0" borderId="28" xfId="113" applyFont="1" applyBorder="1" applyAlignment="1">
      <alignment horizontal="center" vertical="distributed"/>
    </xf>
    <xf numFmtId="38" fontId="2" fillId="0" borderId="29" xfId="113" applyFont="1" applyBorder="1" applyAlignment="1">
      <alignment horizontal="center" vertical="distributed"/>
    </xf>
    <xf numFmtId="38" fontId="2" fillId="0" borderId="22" xfId="113" applyFont="1" applyBorder="1" applyAlignment="1">
      <alignment horizontal="center" vertical="distributed"/>
    </xf>
    <xf numFmtId="38" fontId="2" fillId="0" borderId="26" xfId="113" applyFont="1" applyBorder="1" applyAlignment="1">
      <alignment horizontal="center" vertical="distributed"/>
    </xf>
    <xf numFmtId="38" fontId="2" fillId="0" borderId="23" xfId="113" applyFont="1" applyBorder="1" applyAlignment="1">
      <alignment horizontal="center" vertical="distributed"/>
    </xf>
    <xf numFmtId="38" fontId="2" fillId="0" borderId="30" xfId="113" applyFont="1" applyBorder="1" applyAlignment="1">
      <alignment horizontal="left" vertical="distributed" wrapText="1"/>
    </xf>
    <xf numFmtId="38" fontId="2" fillId="0" borderId="30" xfId="113" applyFont="1" applyBorder="1" applyAlignment="1">
      <alignment horizontal="left" vertical="distributed"/>
    </xf>
    <xf numFmtId="38" fontId="2" fillId="0" borderId="22" xfId="113" applyFont="1" applyBorder="1" applyAlignment="1">
      <alignment horizontal="distributed" vertical="distributed"/>
    </xf>
    <xf numFmtId="38" fontId="2" fillId="0" borderId="26" xfId="113" applyFont="1" applyBorder="1" applyAlignment="1">
      <alignment horizontal="distributed" vertical="distributed"/>
    </xf>
    <xf numFmtId="38" fontId="2" fillId="0" borderId="23" xfId="113" applyFont="1" applyBorder="1" applyAlignment="1">
      <alignment horizontal="distributed" vertical="distributed"/>
    </xf>
    <xf numFmtId="38" fontId="2" fillId="0" borderId="10" xfId="113" applyFont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3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41"/>
  <sheetViews>
    <sheetView showGridLines="0" zoomScale="75" zoomScaleNormal="75" zoomScalePageLayoutView="0" workbookViewId="0" topLeftCell="A1">
      <selection activeCell="I17" sqref="I17"/>
    </sheetView>
  </sheetViews>
  <sheetFormatPr defaultColWidth="8.796875" defaultRowHeight="15"/>
  <cols>
    <col min="1" max="2" width="3.69921875" style="17" customWidth="1"/>
    <col min="3" max="3" width="19.5" style="17" customWidth="1"/>
    <col min="4" max="6" width="15.59765625" style="17" customWidth="1"/>
    <col min="7" max="9" width="14.59765625" style="17" customWidth="1"/>
    <col min="10" max="16" width="15.59765625" style="17" customWidth="1"/>
    <col min="17" max="16384" width="9" style="17" customWidth="1"/>
  </cols>
  <sheetData>
    <row r="1" spans="1:5" ht="23.25" customHeight="1">
      <c r="A1" s="15" t="s">
        <v>166</v>
      </c>
      <c r="B1" s="15"/>
      <c r="C1" s="16"/>
      <c r="D1" s="16"/>
      <c r="E1" s="16"/>
    </row>
    <row r="2" spans="1:5" ht="8.25" customHeight="1">
      <c r="A2" s="15"/>
      <c r="B2" s="15"/>
      <c r="C2" s="16"/>
      <c r="D2" s="16"/>
      <c r="E2" s="16"/>
    </row>
    <row r="3" spans="1:5" ht="23.25" customHeight="1">
      <c r="A3" s="18" t="s">
        <v>77</v>
      </c>
      <c r="B3" s="18"/>
      <c r="C3" s="16"/>
      <c r="D3" s="16"/>
      <c r="E3" s="16"/>
    </row>
    <row r="4" spans="1:3" ht="36.75" customHeight="1">
      <c r="A4" s="19" t="s">
        <v>68</v>
      </c>
      <c r="B4" s="19"/>
      <c r="C4" s="20"/>
    </row>
    <row r="5" spans="1:6" ht="42.75">
      <c r="A5" s="107"/>
      <c r="B5" s="108"/>
      <c r="C5" s="109"/>
      <c r="D5" s="21" t="s">
        <v>9</v>
      </c>
      <c r="E5" s="21" t="s">
        <v>7</v>
      </c>
      <c r="F5" s="21" t="s">
        <v>11</v>
      </c>
    </row>
    <row r="6" spans="1:6" ht="30" customHeight="1">
      <c r="A6" s="104" t="s">
        <v>1</v>
      </c>
      <c r="B6" s="105"/>
      <c r="C6" s="106"/>
      <c r="D6" s="22">
        <f>'内訳（納税義務者）'!C36</f>
        <v>1007912</v>
      </c>
      <c r="E6" s="22">
        <f>'内訳（納税義務者）'!D36</f>
        <v>218595</v>
      </c>
      <c r="F6" s="22">
        <f>'内訳（納税義務者）'!E36</f>
        <v>789317</v>
      </c>
    </row>
    <row r="7" spans="1:6" ht="34.5" customHeight="1">
      <c r="A7" s="20"/>
      <c r="B7" s="20"/>
      <c r="C7" s="20"/>
      <c r="D7" s="23"/>
      <c r="E7" s="23"/>
      <c r="F7" s="23"/>
    </row>
    <row r="8" spans="1:16" ht="15.75" customHeight="1">
      <c r="A8" s="114" t="s">
        <v>37</v>
      </c>
      <c r="B8" s="114"/>
      <c r="C8" s="115"/>
      <c r="D8" s="110" t="s">
        <v>71</v>
      </c>
      <c r="E8" s="110"/>
      <c r="F8" s="110"/>
      <c r="G8" s="110"/>
      <c r="H8" s="111" t="s">
        <v>72</v>
      </c>
      <c r="I8" s="112"/>
      <c r="J8" s="112"/>
      <c r="K8" s="113"/>
      <c r="L8" s="111" t="s">
        <v>73</v>
      </c>
      <c r="M8" s="112"/>
      <c r="N8" s="112"/>
      <c r="O8" s="113"/>
      <c r="P8" s="24" t="s">
        <v>33</v>
      </c>
    </row>
    <row r="9" spans="1:16" ht="45" customHeight="1">
      <c r="A9" s="115"/>
      <c r="B9" s="115"/>
      <c r="C9" s="115"/>
      <c r="D9" s="21" t="s">
        <v>3</v>
      </c>
      <c r="E9" s="21" t="s">
        <v>5</v>
      </c>
      <c r="F9" s="21" t="s">
        <v>13</v>
      </c>
      <c r="G9" s="21" t="s">
        <v>15</v>
      </c>
      <c r="H9" s="21" t="s">
        <v>17</v>
      </c>
      <c r="I9" s="21" t="s">
        <v>19</v>
      </c>
      <c r="J9" s="21" t="s">
        <v>21</v>
      </c>
      <c r="K9" s="21" t="s">
        <v>23</v>
      </c>
      <c r="L9" s="21" t="s">
        <v>25</v>
      </c>
      <c r="M9" s="21" t="s">
        <v>27</v>
      </c>
      <c r="N9" s="21" t="s">
        <v>29</v>
      </c>
      <c r="O9" s="21" t="s">
        <v>31</v>
      </c>
      <c r="P9" s="21" t="s">
        <v>35</v>
      </c>
    </row>
    <row r="10" spans="1:19" ht="30" customHeight="1">
      <c r="A10" s="96" t="s">
        <v>58</v>
      </c>
      <c r="B10" s="99" t="s">
        <v>38</v>
      </c>
      <c r="C10" s="99"/>
      <c r="D10" s="22">
        <f>'内訳（地積等１）'!C36</f>
        <v>9846156</v>
      </c>
      <c r="E10" s="22">
        <f>'内訳（地積等１）'!D36</f>
        <v>782518501</v>
      </c>
      <c r="F10" s="11">
        <f>E10-G10</f>
        <v>28690103</v>
      </c>
      <c r="G10" s="22">
        <f>'内訳（地積等１）'!E36</f>
        <v>753828398</v>
      </c>
      <c r="H10" s="22">
        <f>'内訳（地積等１）'!F36</f>
        <v>85527977</v>
      </c>
      <c r="I10" s="11">
        <f>H10-J10</f>
        <v>2899252</v>
      </c>
      <c r="J10" s="22">
        <f>'内訳（地積等１）'!G36</f>
        <v>82628725</v>
      </c>
      <c r="K10" s="22">
        <f>'内訳（地積等１）'!H36</f>
        <v>82619332</v>
      </c>
      <c r="L10" s="22">
        <f>'内訳（地積等１）'!I36</f>
        <v>30090</v>
      </c>
      <c r="M10" s="22">
        <f>'内訳（地積等１）'!J36</f>
        <v>599075</v>
      </c>
      <c r="N10" s="11">
        <f>M10-O10</f>
        <v>36497</v>
      </c>
      <c r="O10" s="22">
        <f>'内訳（地積等１）'!K36</f>
        <v>562578</v>
      </c>
      <c r="P10" s="11">
        <f aca="true" t="shared" si="0" ref="P10:P31">IF(H10&gt;0,ROUND(H10/E10*1000,1),0)</f>
        <v>109.3</v>
      </c>
      <c r="R10" s="26"/>
      <c r="S10" s="26"/>
    </row>
    <row r="11" spans="1:19" ht="30" customHeight="1">
      <c r="A11" s="97"/>
      <c r="B11" s="99" t="s">
        <v>39</v>
      </c>
      <c r="C11" s="99"/>
      <c r="D11" s="22">
        <f>'内訳（地積等１）'!O36</f>
        <v>251736</v>
      </c>
      <c r="E11" s="22">
        <f>'内訳（地積等１）'!P36</f>
        <v>5897654</v>
      </c>
      <c r="F11" s="11">
        <f aca="true" t="shared" si="1" ref="F11:F30">E11-G11</f>
        <v>39566</v>
      </c>
      <c r="G11" s="22">
        <f>'内訳（地積等１）'!Q36</f>
        <v>5858088</v>
      </c>
      <c r="H11" s="22">
        <f>'内訳（地積等１）'!R36</f>
        <v>31345404</v>
      </c>
      <c r="I11" s="11">
        <f aca="true" t="shared" si="2" ref="I11:I30">H11-J11</f>
        <v>105772</v>
      </c>
      <c r="J11" s="22">
        <f>'内訳（地積等１）'!S36</f>
        <v>31239632</v>
      </c>
      <c r="K11" s="22">
        <f>'内訳（地積等１）'!T36</f>
        <v>9794221</v>
      </c>
      <c r="L11" s="22">
        <f>'内訳（地積等１）'!U36</f>
        <v>827</v>
      </c>
      <c r="M11" s="22">
        <f>'内訳（地積等１）'!V36</f>
        <v>9336</v>
      </c>
      <c r="N11" s="11">
        <f aca="true" t="shared" si="3" ref="N11:N30">M11-O11</f>
        <v>172</v>
      </c>
      <c r="O11" s="22">
        <f>'内訳（地積等１）'!W36</f>
        <v>9164</v>
      </c>
      <c r="P11" s="11">
        <f t="shared" si="0"/>
        <v>5314.9</v>
      </c>
      <c r="R11" s="26"/>
      <c r="S11" s="26"/>
    </row>
    <row r="12" spans="1:19" ht="30" customHeight="1">
      <c r="A12" s="96" t="s">
        <v>59</v>
      </c>
      <c r="B12" s="99" t="s">
        <v>40</v>
      </c>
      <c r="C12" s="99"/>
      <c r="D12" s="22">
        <f>'内訳（地積等１）'!AA36</f>
        <v>13441423</v>
      </c>
      <c r="E12" s="22">
        <f>'内訳（地積等１）'!AB36</f>
        <v>813294653</v>
      </c>
      <c r="F12" s="11">
        <f t="shared" si="1"/>
        <v>48008617</v>
      </c>
      <c r="G12" s="22">
        <f>'内訳（地積等１）'!AC36</f>
        <v>765286036</v>
      </c>
      <c r="H12" s="22">
        <f>'内訳（地積等１）'!AD36</f>
        <v>42866074</v>
      </c>
      <c r="I12" s="11">
        <f t="shared" si="2"/>
        <v>2465413</v>
      </c>
      <c r="J12" s="22">
        <f>'内訳（地積等１）'!AE36</f>
        <v>40400661</v>
      </c>
      <c r="K12" s="22">
        <f>'内訳（地積等１）'!AF36</f>
        <v>40392805</v>
      </c>
      <c r="L12" s="22">
        <f>'内訳（地積等１）'!AG36</f>
        <v>36317</v>
      </c>
      <c r="M12" s="22">
        <f>'内訳（地積等１）'!AH36</f>
        <v>829047</v>
      </c>
      <c r="N12" s="11">
        <f t="shared" si="3"/>
        <v>67949</v>
      </c>
      <c r="O12" s="22">
        <f>'内訳（地積等１）'!AI36</f>
        <v>761098</v>
      </c>
      <c r="P12" s="11">
        <f t="shared" si="0"/>
        <v>52.7</v>
      </c>
      <c r="R12" s="26"/>
      <c r="S12" s="26"/>
    </row>
    <row r="13" spans="1:19" ht="30" customHeight="1">
      <c r="A13" s="97"/>
      <c r="B13" s="99" t="s">
        <v>41</v>
      </c>
      <c r="C13" s="99"/>
      <c r="D13" s="22">
        <f>'内訳（地積等１）'!AM36</f>
        <v>507376</v>
      </c>
      <c r="E13" s="22">
        <f>'内訳（地積等１）'!AN36</f>
        <v>34670930</v>
      </c>
      <c r="F13" s="11">
        <f t="shared" si="1"/>
        <v>196016</v>
      </c>
      <c r="G13" s="22">
        <f>'内訳（地積等１）'!AO36</f>
        <v>34474914</v>
      </c>
      <c r="H13" s="22">
        <f>'内訳（地積等１）'!AP36</f>
        <v>378047958</v>
      </c>
      <c r="I13" s="11">
        <f t="shared" si="2"/>
        <v>1462231</v>
      </c>
      <c r="J13" s="22">
        <f>'内訳（地積等１）'!AQ36</f>
        <v>376585727</v>
      </c>
      <c r="K13" s="22">
        <f>'内訳（地積等１）'!AR36</f>
        <v>104600730</v>
      </c>
      <c r="L13" s="22">
        <f>'内訳（地積等１）'!AS36</f>
        <v>1340</v>
      </c>
      <c r="M13" s="22">
        <f>'内訳（地積等１）'!AT36</f>
        <v>56147</v>
      </c>
      <c r="N13" s="11">
        <f t="shared" si="3"/>
        <v>864</v>
      </c>
      <c r="O13" s="22">
        <f>'内訳（地積等１）'!AU36</f>
        <v>55283</v>
      </c>
      <c r="P13" s="11">
        <f t="shared" si="0"/>
        <v>10903.9</v>
      </c>
      <c r="R13" s="26"/>
      <c r="S13" s="26"/>
    </row>
    <row r="14" spans="1:19" ht="30" customHeight="1">
      <c r="A14" s="96" t="s">
        <v>60</v>
      </c>
      <c r="B14" s="99" t="s">
        <v>42</v>
      </c>
      <c r="C14" s="99"/>
      <c r="D14" s="29"/>
      <c r="E14" s="22">
        <f>'内訳（地積等１）'!AZ36</f>
        <v>184613526</v>
      </c>
      <c r="F14" s="11">
        <f t="shared" si="1"/>
        <v>7038352</v>
      </c>
      <c r="G14" s="22">
        <f>'内訳（地積等１）'!BA36</f>
        <v>177575174</v>
      </c>
      <c r="H14" s="22">
        <f>'内訳（地積等１）'!BB36</f>
        <v>3133333900</v>
      </c>
      <c r="I14" s="11">
        <f t="shared" si="2"/>
        <v>48141834</v>
      </c>
      <c r="J14" s="22">
        <f>'内訳（地積等１）'!BC36</f>
        <v>3085192066</v>
      </c>
      <c r="K14" s="22">
        <f>'内訳（地積等１）'!BD36</f>
        <v>509511788</v>
      </c>
      <c r="L14" s="29"/>
      <c r="M14" s="22">
        <f>'内訳（地積等１）'!BF36</f>
        <v>929667</v>
      </c>
      <c r="N14" s="11">
        <f t="shared" si="3"/>
        <v>50959</v>
      </c>
      <c r="O14" s="22">
        <f>'内訳（地積等１）'!BG36</f>
        <v>878708</v>
      </c>
      <c r="P14" s="11">
        <f t="shared" si="0"/>
        <v>16972.4</v>
      </c>
      <c r="R14" s="26"/>
      <c r="S14" s="26"/>
    </row>
    <row r="15" spans="1:19" ht="30" customHeight="1">
      <c r="A15" s="98"/>
      <c r="B15" s="99" t="s">
        <v>43</v>
      </c>
      <c r="C15" s="99"/>
      <c r="D15" s="29"/>
      <c r="E15" s="22">
        <f>'内訳（地積等１）'!BL36</f>
        <v>218787753</v>
      </c>
      <c r="F15" s="11">
        <f t="shared" si="1"/>
        <v>1192524</v>
      </c>
      <c r="G15" s="22">
        <f>'内訳（地積等１）'!BM36</f>
        <v>217595229</v>
      </c>
      <c r="H15" s="22">
        <f>'内訳（地積等１）'!BN36</f>
        <v>2044653262</v>
      </c>
      <c r="I15" s="11">
        <f t="shared" si="2"/>
        <v>4759965</v>
      </c>
      <c r="J15" s="22">
        <f>'内訳（地積等１）'!BO36</f>
        <v>2039893297</v>
      </c>
      <c r="K15" s="22">
        <f>'内訳（地積等１）'!BP36</f>
        <v>674365131</v>
      </c>
      <c r="L15" s="29"/>
      <c r="M15" s="22">
        <f>'内訳（地積等１）'!BR36</f>
        <v>780169</v>
      </c>
      <c r="N15" s="11">
        <f t="shared" si="3"/>
        <v>21550</v>
      </c>
      <c r="O15" s="22">
        <f>'内訳（地積等１）'!BS36</f>
        <v>758619</v>
      </c>
      <c r="P15" s="11">
        <f t="shared" si="0"/>
        <v>9345.4</v>
      </c>
      <c r="R15" s="26"/>
      <c r="S15" s="26"/>
    </row>
    <row r="16" spans="1:19" ht="30" customHeight="1">
      <c r="A16" s="98"/>
      <c r="B16" s="99" t="s">
        <v>44</v>
      </c>
      <c r="C16" s="99"/>
      <c r="D16" s="29"/>
      <c r="E16" s="22">
        <f>'内訳（地積等１）'!BX36</f>
        <v>203753707</v>
      </c>
      <c r="F16" s="11">
        <f t="shared" si="1"/>
        <v>183464</v>
      </c>
      <c r="G16" s="22">
        <f>'内訳（地積等１）'!BY36</f>
        <v>203570243</v>
      </c>
      <c r="H16" s="22">
        <f>'内訳（地積等１）'!BZ36</f>
        <v>2742126354</v>
      </c>
      <c r="I16" s="11">
        <f t="shared" si="2"/>
        <v>666997</v>
      </c>
      <c r="J16" s="22">
        <f>'内訳（地積等１）'!CA36</f>
        <v>2741459357</v>
      </c>
      <c r="K16" s="22">
        <f>'内訳（地積等１）'!CB36</f>
        <v>1889158864</v>
      </c>
      <c r="L16" s="29"/>
      <c r="M16" s="22">
        <f>'内訳（地積等１）'!CD36</f>
        <v>262743</v>
      </c>
      <c r="N16" s="11">
        <f t="shared" si="3"/>
        <v>2954</v>
      </c>
      <c r="O16" s="22">
        <f>'内訳（地積等１）'!CE36</f>
        <v>259789</v>
      </c>
      <c r="P16" s="11">
        <f t="shared" si="0"/>
        <v>13458</v>
      </c>
      <c r="R16" s="26"/>
      <c r="S16" s="26"/>
    </row>
    <row r="17" spans="1:19" ht="30" customHeight="1">
      <c r="A17" s="97"/>
      <c r="B17" s="110" t="s">
        <v>45</v>
      </c>
      <c r="C17" s="110"/>
      <c r="D17" s="22">
        <f>'内訳（地積等１）'!CI36</f>
        <v>51433865</v>
      </c>
      <c r="E17" s="22">
        <f>'内訳（地積等１）'!CJ36</f>
        <v>607154986</v>
      </c>
      <c r="F17" s="11">
        <f t="shared" si="1"/>
        <v>8414340</v>
      </c>
      <c r="G17" s="22">
        <f>'内訳（地積等１）'!CK36</f>
        <v>598740646</v>
      </c>
      <c r="H17" s="22">
        <f>'内訳（地積等１）'!CL36</f>
        <v>7920113516</v>
      </c>
      <c r="I17" s="11">
        <f t="shared" si="2"/>
        <v>53568796</v>
      </c>
      <c r="J17" s="22">
        <f>'内訳（地積等１）'!CM36</f>
        <v>7866544720</v>
      </c>
      <c r="K17" s="22">
        <f>'内訳（地積等１）'!CN36</f>
        <v>3073035783</v>
      </c>
      <c r="L17" s="22">
        <f>'内訳（地積等１）'!CO36</f>
        <v>39559</v>
      </c>
      <c r="M17" s="22">
        <f>'内訳（地積等１）'!CP36</f>
        <v>1972579</v>
      </c>
      <c r="N17" s="11">
        <f t="shared" si="3"/>
        <v>75463</v>
      </c>
      <c r="O17" s="22">
        <f>'内訳（地積等１）'!CQ36</f>
        <v>1897116</v>
      </c>
      <c r="P17" s="11">
        <f t="shared" si="0"/>
        <v>13044.6</v>
      </c>
      <c r="R17" s="26"/>
      <c r="S17" s="26"/>
    </row>
    <row r="18" spans="1:19" ht="30" customHeight="1">
      <c r="A18" s="99" t="s">
        <v>46</v>
      </c>
      <c r="B18" s="99"/>
      <c r="C18" s="99"/>
      <c r="D18" s="22">
        <v>0</v>
      </c>
      <c r="E18" s="22">
        <v>0</v>
      </c>
      <c r="F18" s="11">
        <f t="shared" si="1"/>
        <v>0</v>
      </c>
      <c r="G18" s="22">
        <v>0</v>
      </c>
      <c r="H18" s="22">
        <v>0</v>
      </c>
      <c r="I18" s="11">
        <f t="shared" si="2"/>
        <v>0</v>
      </c>
      <c r="J18" s="22">
        <v>0</v>
      </c>
      <c r="K18" s="22">
        <v>0</v>
      </c>
      <c r="L18" s="22">
        <v>0</v>
      </c>
      <c r="M18" s="22">
        <v>0</v>
      </c>
      <c r="N18" s="11">
        <f t="shared" si="3"/>
        <v>0</v>
      </c>
      <c r="O18" s="22">
        <v>0</v>
      </c>
      <c r="P18" s="11">
        <f t="shared" si="0"/>
        <v>0</v>
      </c>
      <c r="R18" s="26"/>
      <c r="S18" s="26"/>
    </row>
    <row r="19" spans="1:19" ht="30" customHeight="1">
      <c r="A19" s="99" t="s">
        <v>47</v>
      </c>
      <c r="B19" s="99"/>
      <c r="C19" s="99"/>
      <c r="D19" s="22">
        <f>'内訳（地積等１）'!DG36</f>
        <v>0</v>
      </c>
      <c r="E19" s="22">
        <f>'内訳（地積等１）'!DH36</f>
        <v>206</v>
      </c>
      <c r="F19" s="11">
        <f t="shared" si="1"/>
        <v>59</v>
      </c>
      <c r="G19" s="22">
        <f>'内訳（地積等１）'!DI36</f>
        <v>147</v>
      </c>
      <c r="H19" s="22">
        <f>'内訳（地積等１）'!DJ36</f>
        <v>807</v>
      </c>
      <c r="I19" s="11">
        <f t="shared" si="2"/>
        <v>415</v>
      </c>
      <c r="J19" s="22">
        <f>'内訳（地積等１）'!DK36</f>
        <v>392</v>
      </c>
      <c r="K19" s="22">
        <f>'内訳（地積等１）'!DL36</f>
        <v>328</v>
      </c>
      <c r="L19" s="22">
        <f>'内訳（地積等１）'!DM36</f>
        <v>0</v>
      </c>
      <c r="M19" s="22">
        <f>'内訳（地積等１）'!DN36</f>
        <v>13</v>
      </c>
      <c r="N19" s="11">
        <f t="shared" si="3"/>
        <v>4</v>
      </c>
      <c r="O19" s="22">
        <f>'内訳（地積等１）'!DO36</f>
        <v>9</v>
      </c>
      <c r="P19" s="11">
        <f t="shared" si="0"/>
        <v>3917.5</v>
      </c>
      <c r="R19" s="26"/>
      <c r="S19" s="26"/>
    </row>
    <row r="20" spans="1:19" ht="30" customHeight="1">
      <c r="A20" s="99" t="s">
        <v>48</v>
      </c>
      <c r="B20" s="99"/>
      <c r="C20" s="99"/>
      <c r="D20" s="22">
        <f>'内訳（地積等１）'!DS36</f>
        <v>12894263</v>
      </c>
      <c r="E20" s="22">
        <f>'内訳（地積等１）'!DT36</f>
        <v>986448</v>
      </c>
      <c r="F20" s="11">
        <f t="shared" si="1"/>
        <v>136297</v>
      </c>
      <c r="G20" s="22">
        <f>'内訳（地積等１）'!DU36</f>
        <v>850151</v>
      </c>
      <c r="H20" s="22">
        <f>'内訳（地積等１）'!DV36</f>
        <v>96112</v>
      </c>
      <c r="I20" s="11">
        <f t="shared" si="2"/>
        <v>3999</v>
      </c>
      <c r="J20" s="22">
        <f>'内訳（地積等１）'!DW36</f>
        <v>92113</v>
      </c>
      <c r="K20" s="22">
        <f>'内訳（地積等１）'!DX36</f>
        <v>74144</v>
      </c>
      <c r="L20" s="22">
        <f>'内訳（地積等１）'!DY36</f>
        <v>3990</v>
      </c>
      <c r="M20" s="22">
        <f>'内訳（地積等１）'!DZ36</f>
        <v>1225</v>
      </c>
      <c r="N20" s="11">
        <f t="shared" si="3"/>
        <v>254</v>
      </c>
      <c r="O20" s="22">
        <f>'内訳（地積等１）'!EA36</f>
        <v>971</v>
      </c>
      <c r="P20" s="11">
        <f t="shared" si="0"/>
        <v>97.4</v>
      </c>
      <c r="R20" s="26"/>
      <c r="S20" s="26"/>
    </row>
    <row r="21" spans="1:19" ht="30" customHeight="1">
      <c r="A21" s="96" t="s">
        <v>61</v>
      </c>
      <c r="B21" s="99" t="s">
        <v>49</v>
      </c>
      <c r="C21" s="99"/>
      <c r="D21" s="22">
        <f>'内訳（地積等１）'!EE36</f>
        <v>360248394</v>
      </c>
      <c r="E21" s="22">
        <f>'内訳（地積等１）'!EF36</f>
        <v>946220889</v>
      </c>
      <c r="F21" s="11">
        <f t="shared" si="1"/>
        <v>90792279</v>
      </c>
      <c r="G21" s="22">
        <f>'内訳（地積等１）'!EG36</f>
        <v>855428610</v>
      </c>
      <c r="H21" s="22">
        <f>'内訳（地積等１）'!EH36</f>
        <v>23320525</v>
      </c>
      <c r="I21" s="11">
        <f t="shared" si="2"/>
        <v>2335056</v>
      </c>
      <c r="J21" s="22">
        <f>'内訳（地積等１）'!EI36</f>
        <v>20985469</v>
      </c>
      <c r="K21" s="22">
        <f>'内訳（地積等１）'!EJ36</f>
        <v>20984592</v>
      </c>
      <c r="L21" s="22">
        <f>'内訳（地積等１）'!EK36</f>
        <v>25145</v>
      </c>
      <c r="M21" s="22">
        <f>'内訳（地積等１）'!EL36</f>
        <v>452908</v>
      </c>
      <c r="N21" s="11">
        <f t="shared" si="3"/>
        <v>89097</v>
      </c>
      <c r="O21" s="22">
        <f>'内訳（地積等１）'!EM36</f>
        <v>363811</v>
      </c>
      <c r="P21" s="11">
        <f t="shared" si="0"/>
        <v>24.6</v>
      </c>
      <c r="R21" s="26"/>
      <c r="S21" s="26"/>
    </row>
    <row r="22" spans="1:19" ht="30" customHeight="1">
      <c r="A22" s="97"/>
      <c r="B22" s="99" t="s">
        <v>50</v>
      </c>
      <c r="C22" s="99"/>
      <c r="D22" s="22">
        <f>'内訳（地積等１）'!EQ36</f>
        <v>2848653</v>
      </c>
      <c r="E22" s="22">
        <f>'内訳（地積等１）'!ER36</f>
        <v>13509740</v>
      </c>
      <c r="F22" s="11">
        <f t="shared" si="1"/>
        <v>231181</v>
      </c>
      <c r="G22" s="22">
        <f>'内訳（地積等１）'!ES36</f>
        <v>13278559</v>
      </c>
      <c r="H22" s="22">
        <f>'内訳（地積等１）'!ET36</f>
        <v>42576128</v>
      </c>
      <c r="I22" s="11">
        <f t="shared" si="2"/>
        <v>93774</v>
      </c>
      <c r="J22" s="22">
        <f>'内訳（地積等１）'!EU36</f>
        <v>42482354</v>
      </c>
      <c r="K22" s="22">
        <f>'内訳（地積等１）'!EV36</f>
        <v>29078014</v>
      </c>
      <c r="L22" s="22">
        <f>'内訳（地積等１）'!EW36</f>
        <v>2474</v>
      </c>
      <c r="M22" s="22">
        <f>'内訳（地積等１）'!EX36</f>
        <v>14071</v>
      </c>
      <c r="N22" s="11">
        <f t="shared" si="3"/>
        <v>733</v>
      </c>
      <c r="O22" s="22">
        <f>'内訳（地積等１）'!EY36</f>
        <v>13338</v>
      </c>
      <c r="P22" s="11">
        <f t="shared" si="0"/>
        <v>3151.5</v>
      </c>
      <c r="R22" s="26"/>
      <c r="S22" s="26"/>
    </row>
    <row r="23" spans="1:19" ht="30" customHeight="1">
      <c r="A23" s="99" t="s">
        <v>51</v>
      </c>
      <c r="B23" s="99"/>
      <c r="C23" s="99"/>
      <c r="D23" s="22">
        <f>'内訳（地積等１）'!FC36</f>
        <v>3999680</v>
      </c>
      <c r="E23" s="22">
        <f>'内訳（地積等１）'!FD36</f>
        <v>6151420</v>
      </c>
      <c r="F23" s="11">
        <f t="shared" si="1"/>
        <v>64627</v>
      </c>
      <c r="G23" s="22">
        <f>'内訳（地積等１）'!FE36</f>
        <v>6086793</v>
      </c>
      <c r="H23" s="22">
        <f>'内訳（地積等１）'!FF36</f>
        <v>255832</v>
      </c>
      <c r="I23" s="11">
        <f t="shared" si="2"/>
        <v>1667</v>
      </c>
      <c r="J23" s="22">
        <f>'内訳（地積等１）'!FG36</f>
        <v>254165</v>
      </c>
      <c r="K23" s="22">
        <f>'内訳（地積等１）'!FH36</f>
        <v>253403</v>
      </c>
      <c r="L23" s="22">
        <f>'内訳（地積等１）'!FI36</f>
        <v>78</v>
      </c>
      <c r="M23" s="22">
        <f>'内訳（地積等１）'!FJ36</f>
        <v>788</v>
      </c>
      <c r="N23" s="11">
        <f t="shared" si="3"/>
        <v>42</v>
      </c>
      <c r="O23" s="22">
        <f>'内訳（地積等１）'!FK36</f>
        <v>746</v>
      </c>
      <c r="P23" s="11">
        <f t="shared" si="0"/>
        <v>41.6</v>
      </c>
      <c r="R23" s="26"/>
      <c r="S23" s="26"/>
    </row>
    <row r="24" spans="1:19" ht="30" customHeight="1">
      <c r="A24" s="99" t="s">
        <v>52</v>
      </c>
      <c r="B24" s="99"/>
      <c r="C24" s="99"/>
      <c r="D24" s="22">
        <f>'内訳（地積等１）'!FO36</f>
        <v>17464710</v>
      </c>
      <c r="E24" s="22">
        <f>'内訳（地積等１）'!FP36</f>
        <v>55952002</v>
      </c>
      <c r="F24" s="11">
        <f t="shared" si="1"/>
        <v>11970684</v>
      </c>
      <c r="G24" s="22">
        <f>'内訳（地積等１）'!FQ36</f>
        <v>43981318</v>
      </c>
      <c r="H24" s="22">
        <f>'内訳（地積等１）'!FR36</f>
        <v>4712010</v>
      </c>
      <c r="I24" s="11">
        <f t="shared" si="2"/>
        <v>375105</v>
      </c>
      <c r="J24" s="22">
        <f>'内訳（地積等１）'!FS36</f>
        <v>4336905</v>
      </c>
      <c r="K24" s="22">
        <f>'内訳（地積等１）'!FT36</f>
        <v>3428822</v>
      </c>
      <c r="L24" s="22">
        <f>'内訳（地積等１）'!FU36</f>
        <v>15079</v>
      </c>
      <c r="M24" s="22">
        <f>'内訳（地積等１）'!FV36</f>
        <v>99648</v>
      </c>
      <c r="N24" s="11">
        <f t="shared" si="3"/>
        <v>23727</v>
      </c>
      <c r="O24" s="22">
        <f>'内訳（地積等１）'!FW36</f>
        <v>75921</v>
      </c>
      <c r="P24" s="11">
        <f t="shared" si="0"/>
        <v>84.2</v>
      </c>
      <c r="R24" s="26"/>
      <c r="S24" s="26"/>
    </row>
    <row r="25" spans="1:19" ht="30" customHeight="1">
      <c r="A25" s="100" t="s">
        <v>62</v>
      </c>
      <c r="B25" s="104" t="s">
        <v>53</v>
      </c>
      <c r="C25" s="106"/>
      <c r="D25" s="22">
        <f>'内訳（地積等１）'!GA36</f>
        <v>519847</v>
      </c>
      <c r="E25" s="22">
        <f>'内訳（地積等１）'!GB36</f>
        <v>79170142</v>
      </c>
      <c r="F25" s="11">
        <f t="shared" si="1"/>
        <v>14372</v>
      </c>
      <c r="G25" s="22">
        <f>'内訳（地積等１）'!GC36</f>
        <v>79155770</v>
      </c>
      <c r="H25" s="22">
        <f>'内訳（地積等１）'!GD36</f>
        <v>108978442</v>
      </c>
      <c r="I25" s="11">
        <f t="shared" si="2"/>
        <v>16526</v>
      </c>
      <c r="J25" s="22">
        <f>'内訳（地積等１）'!GE36</f>
        <v>108961916</v>
      </c>
      <c r="K25" s="22">
        <f>'内訳（地積等１）'!GF36</f>
        <v>76965540</v>
      </c>
      <c r="L25" s="22">
        <f>'内訳（地積等１）'!GG36</f>
        <v>849</v>
      </c>
      <c r="M25" s="22">
        <f>'内訳（地積等１）'!GH36</f>
        <v>32090</v>
      </c>
      <c r="N25" s="11">
        <f t="shared" si="3"/>
        <v>117</v>
      </c>
      <c r="O25" s="22">
        <f>'内訳（地積等１）'!GI36</f>
        <v>31973</v>
      </c>
      <c r="P25" s="11">
        <f t="shared" si="0"/>
        <v>1376.5</v>
      </c>
      <c r="R25" s="26"/>
      <c r="S25" s="26"/>
    </row>
    <row r="26" spans="1:19" ht="30" customHeight="1">
      <c r="A26" s="100"/>
      <c r="B26" s="104" t="s">
        <v>54</v>
      </c>
      <c r="C26" s="106"/>
      <c r="D26" s="22">
        <f>'内訳（地積等１）'!GM36</f>
        <v>910679</v>
      </c>
      <c r="E26" s="22">
        <f>'内訳（地積等１）'!GN36</f>
        <v>1009634</v>
      </c>
      <c r="F26" s="11">
        <f t="shared" si="1"/>
        <v>510</v>
      </c>
      <c r="G26" s="22">
        <f>'内訳（地積等１）'!GO36</f>
        <v>1009124</v>
      </c>
      <c r="H26" s="22">
        <f>'内訳（地積等１）'!GP36</f>
        <v>9594824</v>
      </c>
      <c r="I26" s="11">
        <f t="shared" si="2"/>
        <v>681</v>
      </c>
      <c r="J26" s="22">
        <f>'内訳（地積等１）'!GQ36</f>
        <v>9594143</v>
      </c>
      <c r="K26" s="22">
        <f>'内訳（地積等１）'!GR36</f>
        <v>6695480</v>
      </c>
      <c r="L26" s="22">
        <f>'内訳（地積等１）'!GS36</f>
        <v>587</v>
      </c>
      <c r="M26" s="22">
        <f>'内訳（地積等１）'!GT36</f>
        <v>552</v>
      </c>
      <c r="N26" s="11">
        <f t="shared" si="3"/>
        <v>4</v>
      </c>
      <c r="O26" s="22">
        <f>'内訳（地積等１）'!GU36</f>
        <v>548</v>
      </c>
      <c r="P26" s="11">
        <f t="shared" si="0"/>
        <v>9503.3</v>
      </c>
      <c r="R26" s="26"/>
      <c r="S26" s="26"/>
    </row>
    <row r="27" spans="1:19" ht="30" customHeight="1">
      <c r="A27" s="100"/>
      <c r="B27" s="101" t="s">
        <v>133</v>
      </c>
      <c r="C27" s="25" t="s">
        <v>134</v>
      </c>
      <c r="D27" s="22">
        <f>'内訳（地積等１）'!GY36</f>
        <v>125299</v>
      </c>
      <c r="E27" s="22">
        <f>'内訳（地積等１）'!GZ36</f>
        <v>7037871</v>
      </c>
      <c r="F27" s="11">
        <f t="shared" si="1"/>
        <v>2529</v>
      </c>
      <c r="G27" s="22">
        <f>'内訳（地積等１）'!HA36</f>
        <v>7035342</v>
      </c>
      <c r="H27" s="22">
        <f>'内訳（地積等１）'!HB36</f>
        <v>29379015</v>
      </c>
      <c r="I27" s="11">
        <f t="shared" si="2"/>
        <v>2968</v>
      </c>
      <c r="J27" s="22">
        <f>'内訳（地積等１）'!HC36</f>
        <v>29376047</v>
      </c>
      <c r="K27" s="22">
        <f>'内訳（地積等１）'!HD36</f>
        <v>19978768</v>
      </c>
      <c r="L27" s="22">
        <f>'内訳（地積等１）'!HE36</f>
        <v>683</v>
      </c>
      <c r="M27" s="22">
        <f>'内訳（地積等１）'!HF36</f>
        <v>19902</v>
      </c>
      <c r="N27" s="11">
        <f t="shared" si="3"/>
        <v>25</v>
      </c>
      <c r="O27" s="22">
        <f>'内訳（地積等１）'!HG36</f>
        <v>19877</v>
      </c>
      <c r="P27" s="11">
        <f t="shared" si="0"/>
        <v>4174.4</v>
      </c>
      <c r="R27" s="26"/>
      <c r="S27" s="26"/>
    </row>
    <row r="28" spans="1:19" ht="30" customHeight="1">
      <c r="A28" s="100"/>
      <c r="B28" s="102"/>
      <c r="C28" s="25" t="s">
        <v>135</v>
      </c>
      <c r="D28" s="22">
        <f>'内訳（地積等１）'!HK36</f>
        <v>0</v>
      </c>
      <c r="E28" s="22">
        <f>'内訳（地積等１）'!HL36</f>
        <v>68160</v>
      </c>
      <c r="F28" s="11">
        <f t="shared" si="1"/>
        <v>0</v>
      </c>
      <c r="G28" s="22">
        <f>'内訳（地積等１）'!HM36</f>
        <v>68160</v>
      </c>
      <c r="H28" s="22">
        <f>'内訳（地積等１）'!HN36</f>
        <v>2584222</v>
      </c>
      <c r="I28" s="11">
        <f t="shared" si="2"/>
        <v>0</v>
      </c>
      <c r="J28" s="22">
        <f>'内訳（地積等１）'!HO36</f>
        <v>2584222</v>
      </c>
      <c r="K28" s="22">
        <f>'内訳（地積等１）'!HP36</f>
        <v>1776284</v>
      </c>
      <c r="L28" s="22">
        <f>'内訳（地積等１）'!HQ36</f>
        <v>0</v>
      </c>
      <c r="M28" s="22">
        <f>'内訳（地積等１）'!HR36</f>
        <v>155</v>
      </c>
      <c r="N28" s="11">
        <f t="shared" si="3"/>
        <v>0</v>
      </c>
      <c r="O28" s="22">
        <f>'内訳（地積等１）'!HS36</f>
        <v>155</v>
      </c>
      <c r="P28" s="11">
        <f t="shared" si="0"/>
        <v>37914.1</v>
      </c>
      <c r="R28" s="26"/>
      <c r="S28" s="26"/>
    </row>
    <row r="29" spans="1:19" ht="30" customHeight="1">
      <c r="A29" s="100"/>
      <c r="B29" s="103"/>
      <c r="C29" s="25" t="s">
        <v>136</v>
      </c>
      <c r="D29" s="11">
        <f>SUM(D27:D28)</f>
        <v>125299</v>
      </c>
      <c r="E29" s="11">
        <f aca="true" t="shared" si="4" ref="E29:O29">SUM(E27:E28)</f>
        <v>7106031</v>
      </c>
      <c r="F29" s="11">
        <f t="shared" si="4"/>
        <v>2529</v>
      </c>
      <c r="G29" s="11">
        <f t="shared" si="4"/>
        <v>7103502</v>
      </c>
      <c r="H29" s="11">
        <f t="shared" si="4"/>
        <v>31963237</v>
      </c>
      <c r="I29" s="11">
        <f t="shared" si="4"/>
        <v>2968</v>
      </c>
      <c r="J29" s="11">
        <f t="shared" si="4"/>
        <v>31960269</v>
      </c>
      <c r="K29" s="11">
        <f t="shared" si="4"/>
        <v>21755052</v>
      </c>
      <c r="L29" s="11">
        <f t="shared" si="4"/>
        <v>683</v>
      </c>
      <c r="M29" s="11">
        <f t="shared" si="4"/>
        <v>20057</v>
      </c>
      <c r="N29" s="11">
        <f t="shared" si="4"/>
        <v>25</v>
      </c>
      <c r="O29" s="11">
        <f t="shared" si="4"/>
        <v>20032</v>
      </c>
      <c r="P29" s="11">
        <f t="shared" si="0"/>
        <v>4498</v>
      </c>
      <c r="R29" s="26"/>
      <c r="S29" s="26"/>
    </row>
    <row r="30" spans="1:19" ht="30" customHeight="1">
      <c r="A30" s="100"/>
      <c r="B30" s="104" t="s">
        <v>55</v>
      </c>
      <c r="C30" s="106"/>
      <c r="D30" s="22">
        <f>'内訳（地積等２）'!D36</f>
        <v>130810178</v>
      </c>
      <c r="E30" s="22">
        <f>'内訳（地積等２）'!E36</f>
        <v>141079110</v>
      </c>
      <c r="F30" s="11">
        <f t="shared" si="1"/>
        <v>9875477</v>
      </c>
      <c r="G30" s="22">
        <f>'内訳（地積等２）'!F36</f>
        <v>131203633</v>
      </c>
      <c r="H30" s="22">
        <f>'内訳（地積等２）'!G36</f>
        <v>713951743</v>
      </c>
      <c r="I30" s="11">
        <f t="shared" si="2"/>
        <v>4983989</v>
      </c>
      <c r="J30" s="22">
        <f>'内訳（地積等２）'!H36</f>
        <v>708967754</v>
      </c>
      <c r="K30" s="22">
        <f>'内訳（地積等２）'!I36</f>
        <v>487716653</v>
      </c>
      <c r="L30" s="22">
        <f>'内訳（地積等２）'!J36</f>
        <v>322316</v>
      </c>
      <c r="M30" s="22">
        <f>'内訳（地積等２）'!K36</f>
        <v>283925</v>
      </c>
      <c r="N30" s="11">
        <f t="shared" si="3"/>
        <v>50687</v>
      </c>
      <c r="O30" s="22">
        <f>'内訳（地積等２）'!L36</f>
        <v>233238</v>
      </c>
      <c r="P30" s="11">
        <f t="shared" si="0"/>
        <v>5060.6</v>
      </c>
      <c r="R30" s="26"/>
      <c r="S30" s="26"/>
    </row>
    <row r="31" spans="1:19" ht="30" customHeight="1">
      <c r="A31" s="100"/>
      <c r="B31" s="111" t="s">
        <v>45</v>
      </c>
      <c r="C31" s="113"/>
      <c r="D31" s="11">
        <f>SUM(D25,D26,D29,D30)</f>
        <v>132366003</v>
      </c>
      <c r="E31" s="11">
        <f aca="true" t="shared" si="5" ref="E31:O31">SUM(E25,E26,E29,E30)</f>
        <v>228364917</v>
      </c>
      <c r="F31" s="11">
        <f t="shared" si="5"/>
        <v>9892888</v>
      </c>
      <c r="G31" s="11">
        <f t="shared" si="5"/>
        <v>218472029</v>
      </c>
      <c r="H31" s="11">
        <f t="shared" si="5"/>
        <v>864488246</v>
      </c>
      <c r="I31" s="11">
        <f t="shared" si="5"/>
        <v>5004164</v>
      </c>
      <c r="J31" s="11">
        <f t="shared" si="5"/>
        <v>859484082</v>
      </c>
      <c r="K31" s="11">
        <f t="shared" si="5"/>
        <v>593132725</v>
      </c>
      <c r="L31" s="11">
        <f t="shared" si="5"/>
        <v>324435</v>
      </c>
      <c r="M31" s="11">
        <f t="shared" si="5"/>
        <v>336624</v>
      </c>
      <c r="N31" s="11">
        <f t="shared" si="5"/>
        <v>50833</v>
      </c>
      <c r="O31" s="11">
        <f t="shared" si="5"/>
        <v>285791</v>
      </c>
      <c r="P31" s="11">
        <f t="shared" si="0"/>
        <v>3785.6</v>
      </c>
      <c r="R31" s="26"/>
      <c r="S31" s="26"/>
    </row>
    <row r="32" spans="1:19" ht="30" customHeight="1">
      <c r="A32" s="99" t="s">
        <v>56</v>
      </c>
      <c r="B32" s="99"/>
      <c r="C32" s="99"/>
      <c r="D32" s="22">
        <f>'内訳（地積等２）'!P36</f>
        <v>990045395</v>
      </c>
      <c r="E32" s="29"/>
      <c r="F32" s="29"/>
      <c r="G32" s="29"/>
      <c r="H32" s="29"/>
      <c r="I32" s="29"/>
      <c r="J32" s="29"/>
      <c r="K32" s="29"/>
      <c r="L32" s="22">
        <f>'内訳（地積等２）'!V36</f>
        <v>1179816</v>
      </c>
      <c r="M32" s="29"/>
      <c r="N32" s="29"/>
      <c r="O32" s="29"/>
      <c r="P32" s="29"/>
      <c r="R32" s="26"/>
      <c r="S32" s="26"/>
    </row>
    <row r="33" spans="1:19" ht="30" customHeight="1">
      <c r="A33" s="99" t="s">
        <v>57</v>
      </c>
      <c r="B33" s="99"/>
      <c r="C33" s="99"/>
      <c r="D33" s="22">
        <f>'内訳（地積等２）'!AB36</f>
        <v>1595347654</v>
      </c>
      <c r="E33" s="22">
        <f>'内訳（地積等２）'!AC36</f>
        <v>3494722346</v>
      </c>
      <c r="F33" s="22">
        <f>E33-G33</f>
        <v>198436657</v>
      </c>
      <c r="G33" s="22">
        <f>'内訳（地積等２）'!AD36</f>
        <v>3296285689</v>
      </c>
      <c r="H33" s="22">
        <f>'内訳（地積等２）'!AE36</f>
        <v>9393350589</v>
      </c>
      <c r="I33" s="22">
        <f>H33-J33</f>
        <v>68315644</v>
      </c>
      <c r="J33" s="22">
        <f>'内訳（地積等２）'!AF36</f>
        <v>9325034945</v>
      </c>
      <c r="K33" s="22">
        <f>'内訳（地積等２）'!AG36</f>
        <v>3957394899</v>
      </c>
      <c r="L33" s="22">
        <f>'内訳（地積等２）'!AH36</f>
        <v>1659150</v>
      </c>
      <c r="M33" s="22">
        <f>'内訳（地積等２）'!AI36</f>
        <v>4371461</v>
      </c>
      <c r="N33" s="22">
        <f>M33-O33</f>
        <v>345635</v>
      </c>
      <c r="O33" s="22">
        <f>'内訳（地積等２）'!AJ36</f>
        <v>4025826</v>
      </c>
      <c r="P33" s="11">
        <f>IF(H33&gt;0,ROUND(H33/E33*1000,1),0)</f>
        <v>2687.9</v>
      </c>
      <c r="R33" s="26"/>
      <c r="S33" s="26"/>
    </row>
    <row r="36" spans="4:16" s="28" customFormat="1" ht="14.25" hidden="1">
      <c r="D36" s="27">
        <f>D10+D11+D12+D13+D17+D18+D19+D20+D21+D22+D23+D24+D31+D32</f>
        <v>1595347654</v>
      </c>
      <c r="E36" s="27">
        <f aca="true" t="shared" si="6" ref="E36:O36">E10+E11+E12+E13+E17+E18+E19+E20+E21+E22+E23+E24+E31+E32</f>
        <v>3494722346</v>
      </c>
      <c r="F36" s="27">
        <f t="shared" si="6"/>
        <v>198436657</v>
      </c>
      <c r="G36" s="27">
        <f t="shared" si="6"/>
        <v>3296285689</v>
      </c>
      <c r="H36" s="27">
        <f t="shared" si="6"/>
        <v>9393350589</v>
      </c>
      <c r="I36" s="27">
        <f t="shared" si="6"/>
        <v>68315644</v>
      </c>
      <c r="J36" s="27">
        <f t="shared" si="6"/>
        <v>9325034945</v>
      </c>
      <c r="K36" s="27">
        <f t="shared" si="6"/>
        <v>3957394899</v>
      </c>
      <c r="L36" s="27">
        <f t="shared" si="6"/>
        <v>1659150</v>
      </c>
      <c r="M36" s="27">
        <f t="shared" si="6"/>
        <v>4371461</v>
      </c>
      <c r="N36" s="27">
        <f t="shared" si="6"/>
        <v>345635</v>
      </c>
      <c r="O36" s="27">
        <f t="shared" si="6"/>
        <v>4025826</v>
      </c>
      <c r="P36" s="27"/>
    </row>
    <row r="37" spans="4:7" s="28" customFormat="1" ht="14.25" hidden="1">
      <c r="D37" s="27"/>
      <c r="E37" s="27"/>
      <c r="F37" s="27"/>
      <c r="G37" s="27"/>
    </row>
    <row r="38" s="28" customFormat="1" ht="14.25" hidden="1"/>
    <row r="39" spans="4:16" s="28" customFormat="1" ht="19.5" customHeight="1" hidden="1">
      <c r="D39" s="27">
        <f>SUM(D10:D32)-D29-D31</f>
        <v>1595347654</v>
      </c>
      <c r="E39" s="27">
        <f>SUM(E10:E32)-E29-E31-E17</f>
        <v>3494722346</v>
      </c>
      <c r="F39" s="27">
        <f aca="true" t="shared" si="7" ref="F39:O39">SUM(F10:F32)-F29-F31-F17</f>
        <v>198436657</v>
      </c>
      <c r="G39" s="27">
        <f t="shared" si="7"/>
        <v>3296285689</v>
      </c>
      <c r="H39" s="27">
        <f t="shared" si="7"/>
        <v>9393350589</v>
      </c>
      <c r="I39" s="27">
        <f t="shared" si="7"/>
        <v>68315644</v>
      </c>
      <c r="J39" s="27">
        <f t="shared" si="7"/>
        <v>9325034945</v>
      </c>
      <c r="K39" s="27">
        <f t="shared" si="7"/>
        <v>3957394899</v>
      </c>
      <c r="L39" s="27">
        <f>SUM(L10:L32)-L29-L31</f>
        <v>1659150</v>
      </c>
      <c r="M39" s="27">
        <f t="shared" si="7"/>
        <v>4371461</v>
      </c>
      <c r="N39" s="27">
        <f t="shared" si="7"/>
        <v>345635</v>
      </c>
      <c r="O39" s="27">
        <f t="shared" si="7"/>
        <v>4025826</v>
      </c>
      <c r="P39" s="27"/>
    </row>
    <row r="40" spans="4:16" s="28" customFormat="1" ht="19.5" customHeight="1" hidden="1">
      <c r="D40" s="27">
        <f>D33-D39</f>
        <v>0</v>
      </c>
      <c r="E40" s="27">
        <f>E33-E39</f>
        <v>0</v>
      </c>
      <c r="F40" s="27">
        <f aca="true" t="shared" si="8" ref="F40:O40">F33-F39</f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27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/>
    </row>
    <row r="41" spans="4:16" s="28" customFormat="1" ht="19.5" customHeight="1" hidden="1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="28" customFormat="1" ht="14.25"/>
    <row r="43" s="28" customFormat="1" ht="14.25"/>
    <row r="44" s="28" customFormat="1" ht="14.25"/>
    <row r="45" s="28" customFormat="1" ht="14.25"/>
    <row r="46" s="28" customFormat="1" ht="14.25"/>
    <row r="47" s="28" customFormat="1" ht="14.25"/>
  </sheetData>
  <sheetProtection/>
  <mergeCells count="33">
    <mergeCell ref="B10:C10"/>
    <mergeCell ref="B11:C11"/>
    <mergeCell ref="B12:C12"/>
    <mergeCell ref="B13:C13"/>
    <mergeCell ref="B14:C14"/>
    <mergeCell ref="B16:C16"/>
    <mergeCell ref="B15:C15"/>
    <mergeCell ref="B17:C17"/>
    <mergeCell ref="B21:C21"/>
    <mergeCell ref="B26:C26"/>
    <mergeCell ref="B22:C22"/>
    <mergeCell ref="A21:A22"/>
    <mergeCell ref="B31:C31"/>
    <mergeCell ref="B30:C30"/>
    <mergeCell ref="A18:C18"/>
    <mergeCell ref="A19:C19"/>
    <mergeCell ref="B25:C25"/>
    <mergeCell ref="A6:C6"/>
    <mergeCell ref="A5:C5"/>
    <mergeCell ref="D8:G8"/>
    <mergeCell ref="H8:K8"/>
    <mergeCell ref="L8:O8"/>
    <mergeCell ref="A8:C9"/>
    <mergeCell ref="A10:A11"/>
    <mergeCell ref="A12:A13"/>
    <mergeCell ref="A14:A17"/>
    <mergeCell ref="A33:C33"/>
    <mergeCell ref="A25:A31"/>
    <mergeCell ref="A32:C32"/>
    <mergeCell ref="A23:C23"/>
    <mergeCell ref="A24:C24"/>
    <mergeCell ref="A20:C20"/>
    <mergeCell ref="B27:B29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showGridLines="0" zoomScale="75" zoomScaleNormal="75" zoomScalePageLayoutView="0" workbookViewId="0" topLeftCell="A1">
      <selection activeCell="O11" sqref="O11"/>
    </sheetView>
  </sheetViews>
  <sheetFormatPr defaultColWidth="8.796875" defaultRowHeight="15"/>
  <cols>
    <col min="1" max="2" width="3.5" style="5" customWidth="1"/>
    <col min="3" max="3" width="22.69921875" style="5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C1" s="4"/>
      <c r="D1" s="4"/>
      <c r="E1" s="4"/>
    </row>
    <row r="2" spans="1:3" ht="27" customHeight="1">
      <c r="A2" s="9" t="s">
        <v>69</v>
      </c>
      <c r="B2" s="9"/>
      <c r="C2" s="6"/>
    </row>
    <row r="3" spans="1:6" ht="42.75">
      <c r="A3" s="116"/>
      <c r="B3" s="117"/>
      <c r="C3" s="118"/>
      <c r="D3" s="7" t="s">
        <v>8</v>
      </c>
      <c r="E3" s="7" t="s">
        <v>6</v>
      </c>
      <c r="F3" s="7" t="s">
        <v>10</v>
      </c>
    </row>
    <row r="4" spans="1:6" ht="30" customHeight="1">
      <c r="A4" s="124" t="s">
        <v>0</v>
      </c>
      <c r="B4" s="125"/>
      <c r="C4" s="126"/>
      <c r="D4" s="1">
        <f>'内訳（納税義務者）'!C49</f>
        <v>125453</v>
      </c>
      <c r="E4" s="1">
        <f>'内訳（納税義務者）'!D49</f>
        <v>35962</v>
      </c>
      <c r="F4" s="1">
        <f>'内訳（納税義務者）'!E49</f>
        <v>89491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22" t="s">
        <v>36</v>
      </c>
      <c r="B6" s="122"/>
      <c r="C6" s="123"/>
      <c r="D6" s="127" t="s">
        <v>74</v>
      </c>
      <c r="E6" s="127"/>
      <c r="F6" s="127"/>
      <c r="G6" s="127"/>
      <c r="H6" s="119" t="s">
        <v>75</v>
      </c>
      <c r="I6" s="120"/>
      <c r="J6" s="120"/>
      <c r="K6" s="121"/>
      <c r="L6" s="119" t="s">
        <v>76</v>
      </c>
      <c r="M6" s="120"/>
      <c r="N6" s="120"/>
      <c r="O6" s="121"/>
      <c r="P6" s="2" t="s">
        <v>32</v>
      </c>
    </row>
    <row r="7" spans="1:16" ht="45" customHeight="1">
      <c r="A7" s="123"/>
      <c r="B7" s="123"/>
      <c r="C7" s="123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96" t="s">
        <v>58</v>
      </c>
      <c r="B8" s="99" t="s">
        <v>38</v>
      </c>
      <c r="C8" s="99"/>
      <c r="D8" s="1">
        <f>'内訳（地積等１）'!C49</f>
        <v>1011535</v>
      </c>
      <c r="E8" s="1">
        <f>'内訳（地積等１）'!D49</f>
        <v>137772660</v>
      </c>
      <c r="F8" s="11">
        <f>E8-G8</f>
        <v>5884738</v>
      </c>
      <c r="G8" s="1">
        <f>'内訳（地積等１）'!E49</f>
        <v>131887922</v>
      </c>
      <c r="H8" s="1">
        <f>'内訳（地積等１）'!F49</f>
        <v>14217211</v>
      </c>
      <c r="I8" s="11">
        <f>H8-J8</f>
        <v>570996</v>
      </c>
      <c r="J8" s="1">
        <f>'内訳（地積等１）'!G49</f>
        <v>13646215</v>
      </c>
      <c r="K8" s="1">
        <f>'内訳（地積等１）'!H49</f>
        <v>13646215</v>
      </c>
      <c r="L8" s="1">
        <f>'内訳（地積等１）'!I49</f>
        <v>4140</v>
      </c>
      <c r="M8" s="1">
        <f>'内訳（地積等１）'!J49</f>
        <v>111373</v>
      </c>
      <c r="N8" s="11">
        <f>M8-O8</f>
        <v>7839</v>
      </c>
      <c r="O8" s="1">
        <f>'内訳（地積等１）'!K49</f>
        <v>103534</v>
      </c>
      <c r="P8" s="11">
        <f aca="true" t="shared" si="0" ref="P8:P29">IF(H8&gt;0,ROUND(H8/E8*1000,1),0)</f>
        <v>103.2</v>
      </c>
    </row>
    <row r="9" spans="1:16" ht="30" customHeight="1">
      <c r="A9" s="97"/>
      <c r="B9" s="99" t="s">
        <v>39</v>
      </c>
      <c r="C9" s="99"/>
      <c r="D9" s="1">
        <f>'内訳（地積等１）'!O49</f>
        <v>164962</v>
      </c>
      <c r="E9" s="1">
        <f>'内訳（地積等１）'!P49</f>
        <v>714958</v>
      </c>
      <c r="F9" s="11">
        <f aca="true" t="shared" si="1" ref="F9:F28">E9-G9</f>
        <v>7939</v>
      </c>
      <c r="G9" s="1">
        <f>'内訳（地積等１）'!Q49</f>
        <v>707019</v>
      </c>
      <c r="H9" s="1">
        <f>'内訳（地積等１）'!R49</f>
        <v>2731649</v>
      </c>
      <c r="I9" s="11">
        <f aca="true" t="shared" si="2" ref="I9:I28">H9-J9</f>
        <v>14207</v>
      </c>
      <c r="J9" s="1">
        <f>'内訳（地積等１）'!S49</f>
        <v>2717442</v>
      </c>
      <c r="K9" s="1">
        <f>'内訳（地積等１）'!T49</f>
        <v>676476</v>
      </c>
      <c r="L9" s="1">
        <f>'内訳（地積等１）'!U49</f>
        <v>257</v>
      </c>
      <c r="M9" s="1">
        <f>'内訳（地積等１）'!V49</f>
        <v>855</v>
      </c>
      <c r="N9" s="11">
        <f aca="true" t="shared" si="3" ref="N9:N28">M9-O9</f>
        <v>19</v>
      </c>
      <c r="O9" s="1">
        <f>'内訳（地積等１）'!W49</f>
        <v>836</v>
      </c>
      <c r="P9" s="11">
        <f t="shared" si="0"/>
        <v>3820.7</v>
      </c>
    </row>
    <row r="10" spans="1:16" ht="30" customHeight="1">
      <c r="A10" s="96" t="s">
        <v>59</v>
      </c>
      <c r="B10" s="99" t="s">
        <v>40</v>
      </c>
      <c r="C10" s="99"/>
      <c r="D10" s="1">
        <f>'内訳（地積等１）'!AA49</f>
        <v>1329121</v>
      </c>
      <c r="E10" s="1">
        <f>'内訳（地積等１）'!AB49</f>
        <v>149698346</v>
      </c>
      <c r="F10" s="11">
        <f t="shared" si="1"/>
        <v>9482477</v>
      </c>
      <c r="G10" s="1">
        <f>'内訳（地積等１）'!AC49</f>
        <v>140215869</v>
      </c>
      <c r="H10" s="1">
        <f>'内訳（地積等１）'!AD49</f>
        <v>8188099</v>
      </c>
      <c r="I10" s="11">
        <f t="shared" si="2"/>
        <v>499453</v>
      </c>
      <c r="J10" s="1">
        <f>'内訳（地積等１）'!AE49</f>
        <v>7688646</v>
      </c>
      <c r="K10" s="1">
        <f>'内訳（地積等１）'!AF49</f>
        <v>7688646</v>
      </c>
      <c r="L10" s="1">
        <f>'内訳（地積等１）'!AG49</f>
        <v>4640</v>
      </c>
      <c r="M10" s="1">
        <f>'内訳（地積等１）'!AH49</f>
        <v>165117</v>
      </c>
      <c r="N10" s="11">
        <f t="shared" si="3"/>
        <v>14193</v>
      </c>
      <c r="O10" s="1">
        <f>'内訳（地積等１）'!AI49</f>
        <v>150924</v>
      </c>
      <c r="P10" s="11">
        <f t="shared" si="0"/>
        <v>54.7</v>
      </c>
    </row>
    <row r="11" spans="1:16" ht="30" customHeight="1">
      <c r="A11" s="97"/>
      <c r="B11" s="99" t="s">
        <v>41</v>
      </c>
      <c r="C11" s="99"/>
      <c r="D11" s="1">
        <f>'内訳（地積等１）'!AM49</f>
        <v>700793</v>
      </c>
      <c r="E11" s="1">
        <f>'内訳（地積等１）'!AN49</f>
        <v>3549467</v>
      </c>
      <c r="F11" s="11">
        <f t="shared" si="1"/>
        <v>38746</v>
      </c>
      <c r="G11" s="1">
        <f>'内訳（地積等１）'!AO49</f>
        <v>3510721</v>
      </c>
      <c r="H11" s="1">
        <f>'内訳（地積等１）'!AP49</f>
        <v>30068397</v>
      </c>
      <c r="I11" s="11">
        <f t="shared" si="2"/>
        <v>285457</v>
      </c>
      <c r="J11" s="1">
        <f>'内訳（地積等１）'!AQ49</f>
        <v>29782940</v>
      </c>
      <c r="K11" s="1">
        <f>'内訳（地積等１）'!AR49</f>
        <v>6725157</v>
      </c>
      <c r="L11" s="1">
        <f>'内訳（地積等１）'!AS49</f>
        <v>530</v>
      </c>
      <c r="M11" s="1">
        <f>'内訳（地積等１）'!AT49</f>
        <v>5210</v>
      </c>
      <c r="N11" s="11">
        <f t="shared" si="3"/>
        <v>135</v>
      </c>
      <c r="O11" s="1">
        <f>'内訳（地積等１）'!AU49</f>
        <v>5075</v>
      </c>
      <c r="P11" s="11">
        <f t="shared" si="0"/>
        <v>8471.2</v>
      </c>
    </row>
    <row r="12" spans="1:16" ht="30" customHeight="1">
      <c r="A12" s="96" t="s">
        <v>60</v>
      </c>
      <c r="B12" s="99" t="s">
        <v>42</v>
      </c>
      <c r="C12" s="99"/>
      <c r="D12" s="29"/>
      <c r="E12" s="1">
        <f>'内訳（地積等１）'!AZ49</f>
        <v>20152551</v>
      </c>
      <c r="F12" s="11">
        <f t="shared" si="1"/>
        <v>1221161</v>
      </c>
      <c r="G12" s="1">
        <f>'内訳（地積等１）'!BA49</f>
        <v>18931390</v>
      </c>
      <c r="H12" s="1">
        <f>'内訳（地積等１）'!BB49</f>
        <v>221207518</v>
      </c>
      <c r="I12" s="11">
        <f t="shared" si="2"/>
        <v>7441032</v>
      </c>
      <c r="J12" s="1">
        <f>'内訳（地積等１）'!BC49</f>
        <v>213766486</v>
      </c>
      <c r="K12" s="1">
        <f>'内訳（地積等１）'!BD49</f>
        <v>35411314</v>
      </c>
      <c r="L12" s="29"/>
      <c r="M12" s="1">
        <f>'内訳（地積等１）'!BF49</f>
        <v>99149</v>
      </c>
      <c r="N12" s="11">
        <f t="shared" si="3"/>
        <v>8594</v>
      </c>
      <c r="O12" s="1">
        <f>'内訳（地積等１）'!BG49</f>
        <v>90555</v>
      </c>
      <c r="P12" s="11">
        <f t="shared" si="0"/>
        <v>10976.7</v>
      </c>
    </row>
    <row r="13" spans="1:16" ht="30" customHeight="1">
      <c r="A13" s="98"/>
      <c r="B13" s="99" t="s">
        <v>43</v>
      </c>
      <c r="C13" s="99"/>
      <c r="D13" s="29"/>
      <c r="E13" s="1">
        <f>'内訳（地積等１）'!BL49</f>
        <v>33655430</v>
      </c>
      <c r="F13" s="11">
        <f t="shared" si="1"/>
        <v>252975</v>
      </c>
      <c r="G13" s="1">
        <f>'内訳（地積等１）'!BM49</f>
        <v>33402455</v>
      </c>
      <c r="H13" s="1">
        <f>'内訳（地積等１）'!BN49</f>
        <v>249402889</v>
      </c>
      <c r="I13" s="11">
        <f t="shared" si="2"/>
        <v>870136</v>
      </c>
      <c r="J13" s="1">
        <f>'内訳（地積等１）'!BO49</f>
        <v>248532753</v>
      </c>
      <c r="K13" s="1">
        <f>'内訳（地積等１）'!BP49</f>
        <v>82032649</v>
      </c>
      <c r="L13" s="29"/>
      <c r="M13" s="1">
        <f>'内訳（地積等１）'!BR49</f>
        <v>96414</v>
      </c>
      <c r="N13" s="11">
        <f t="shared" si="3"/>
        <v>4094</v>
      </c>
      <c r="O13" s="1">
        <f>'内訳（地積等１）'!BS49</f>
        <v>92320</v>
      </c>
      <c r="P13" s="11">
        <f t="shared" si="0"/>
        <v>7410.5</v>
      </c>
    </row>
    <row r="14" spans="1:16" ht="30" customHeight="1">
      <c r="A14" s="98"/>
      <c r="B14" s="99" t="s">
        <v>44</v>
      </c>
      <c r="C14" s="99"/>
      <c r="D14" s="29"/>
      <c r="E14" s="1">
        <f>'内訳（地積等１）'!BX49</f>
        <v>22316435</v>
      </c>
      <c r="F14" s="11">
        <f t="shared" si="1"/>
        <v>20805</v>
      </c>
      <c r="G14" s="1">
        <f>'内訳（地積等１）'!BY49</f>
        <v>22295630</v>
      </c>
      <c r="H14" s="1">
        <f>'内訳（地積等１）'!BZ49</f>
        <v>241261307</v>
      </c>
      <c r="I14" s="11">
        <f t="shared" si="2"/>
        <v>64607</v>
      </c>
      <c r="J14" s="1">
        <f>'内訳（地積等１）'!CA49</f>
        <v>241196700</v>
      </c>
      <c r="K14" s="1">
        <f>'内訳（地積等１）'!CB49</f>
        <v>167724309</v>
      </c>
      <c r="L14" s="29"/>
      <c r="M14" s="1">
        <f>'内訳（地積等１）'!CD49</f>
        <v>24593</v>
      </c>
      <c r="N14" s="11">
        <f t="shared" si="3"/>
        <v>423</v>
      </c>
      <c r="O14" s="1">
        <f>'内訳（地積等１）'!CE49</f>
        <v>24170</v>
      </c>
      <c r="P14" s="11">
        <f t="shared" si="0"/>
        <v>10810.9</v>
      </c>
    </row>
    <row r="15" spans="1:16" ht="30" customHeight="1">
      <c r="A15" s="97"/>
      <c r="B15" s="110" t="s">
        <v>45</v>
      </c>
      <c r="C15" s="110"/>
      <c r="D15" s="1">
        <f>'内訳（地積等１）'!CI49</f>
        <v>5917776</v>
      </c>
      <c r="E15" s="1">
        <f>'内訳（地積等１）'!CJ49</f>
        <v>76124416</v>
      </c>
      <c r="F15" s="11">
        <f t="shared" si="1"/>
        <v>1494941</v>
      </c>
      <c r="G15" s="1">
        <f>'内訳（地積等１）'!CK49</f>
        <v>74629475</v>
      </c>
      <c r="H15" s="1">
        <f>'内訳（地積等１）'!CL49</f>
        <v>711871714</v>
      </c>
      <c r="I15" s="11">
        <f t="shared" si="2"/>
        <v>8375775</v>
      </c>
      <c r="J15" s="1">
        <f>'内訳（地積等１）'!CM49</f>
        <v>703495939</v>
      </c>
      <c r="K15" s="1">
        <f>'内訳（地積等１）'!CN49</f>
        <v>285168272</v>
      </c>
      <c r="L15" s="1">
        <f>'内訳（地積等１）'!CO49</f>
        <v>5269</v>
      </c>
      <c r="M15" s="1">
        <f>'内訳（地積等１）'!CP49</f>
        <v>220156</v>
      </c>
      <c r="N15" s="11">
        <f t="shared" si="3"/>
        <v>13111</v>
      </c>
      <c r="O15" s="1">
        <f>'内訳（地積等１）'!CQ49</f>
        <v>207045</v>
      </c>
      <c r="P15" s="11">
        <f t="shared" si="0"/>
        <v>9351.4</v>
      </c>
    </row>
    <row r="16" spans="1:16" ht="30" customHeight="1">
      <c r="A16" s="99" t="s">
        <v>46</v>
      </c>
      <c r="B16" s="99"/>
      <c r="C16" s="99"/>
      <c r="D16" s="1">
        <v>0</v>
      </c>
      <c r="E16" s="1">
        <v>0</v>
      </c>
      <c r="F16" s="11">
        <f t="shared" si="1"/>
        <v>0</v>
      </c>
      <c r="G16" s="1">
        <v>0</v>
      </c>
      <c r="H16" s="1">
        <v>0</v>
      </c>
      <c r="I16" s="11">
        <f t="shared" si="2"/>
        <v>0</v>
      </c>
      <c r="J16" s="1">
        <v>0</v>
      </c>
      <c r="K16" s="1">
        <v>0</v>
      </c>
      <c r="L16" s="1">
        <v>0</v>
      </c>
      <c r="M16" s="1">
        <v>0</v>
      </c>
      <c r="N16" s="11">
        <f t="shared" si="3"/>
        <v>0</v>
      </c>
      <c r="O16" s="1">
        <v>0</v>
      </c>
      <c r="P16" s="11">
        <f t="shared" si="0"/>
        <v>0</v>
      </c>
    </row>
    <row r="17" spans="1:16" ht="30" customHeight="1">
      <c r="A17" s="99" t="s">
        <v>47</v>
      </c>
      <c r="B17" s="99"/>
      <c r="C17" s="99"/>
      <c r="D17" s="1">
        <f>'内訳（地積等１）'!DG49</f>
        <v>996</v>
      </c>
      <c r="E17" s="1">
        <f>'内訳（地積等１）'!DH49</f>
        <v>54</v>
      </c>
      <c r="F17" s="11">
        <f t="shared" si="1"/>
        <v>0</v>
      </c>
      <c r="G17" s="1">
        <f>'内訳（地積等１）'!DI49</f>
        <v>54</v>
      </c>
      <c r="H17" s="1">
        <f>'内訳（地積等１）'!DJ49</f>
        <v>15012</v>
      </c>
      <c r="I17" s="11">
        <f t="shared" si="2"/>
        <v>0</v>
      </c>
      <c r="J17" s="1">
        <f>'内訳（地積等１）'!DK49</f>
        <v>15012</v>
      </c>
      <c r="K17" s="1">
        <f>'内訳（地積等１）'!DL49</f>
        <v>15012</v>
      </c>
      <c r="L17" s="1">
        <f>'内訳（地積等１）'!DM49</f>
        <v>4</v>
      </c>
      <c r="M17" s="1">
        <f>'内訳（地積等１）'!DN49</f>
        <v>11</v>
      </c>
      <c r="N17" s="11">
        <f t="shared" si="3"/>
        <v>0</v>
      </c>
      <c r="O17" s="1">
        <f>'内訳（地積等１）'!DO49</f>
        <v>11</v>
      </c>
      <c r="P17" s="11">
        <f t="shared" si="0"/>
        <v>278000</v>
      </c>
    </row>
    <row r="18" spans="1:16" ht="30" customHeight="1">
      <c r="A18" s="99" t="s">
        <v>48</v>
      </c>
      <c r="B18" s="99"/>
      <c r="C18" s="99"/>
      <c r="D18" s="1">
        <f>'内訳（地積等１）'!DS49</f>
        <v>6819714</v>
      </c>
      <c r="E18" s="1">
        <f>'内訳（地積等１）'!DT49</f>
        <v>122074</v>
      </c>
      <c r="F18" s="11">
        <f t="shared" si="1"/>
        <v>12196</v>
      </c>
      <c r="G18" s="1">
        <f>'内訳（地積等１）'!DU49</f>
        <v>109878</v>
      </c>
      <c r="H18" s="1">
        <f>'内訳（地積等１）'!DV49</f>
        <v>40799</v>
      </c>
      <c r="I18" s="11">
        <f t="shared" si="2"/>
        <v>260</v>
      </c>
      <c r="J18" s="1">
        <f>'内訳（地積等１）'!DW49</f>
        <v>40539</v>
      </c>
      <c r="K18" s="1">
        <f>'内訳（地積等１）'!DX49</f>
        <v>29316</v>
      </c>
      <c r="L18" s="1">
        <f>'内訳（地積等１）'!DY49</f>
        <v>277</v>
      </c>
      <c r="M18" s="1">
        <f>'内訳（地積等１）'!DZ49</f>
        <v>153</v>
      </c>
      <c r="N18" s="11">
        <f t="shared" si="3"/>
        <v>27</v>
      </c>
      <c r="O18" s="1">
        <f>'内訳（地積等１）'!EA49</f>
        <v>126</v>
      </c>
      <c r="P18" s="11">
        <f t="shared" si="0"/>
        <v>334.2</v>
      </c>
    </row>
    <row r="19" spans="1:16" ht="30" customHeight="1">
      <c r="A19" s="96" t="s">
        <v>61</v>
      </c>
      <c r="B19" s="99" t="s">
        <v>49</v>
      </c>
      <c r="C19" s="99"/>
      <c r="D19" s="1">
        <f>'内訳（地積等１）'!EE49</f>
        <v>12404220</v>
      </c>
      <c r="E19" s="1">
        <f>'内訳（地積等１）'!EF49</f>
        <v>248658265</v>
      </c>
      <c r="F19" s="11">
        <f t="shared" si="1"/>
        <v>20646150</v>
      </c>
      <c r="G19" s="1">
        <f>'内訳（地積等１）'!EG49</f>
        <v>228012115</v>
      </c>
      <c r="H19" s="1">
        <f>'内訳（地積等１）'!EH49</f>
        <v>4964555</v>
      </c>
      <c r="I19" s="11">
        <f t="shared" si="2"/>
        <v>452164</v>
      </c>
      <c r="J19" s="1">
        <f>'内訳（地積等１）'!EJ49</f>
        <v>4512391</v>
      </c>
      <c r="K19" s="1">
        <f>'内訳（地積等１）'!EJ49</f>
        <v>4512391</v>
      </c>
      <c r="L19" s="1">
        <f>'内訳（地積等１）'!EK49</f>
        <v>2965</v>
      </c>
      <c r="M19" s="1">
        <f>'内訳（地積等１）'!EL49</f>
        <v>85102</v>
      </c>
      <c r="N19" s="11">
        <f t="shared" si="3"/>
        <v>13606</v>
      </c>
      <c r="O19" s="1">
        <f>'内訳（地積等１）'!EM49</f>
        <v>71496</v>
      </c>
      <c r="P19" s="11">
        <f t="shared" si="0"/>
        <v>20</v>
      </c>
    </row>
    <row r="20" spans="1:16" ht="30" customHeight="1">
      <c r="A20" s="97"/>
      <c r="B20" s="99" t="s">
        <v>50</v>
      </c>
      <c r="C20" s="99"/>
      <c r="D20" s="1">
        <f>'内訳（地積等１）'!EQ49</f>
        <v>452573</v>
      </c>
      <c r="E20" s="1">
        <f>'内訳（地積等１）'!ER49</f>
        <v>2654242</v>
      </c>
      <c r="F20" s="11">
        <f t="shared" si="1"/>
        <v>111456</v>
      </c>
      <c r="G20" s="1">
        <f>'内訳（地積等１）'!ES49</f>
        <v>2542786</v>
      </c>
      <c r="H20" s="1">
        <f>'内訳（地積等１）'!ET49</f>
        <v>7689375</v>
      </c>
      <c r="I20" s="11">
        <f t="shared" si="2"/>
        <v>11457</v>
      </c>
      <c r="J20" s="1">
        <f>'内訳（地積等１）'!EU49</f>
        <v>7677918</v>
      </c>
      <c r="K20" s="1">
        <f>'内訳（地積等１）'!EV49</f>
        <v>5239278</v>
      </c>
      <c r="L20" s="1">
        <f>'内訳（地積等１）'!EW49</f>
        <v>359</v>
      </c>
      <c r="M20" s="1">
        <f>'内訳（地積等１）'!EX49</f>
        <v>1450</v>
      </c>
      <c r="N20" s="11">
        <f t="shared" si="3"/>
        <v>192</v>
      </c>
      <c r="O20" s="1">
        <f>'内訳（地積等１）'!EY49</f>
        <v>1258</v>
      </c>
      <c r="P20" s="11">
        <f t="shared" si="0"/>
        <v>2897</v>
      </c>
    </row>
    <row r="21" spans="1:16" ht="30" customHeight="1">
      <c r="A21" s="99" t="s">
        <v>51</v>
      </c>
      <c r="B21" s="99"/>
      <c r="C21" s="99"/>
      <c r="D21" s="1">
        <f>'内訳（地積等１）'!FC49</f>
        <v>637703</v>
      </c>
      <c r="E21" s="1">
        <f>'内訳（地積等１）'!FD49</f>
        <v>2482722</v>
      </c>
      <c r="F21" s="11">
        <f t="shared" si="1"/>
        <v>11972</v>
      </c>
      <c r="G21" s="1">
        <f>'内訳（地積等１）'!FE49</f>
        <v>2470750</v>
      </c>
      <c r="H21" s="1">
        <f>'内訳（地積等１）'!FF49</f>
        <v>111832</v>
      </c>
      <c r="I21" s="11">
        <f t="shared" si="2"/>
        <v>196</v>
      </c>
      <c r="J21" s="1">
        <f>'内訳（地積等１）'!FG49</f>
        <v>111636</v>
      </c>
      <c r="K21" s="1">
        <f>'内訳（地積等１）'!FH49</f>
        <v>90247</v>
      </c>
      <c r="L21" s="1">
        <f>'内訳（地積等１）'!FI49</f>
        <v>37</v>
      </c>
      <c r="M21" s="1">
        <f>'内訳（地積等１）'!FJ49</f>
        <v>337</v>
      </c>
      <c r="N21" s="11">
        <f t="shared" si="3"/>
        <v>13</v>
      </c>
      <c r="O21" s="1">
        <f>'内訳（地積等１）'!FK49</f>
        <v>324</v>
      </c>
      <c r="P21" s="11">
        <f t="shared" si="0"/>
        <v>45</v>
      </c>
    </row>
    <row r="22" spans="1:16" ht="30" customHeight="1">
      <c r="A22" s="99" t="s">
        <v>52</v>
      </c>
      <c r="B22" s="99"/>
      <c r="C22" s="99"/>
      <c r="D22" s="1">
        <f>'内訳（地積等１）'!FO49</f>
        <v>2447673</v>
      </c>
      <c r="E22" s="1">
        <f>'内訳（地積等１）'!FP49</f>
        <v>22410897</v>
      </c>
      <c r="F22" s="11">
        <f t="shared" si="1"/>
        <v>3912260</v>
      </c>
      <c r="G22" s="1">
        <f>'内訳（地積等１）'!FQ49</f>
        <v>18498637</v>
      </c>
      <c r="H22" s="1">
        <f>'内訳（地積等１）'!FR49</f>
        <v>651934</v>
      </c>
      <c r="I22" s="11">
        <f t="shared" si="2"/>
        <v>50921</v>
      </c>
      <c r="J22" s="1">
        <f>'内訳（地積等１）'!FS49</f>
        <v>601013</v>
      </c>
      <c r="K22" s="1">
        <f>'内訳（地積等１）'!FT49</f>
        <v>488716</v>
      </c>
      <c r="L22" s="1">
        <f>'内訳（地積等１）'!FU49</f>
        <v>1883</v>
      </c>
      <c r="M22" s="1">
        <f>'内訳（地積等１）'!FV49</f>
        <v>21044</v>
      </c>
      <c r="N22" s="11">
        <f t="shared" si="3"/>
        <v>3942</v>
      </c>
      <c r="O22" s="1">
        <f>'内訳（地積等１）'!FW49</f>
        <v>17102</v>
      </c>
      <c r="P22" s="11">
        <f t="shared" si="0"/>
        <v>29.1</v>
      </c>
    </row>
    <row r="23" spans="1:16" ht="30" customHeight="1">
      <c r="A23" s="100" t="s">
        <v>62</v>
      </c>
      <c r="B23" s="104" t="s">
        <v>53</v>
      </c>
      <c r="C23" s="106"/>
      <c r="D23" s="1">
        <f>'内訳（地積等１）'!GA49</f>
        <v>850266</v>
      </c>
      <c r="E23" s="1">
        <f>'内訳（地積等１）'!GB49</f>
        <v>11529893</v>
      </c>
      <c r="F23" s="11">
        <f t="shared" si="1"/>
        <v>1644</v>
      </c>
      <c r="G23" s="1">
        <f>'内訳（地積等１）'!GC49</f>
        <v>11528249</v>
      </c>
      <c r="H23" s="1">
        <f>'内訳（地積等１）'!GD49</f>
        <v>11620239</v>
      </c>
      <c r="I23" s="11">
        <f t="shared" si="2"/>
        <v>1649</v>
      </c>
      <c r="J23" s="1">
        <f>'内訳（地積等１）'!GE49</f>
        <v>11618590</v>
      </c>
      <c r="K23" s="1">
        <f>'内訳（地積等１）'!GF49</f>
        <v>8056166</v>
      </c>
      <c r="L23" s="1">
        <f>'内訳（地積等１）'!GG49</f>
        <v>176</v>
      </c>
      <c r="M23" s="1">
        <f>'内訳（地積等１）'!GH49</f>
        <v>4263</v>
      </c>
      <c r="N23" s="11">
        <f t="shared" si="3"/>
        <v>12</v>
      </c>
      <c r="O23" s="1">
        <f>'内訳（地積等１）'!GI49</f>
        <v>4251</v>
      </c>
      <c r="P23" s="11">
        <f t="shared" si="0"/>
        <v>1007.8</v>
      </c>
    </row>
    <row r="24" spans="1:16" ht="30" customHeight="1">
      <c r="A24" s="100"/>
      <c r="B24" s="104" t="s">
        <v>54</v>
      </c>
      <c r="C24" s="106"/>
      <c r="D24" s="1">
        <f>'内訳（地積等１）'!GM49</f>
        <v>850634</v>
      </c>
      <c r="E24" s="1">
        <f>'内訳（地積等１）'!GN49</f>
        <v>41384</v>
      </c>
      <c r="F24" s="11">
        <f t="shared" si="1"/>
        <v>133</v>
      </c>
      <c r="G24" s="1">
        <f>'内訳（地積等１）'!GO49</f>
        <v>41251</v>
      </c>
      <c r="H24" s="1">
        <f>'内訳（地積等１）'!GP49</f>
        <v>79247</v>
      </c>
      <c r="I24" s="11">
        <f t="shared" si="2"/>
        <v>110</v>
      </c>
      <c r="J24" s="1">
        <f>'内訳（地積等１）'!GQ49</f>
        <v>79137</v>
      </c>
      <c r="K24" s="1">
        <f>'内訳（地積等１）'!GR49</f>
        <v>55396</v>
      </c>
      <c r="L24" s="1">
        <f>'内訳（地積等１）'!GS49</f>
        <v>203</v>
      </c>
      <c r="M24" s="1">
        <f>'内訳（地積等１）'!GT49</f>
        <v>49</v>
      </c>
      <c r="N24" s="11">
        <f t="shared" si="3"/>
        <v>1</v>
      </c>
      <c r="O24" s="1">
        <f>'内訳（地積等１）'!GU49</f>
        <v>48</v>
      </c>
      <c r="P24" s="11">
        <f t="shared" si="0"/>
        <v>1914.9</v>
      </c>
    </row>
    <row r="25" spans="1:16" ht="30" customHeight="1">
      <c r="A25" s="100"/>
      <c r="B25" s="101" t="s">
        <v>133</v>
      </c>
      <c r="C25" s="25" t="s">
        <v>134</v>
      </c>
      <c r="D25" s="1">
        <f>'内訳（地積等１）'!GY49</f>
        <v>4127</v>
      </c>
      <c r="E25" s="1">
        <f>'内訳（地積等１）'!GZ49</f>
        <v>611820</v>
      </c>
      <c r="F25" s="11">
        <f t="shared" si="1"/>
        <v>260</v>
      </c>
      <c r="G25" s="1">
        <f>'内訳（地積等１）'!HA49</f>
        <v>611560</v>
      </c>
      <c r="H25" s="1">
        <f>'内訳（地積等１）'!HB49</f>
        <v>574426</v>
      </c>
      <c r="I25" s="11">
        <f t="shared" si="2"/>
        <v>78</v>
      </c>
      <c r="J25" s="1">
        <f>'内訳（地積等１）'!HC49</f>
        <v>574348</v>
      </c>
      <c r="K25" s="1">
        <f>'内訳（地積等１）'!HD49</f>
        <v>275565</v>
      </c>
      <c r="L25" s="1">
        <f>'内訳（地積等１）'!HE49</f>
        <v>13</v>
      </c>
      <c r="M25" s="1">
        <f>'内訳（地積等１）'!HF49</f>
        <v>2123</v>
      </c>
      <c r="N25" s="11">
        <f t="shared" si="3"/>
        <v>4</v>
      </c>
      <c r="O25" s="1">
        <f>'内訳（地積等１）'!HG49</f>
        <v>2119</v>
      </c>
      <c r="P25" s="11">
        <f t="shared" si="0"/>
        <v>938.9</v>
      </c>
    </row>
    <row r="26" spans="1:16" ht="30" customHeight="1">
      <c r="A26" s="100"/>
      <c r="B26" s="102"/>
      <c r="C26" s="25" t="s">
        <v>135</v>
      </c>
      <c r="D26" s="1">
        <f>'内訳（地積等１）'!HK49</f>
        <v>0</v>
      </c>
      <c r="E26" s="1">
        <f>'内訳（地積等１）'!HL49</f>
        <v>0</v>
      </c>
      <c r="F26" s="11">
        <f t="shared" si="1"/>
        <v>0</v>
      </c>
      <c r="G26" s="1">
        <f>'内訳（地積等１）'!HM49</f>
        <v>0</v>
      </c>
      <c r="H26" s="1">
        <f>'内訳（地積等１）'!HN49</f>
        <v>0</v>
      </c>
      <c r="I26" s="11">
        <f t="shared" si="2"/>
        <v>0</v>
      </c>
      <c r="J26" s="1">
        <f>'内訳（地積等１）'!HO49</f>
        <v>0</v>
      </c>
      <c r="K26" s="1">
        <f>'内訳（地積等１）'!HP49</f>
        <v>0</v>
      </c>
      <c r="L26" s="1">
        <f>'内訳（地積等１）'!HQ49</f>
        <v>0</v>
      </c>
      <c r="M26" s="1">
        <f>'内訳（地積等１）'!HR49</f>
        <v>0</v>
      </c>
      <c r="N26" s="11">
        <f t="shared" si="3"/>
        <v>0</v>
      </c>
      <c r="O26" s="1">
        <f>'内訳（地積等１）'!HS49</f>
        <v>0</v>
      </c>
      <c r="P26" s="11">
        <f t="shared" si="0"/>
        <v>0</v>
      </c>
    </row>
    <row r="27" spans="1:16" ht="30" customHeight="1">
      <c r="A27" s="100"/>
      <c r="B27" s="103"/>
      <c r="C27" s="25" t="s">
        <v>136</v>
      </c>
      <c r="D27" s="1">
        <f aca="true" t="shared" si="4" ref="D27:O27">SUM(D25:D26)</f>
        <v>4127</v>
      </c>
      <c r="E27" s="1">
        <f t="shared" si="4"/>
        <v>611820</v>
      </c>
      <c r="F27" s="11">
        <f t="shared" si="4"/>
        <v>260</v>
      </c>
      <c r="G27" s="1">
        <f t="shared" si="4"/>
        <v>611560</v>
      </c>
      <c r="H27" s="1">
        <f t="shared" si="4"/>
        <v>574426</v>
      </c>
      <c r="I27" s="11">
        <f t="shared" si="4"/>
        <v>78</v>
      </c>
      <c r="J27" s="1">
        <f t="shared" si="4"/>
        <v>574348</v>
      </c>
      <c r="K27" s="1">
        <f t="shared" si="4"/>
        <v>275565</v>
      </c>
      <c r="L27" s="1">
        <f t="shared" si="4"/>
        <v>13</v>
      </c>
      <c r="M27" s="1">
        <f t="shared" si="4"/>
        <v>2123</v>
      </c>
      <c r="N27" s="11">
        <f t="shared" si="4"/>
        <v>4</v>
      </c>
      <c r="O27" s="1">
        <f t="shared" si="4"/>
        <v>2119</v>
      </c>
      <c r="P27" s="11">
        <f t="shared" si="0"/>
        <v>938.9</v>
      </c>
    </row>
    <row r="28" spans="1:16" ht="30" customHeight="1">
      <c r="A28" s="100"/>
      <c r="B28" s="104" t="s">
        <v>55</v>
      </c>
      <c r="C28" s="106"/>
      <c r="D28" s="1">
        <f>'内訳（地積等２）'!D49</f>
        <v>22923264</v>
      </c>
      <c r="E28" s="1">
        <f>'内訳（地積等２）'!E49</f>
        <v>20497983</v>
      </c>
      <c r="F28" s="11">
        <f t="shared" si="1"/>
        <v>1253426</v>
      </c>
      <c r="G28" s="1">
        <f>'内訳（地積等２）'!F49</f>
        <v>19244557</v>
      </c>
      <c r="H28" s="1">
        <f>'内訳（地積等２）'!G49</f>
        <v>72747375</v>
      </c>
      <c r="I28" s="11">
        <f t="shared" si="2"/>
        <v>444453</v>
      </c>
      <c r="J28" s="1">
        <f>'内訳（地積等２）'!H49</f>
        <v>72302922</v>
      </c>
      <c r="K28" s="1">
        <f>'内訳（地積等２）'!I49</f>
        <v>49197520</v>
      </c>
      <c r="L28" s="1">
        <f>'内訳（地積等２）'!J49</f>
        <v>51877</v>
      </c>
      <c r="M28" s="1">
        <f>'内訳（地積等２）'!K49</f>
        <v>35333</v>
      </c>
      <c r="N28" s="11">
        <f t="shared" si="3"/>
        <v>7276</v>
      </c>
      <c r="O28" s="1">
        <f>'内訳（地積等２）'!L49</f>
        <v>28057</v>
      </c>
      <c r="P28" s="11">
        <f t="shared" si="0"/>
        <v>3549</v>
      </c>
    </row>
    <row r="29" spans="1:16" ht="30" customHeight="1">
      <c r="A29" s="100"/>
      <c r="B29" s="111" t="s">
        <v>45</v>
      </c>
      <c r="C29" s="113"/>
      <c r="D29" s="11">
        <f>SUM(D23,D24,D27,D28)</f>
        <v>24628291</v>
      </c>
      <c r="E29" s="11">
        <f aca="true" t="shared" si="5" ref="E29:O29">SUM(E23,E24,E27,E28)</f>
        <v>32681080</v>
      </c>
      <c r="F29" s="11">
        <f t="shared" si="5"/>
        <v>1255463</v>
      </c>
      <c r="G29" s="11">
        <f t="shared" si="5"/>
        <v>31425617</v>
      </c>
      <c r="H29" s="11">
        <f t="shared" si="5"/>
        <v>85021287</v>
      </c>
      <c r="I29" s="11">
        <f t="shared" si="5"/>
        <v>446290</v>
      </c>
      <c r="J29" s="11">
        <f t="shared" si="5"/>
        <v>84574997</v>
      </c>
      <c r="K29" s="11">
        <f t="shared" si="5"/>
        <v>57584647</v>
      </c>
      <c r="L29" s="11">
        <f t="shared" si="5"/>
        <v>52269</v>
      </c>
      <c r="M29" s="11">
        <f t="shared" si="5"/>
        <v>41768</v>
      </c>
      <c r="N29" s="11">
        <f t="shared" si="5"/>
        <v>7293</v>
      </c>
      <c r="O29" s="11">
        <f t="shared" si="5"/>
        <v>34475</v>
      </c>
      <c r="P29" s="11">
        <f t="shared" si="0"/>
        <v>2601.5</v>
      </c>
    </row>
    <row r="30" spans="1:16" ht="30" customHeight="1">
      <c r="A30" s="99" t="s">
        <v>56</v>
      </c>
      <c r="B30" s="99"/>
      <c r="C30" s="99"/>
      <c r="D30" s="1">
        <f>'内訳（地積等２）'!P49</f>
        <v>272385462</v>
      </c>
      <c r="E30" s="29"/>
      <c r="F30" s="29"/>
      <c r="G30" s="29"/>
      <c r="H30" s="29"/>
      <c r="I30" s="29"/>
      <c r="J30" s="29"/>
      <c r="K30" s="29"/>
      <c r="L30" s="1">
        <f>'内訳（地積等２）'!V49</f>
        <v>194544</v>
      </c>
      <c r="M30" s="29"/>
      <c r="N30" s="29"/>
      <c r="O30" s="29"/>
      <c r="P30" s="29"/>
    </row>
    <row r="31" spans="1:16" ht="30" customHeight="1">
      <c r="A31" s="99" t="s">
        <v>57</v>
      </c>
      <c r="B31" s="99"/>
      <c r="C31" s="99"/>
      <c r="D31" s="1">
        <f>'内訳（地積等２）'!AB49</f>
        <v>328900819</v>
      </c>
      <c r="E31" s="1">
        <f>'内訳（地積等２）'!AC49</f>
        <v>676869181</v>
      </c>
      <c r="F31" s="1">
        <f>E31-G31</f>
        <v>42858338</v>
      </c>
      <c r="G31" s="1">
        <f>'内訳（地積等２）'!AD49</f>
        <v>634010843</v>
      </c>
      <c r="H31" s="1">
        <f>'内訳（地積等２）'!AE49</f>
        <v>865571864</v>
      </c>
      <c r="I31" s="1">
        <f>H31-J31</f>
        <v>10707133</v>
      </c>
      <c r="J31" s="1">
        <f>'内訳（地積等２）'!AF49</f>
        <v>854864731</v>
      </c>
      <c r="K31" s="1">
        <f>'内訳（地積等２）'!AG49</f>
        <v>381864373</v>
      </c>
      <c r="L31" s="1">
        <f>'内訳（地積等２）'!AH49</f>
        <v>267174</v>
      </c>
      <c r="M31" s="1">
        <f>'内訳（地積等２）'!AI49</f>
        <v>652576</v>
      </c>
      <c r="N31" s="1">
        <f>M31-O31</f>
        <v>60370</v>
      </c>
      <c r="O31" s="1">
        <f>'内訳（地積等２）'!AJ49</f>
        <v>592206</v>
      </c>
      <c r="P31" s="11">
        <f>IF(H31&gt;0,ROUND(H31/E31*1000,1),0)</f>
        <v>1278.8</v>
      </c>
    </row>
    <row r="34" spans="4:15" s="3" customFormat="1" ht="14.25" hidden="1">
      <c r="D34" s="14">
        <f aca="true" t="shared" si="6" ref="D34:O34">D8+D9+D10+D11+D15+D16+D17+D18+D19+D20+D21+D22+D29+D30</f>
        <v>328900819</v>
      </c>
      <c r="E34" s="14">
        <f t="shared" si="6"/>
        <v>676869181</v>
      </c>
      <c r="F34" s="14">
        <f t="shared" si="6"/>
        <v>42858338</v>
      </c>
      <c r="G34" s="14">
        <f t="shared" si="6"/>
        <v>634010843</v>
      </c>
      <c r="H34" s="14">
        <f t="shared" si="6"/>
        <v>865571864</v>
      </c>
      <c r="I34" s="14">
        <f t="shared" si="6"/>
        <v>10707176</v>
      </c>
      <c r="J34" s="14">
        <f t="shared" si="6"/>
        <v>854864688</v>
      </c>
      <c r="K34" s="14">
        <f t="shared" si="6"/>
        <v>381864373</v>
      </c>
      <c r="L34" s="14">
        <f t="shared" si="6"/>
        <v>267174</v>
      </c>
      <c r="M34" s="14">
        <f t="shared" si="6"/>
        <v>652576</v>
      </c>
      <c r="N34" s="14">
        <f t="shared" si="6"/>
        <v>60370</v>
      </c>
      <c r="O34" s="14">
        <f t="shared" si="6"/>
        <v>592206</v>
      </c>
    </row>
    <row r="35" ht="14.25" hidden="1"/>
    <row r="36" spans="4:15" ht="14.25" hidden="1">
      <c r="D36" s="5">
        <f>SUM(D8:D30)-D27-D29</f>
        <v>328900819</v>
      </c>
      <c r="E36" s="5">
        <f>SUM(E8:E30)-E27-E29-E15</f>
        <v>676869181</v>
      </c>
      <c r="F36" s="5">
        <f aca="true" t="shared" si="7" ref="F36:O36">SUM(F8:F30)-F27-F29-F15</f>
        <v>42858338</v>
      </c>
      <c r="G36" s="5">
        <f t="shared" si="7"/>
        <v>634010843</v>
      </c>
      <c r="H36" s="5">
        <f t="shared" si="7"/>
        <v>865571864</v>
      </c>
      <c r="I36" s="5">
        <f t="shared" si="7"/>
        <v>10707176</v>
      </c>
      <c r="J36" s="5">
        <f t="shared" si="7"/>
        <v>854864688</v>
      </c>
      <c r="K36" s="5">
        <f t="shared" si="7"/>
        <v>381864373</v>
      </c>
      <c r="L36" s="5">
        <f>SUM(L8:L30)-L27-L29</f>
        <v>267174</v>
      </c>
      <c r="M36" s="5">
        <f t="shared" si="7"/>
        <v>652576</v>
      </c>
      <c r="N36" s="5">
        <f t="shared" si="7"/>
        <v>60370</v>
      </c>
      <c r="O36" s="5">
        <f t="shared" si="7"/>
        <v>592206</v>
      </c>
    </row>
    <row r="37" spans="4:16" ht="14.25" hidden="1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4:16" ht="14.25" hidden="1">
      <c r="D38" s="27">
        <f>D31-D36</f>
        <v>0</v>
      </c>
      <c r="E38" s="27">
        <f aca="true" t="shared" si="8" ref="E38:O38">E31-E36</f>
        <v>0</v>
      </c>
      <c r="F38" s="27">
        <f t="shared" si="8"/>
        <v>0</v>
      </c>
      <c r="G38" s="27">
        <f t="shared" si="8"/>
        <v>0</v>
      </c>
      <c r="H38" s="27">
        <f t="shared" si="8"/>
        <v>0</v>
      </c>
      <c r="I38" s="27">
        <f t="shared" si="8"/>
        <v>-43</v>
      </c>
      <c r="J38" s="27">
        <f t="shared" si="8"/>
        <v>43</v>
      </c>
      <c r="K38" s="27">
        <f t="shared" si="8"/>
        <v>0</v>
      </c>
      <c r="L38" s="27">
        <f t="shared" si="8"/>
        <v>0</v>
      </c>
      <c r="M38" s="27">
        <f t="shared" si="8"/>
        <v>0</v>
      </c>
      <c r="N38" s="27">
        <f t="shared" si="8"/>
        <v>0</v>
      </c>
      <c r="O38" s="27">
        <f t="shared" si="8"/>
        <v>0</v>
      </c>
      <c r="P38" s="27"/>
    </row>
    <row r="39" spans="4:16" ht="14.2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</sheetData>
  <sheetProtection/>
  <mergeCells count="33">
    <mergeCell ref="A21:C21"/>
    <mergeCell ref="B8:C8"/>
    <mergeCell ref="B19:C19"/>
    <mergeCell ref="B13:C13"/>
    <mergeCell ref="B20:C20"/>
    <mergeCell ref="A30:C30"/>
    <mergeCell ref="A31:C31"/>
    <mergeCell ref="A23:A29"/>
    <mergeCell ref="B23:C23"/>
    <mergeCell ref="B24:C24"/>
    <mergeCell ref="B25:B27"/>
    <mergeCell ref="B28:C28"/>
    <mergeCell ref="B29:C29"/>
    <mergeCell ref="H6:K6"/>
    <mergeCell ref="L6:O6"/>
    <mergeCell ref="A6:C7"/>
    <mergeCell ref="A4:C4"/>
    <mergeCell ref="D6:G6"/>
    <mergeCell ref="A22:C22"/>
    <mergeCell ref="A8:A9"/>
    <mergeCell ref="A10:A11"/>
    <mergeCell ref="A12:A15"/>
    <mergeCell ref="A19:A20"/>
    <mergeCell ref="A3:C3"/>
    <mergeCell ref="B14:C14"/>
    <mergeCell ref="B15:C15"/>
    <mergeCell ref="A18:C18"/>
    <mergeCell ref="B9:C9"/>
    <mergeCell ref="B10:C10"/>
    <mergeCell ref="B11:C11"/>
    <mergeCell ref="B12:C12"/>
    <mergeCell ref="A16:C16"/>
    <mergeCell ref="A17:C17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showGridLines="0" zoomScale="75" zoomScaleNormal="75" zoomScalePageLayoutView="0" workbookViewId="0" topLeftCell="A1">
      <selection activeCell="E15" sqref="E15"/>
    </sheetView>
  </sheetViews>
  <sheetFormatPr defaultColWidth="8.796875" defaultRowHeight="15"/>
  <cols>
    <col min="1" max="2" width="3.5" style="5" customWidth="1"/>
    <col min="3" max="3" width="22.69921875" style="5" bestFit="1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D1" s="4"/>
      <c r="E1" s="4"/>
    </row>
    <row r="2" spans="1:3" ht="27" customHeight="1">
      <c r="A2" s="9" t="s">
        <v>70</v>
      </c>
      <c r="B2" s="9"/>
      <c r="C2" s="6"/>
    </row>
    <row r="3" spans="1:6" ht="42.75">
      <c r="A3" s="116"/>
      <c r="B3" s="117"/>
      <c r="C3" s="118"/>
      <c r="D3" s="7" t="s">
        <v>8</v>
      </c>
      <c r="E3" s="7" t="s">
        <v>6</v>
      </c>
      <c r="F3" s="7" t="s">
        <v>10</v>
      </c>
    </row>
    <row r="4" spans="1:6" ht="30" customHeight="1">
      <c r="A4" s="124" t="s">
        <v>0</v>
      </c>
      <c r="B4" s="125"/>
      <c r="C4" s="126"/>
      <c r="D4" s="1">
        <f>'１表総括表（市計）'!D6+'１表総括表（町村計）'!D4</f>
        <v>1133365</v>
      </c>
      <c r="E4" s="1">
        <f>'１表総括表（市計）'!E6+'１表総括表（町村計）'!E4</f>
        <v>254557</v>
      </c>
      <c r="F4" s="1">
        <f>'１表総括表（市計）'!F6+'１表総括表（町村計）'!F4</f>
        <v>878808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22" t="s">
        <v>36</v>
      </c>
      <c r="B6" s="122"/>
      <c r="C6" s="123"/>
      <c r="D6" s="127" t="s">
        <v>74</v>
      </c>
      <c r="E6" s="127"/>
      <c r="F6" s="127"/>
      <c r="G6" s="127"/>
      <c r="H6" s="119" t="s">
        <v>75</v>
      </c>
      <c r="I6" s="120"/>
      <c r="J6" s="120"/>
      <c r="K6" s="121"/>
      <c r="L6" s="119" t="s">
        <v>76</v>
      </c>
      <c r="M6" s="120"/>
      <c r="N6" s="120"/>
      <c r="O6" s="121"/>
      <c r="P6" s="2" t="s">
        <v>32</v>
      </c>
    </row>
    <row r="7" spans="1:16" ht="45" customHeight="1">
      <c r="A7" s="123"/>
      <c r="B7" s="123"/>
      <c r="C7" s="123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96" t="s">
        <v>58</v>
      </c>
      <c r="B8" s="99" t="s">
        <v>38</v>
      </c>
      <c r="C8" s="99"/>
      <c r="D8" s="1">
        <f>'１表総括表（市計）'!D10+'１表総括表（町村計）'!D8</f>
        <v>10857691</v>
      </c>
      <c r="E8" s="1">
        <f>'１表総括表（市計）'!E10+'１表総括表（町村計）'!E8</f>
        <v>920291161</v>
      </c>
      <c r="F8" s="1">
        <f>'１表総括表（市計）'!F10+'１表総括表（町村計）'!F8</f>
        <v>34574841</v>
      </c>
      <c r="G8" s="1">
        <f>'１表総括表（市計）'!G10+'１表総括表（町村計）'!G8</f>
        <v>885716320</v>
      </c>
      <c r="H8" s="1">
        <f>'１表総括表（市計）'!H10+'１表総括表（町村計）'!H8</f>
        <v>99745188</v>
      </c>
      <c r="I8" s="1">
        <f>'１表総括表（市計）'!I10+'１表総括表（町村計）'!I8</f>
        <v>3470248</v>
      </c>
      <c r="J8" s="1">
        <f>'１表総括表（市計）'!J10+'１表総括表（町村計）'!J8</f>
        <v>96274940</v>
      </c>
      <c r="K8" s="1">
        <f>'１表総括表（市計）'!K10+'１表総括表（町村計）'!K8</f>
        <v>96265547</v>
      </c>
      <c r="L8" s="1">
        <f>'１表総括表（市計）'!L10+'１表総括表（町村計）'!L8</f>
        <v>34230</v>
      </c>
      <c r="M8" s="1">
        <f>'１表総括表（市計）'!M10+'１表総括表（町村計）'!M8</f>
        <v>710448</v>
      </c>
      <c r="N8" s="1">
        <f>'１表総括表（市計）'!N10+'１表総括表（町村計）'!N8</f>
        <v>44336</v>
      </c>
      <c r="O8" s="1">
        <f>'１表総括表（市計）'!O10+'１表総括表（町村計）'!O8</f>
        <v>666112</v>
      </c>
      <c r="P8" s="1">
        <f aca="true" t="shared" si="0" ref="P8:P29">IF(H8&gt;0,ROUND(H8/E8*1000,1),0)</f>
        <v>108.4</v>
      </c>
    </row>
    <row r="9" spans="1:16" ht="30" customHeight="1">
      <c r="A9" s="97"/>
      <c r="B9" s="99" t="s">
        <v>39</v>
      </c>
      <c r="C9" s="99"/>
      <c r="D9" s="1">
        <f>'１表総括表（市計）'!D11+'１表総括表（町村計）'!D9</f>
        <v>416698</v>
      </c>
      <c r="E9" s="1">
        <f>'１表総括表（市計）'!E11+'１表総括表（町村計）'!E9</f>
        <v>6612612</v>
      </c>
      <c r="F9" s="1">
        <f>'１表総括表（市計）'!F11+'１表総括表（町村計）'!F9</f>
        <v>47505</v>
      </c>
      <c r="G9" s="1">
        <f>'１表総括表（市計）'!G11+'１表総括表（町村計）'!G9</f>
        <v>6565107</v>
      </c>
      <c r="H9" s="1">
        <f>'１表総括表（市計）'!H11+'１表総括表（町村計）'!H9</f>
        <v>34077053</v>
      </c>
      <c r="I9" s="1">
        <f>'１表総括表（市計）'!I11+'１表総括表（町村計）'!I9</f>
        <v>119979</v>
      </c>
      <c r="J9" s="1">
        <f>'１表総括表（市計）'!J11+'１表総括表（町村計）'!J9</f>
        <v>33957074</v>
      </c>
      <c r="K9" s="1">
        <f>'１表総括表（市計）'!K11+'１表総括表（町村計）'!K9</f>
        <v>10470697</v>
      </c>
      <c r="L9" s="1">
        <f>'１表総括表（市計）'!L11+'１表総括表（町村計）'!L9</f>
        <v>1084</v>
      </c>
      <c r="M9" s="1">
        <f>'１表総括表（市計）'!M11+'１表総括表（町村計）'!M9</f>
        <v>10191</v>
      </c>
      <c r="N9" s="1">
        <f>'１表総括表（市計）'!N11+'１表総括表（町村計）'!N9</f>
        <v>191</v>
      </c>
      <c r="O9" s="1">
        <f>'１表総括表（市計）'!O11+'１表総括表（町村計）'!O9</f>
        <v>10000</v>
      </c>
      <c r="P9" s="1">
        <f t="shared" si="0"/>
        <v>5153.3</v>
      </c>
    </row>
    <row r="10" spans="1:16" ht="30" customHeight="1">
      <c r="A10" s="96" t="s">
        <v>59</v>
      </c>
      <c r="B10" s="99" t="s">
        <v>40</v>
      </c>
      <c r="C10" s="99"/>
      <c r="D10" s="1">
        <f>'１表総括表（市計）'!D12+'１表総括表（町村計）'!D10</f>
        <v>14770544</v>
      </c>
      <c r="E10" s="1">
        <f>'１表総括表（市計）'!E12+'１表総括表（町村計）'!E10</f>
        <v>962992999</v>
      </c>
      <c r="F10" s="1">
        <f>'１表総括表（市計）'!F12+'１表総括表（町村計）'!F10</f>
        <v>57491094</v>
      </c>
      <c r="G10" s="1">
        <f>'１表総括表（市計）'!G12+'１表総括表（町村計）'!G10</f>
        <v>905501905</v>
      </c>
      <c r="H10" s="1">
        <f>'１表総括表（市計）'!H12+'１表総括表（町村計）'!H10</f>
        <v>51054173</v>
      </c>
      <c r="I10" s="1">
        <f>'１表総括表（市計）'!I12+'１表総括表（町村計）'!I10</f>
        <v>2964866</v>
      </c>
      <c r="J10" s="1">
        <f>'１表総括表（市計）'!J12+'１表総括表（町村計）'!J10</f>
        <v>48089307</v>
      </c>
      <c r="K10" s="1">
        <f>'１表総括表（市計）'!K12+'１表総括表（町村計）'!K10</f>
        <v>48081451</v>
      </c>
      <c r="L10" s="1">
        <f>'１表総括表（市計）'!L12+'１表総括表（町村計）'!L10</f>
        <v>40957</v>
      </c>
      <c r="M10" s="1">
        <f>'１表総括表（市計）'!M12+'１表総括表（町村計）'!M10</f>
        <v>994164</v>
      </c>
      <c r="N10" s="1">
        <f>'１表総括表（市計）'!N12+'１表総括表（町村計）'!N10</f>
        <v>82142</v>
      </c>
      <c r="O10" s="1">
        <f>'１表総括表（市計）'!O12+'１表総括表（町村計）'!O10</f>
        <v>912022</v>
      </c>
      <c r="P10" s="1">
        <f t="shared" si="0"/>
        <v>53</v>
      </c>
    </row>
    <row r="11" spans="1:16" ht="30" customHeight="1">
      <c r="A11" s="97"/>
      <c r="B11" s="99" t="s">
        <v>41</v>
      </c>
      <c r="C11" s="99"/>
      <c r="D11" s="1">
        <f>'１表総括表（市計）'!D13+'１表総括表（町村計）'!D11</f>
        <v>1208169</v>
      </c>
      <c r="E11" s="1">
        <f>'１表総括表（市計）'!E13+'１表総括表（町村計）'!E11</f>
        <v>38220397</v>
      </c>
      <c r="F11" s="1">
        <f>'１表総括表（市計）'!F13+'１表総括表（町村計）'!F11</f>
        <v>234762</v>
      </c>
      <c r="G11" s="1">
        <f>'１表総括表（市計）'!G13+'１表総括表（町村計）'!G11</f>
        <v>37985635</v>
      </c>
      <c r="H11" s="1">
        <f>'１表総括表（市計）'!H13+'１表総括表（町村計）'!H11</f>
        <v>408116355</v>
      </c>
      <c r="I11" s="1">
        <f>'１表総括表（市計）'!I13+'１表総括表（町村計）'!I11</f>
        <v>1747688</v>
      </c>
      <c r="J11" s="1">
        <f>'１表総括表（市計）'!J13+'１表総括表（町村計）'!J11</f>
        <v>406368667</v>
      </c>
      <c r="K11" s="1">
        <f>'１表総括表（市計）'!K13+'１表総括表（町村計）'!K11</f>
        <v>111325887</v>
      </c>
      <c r="L11" s="1">
        <f>'１表総括表（市計）'!L13+'１表総括表（町村計）'!L11</f>
        <v>1870</v>
      </c>
      <c r="M11" s="1">
        <f>'１表総括表（市計）'!M13+'１表総括表（町村計）'!M11</f>
        <v>61357</v>
      </c>
      <c r="N11" s="1">
        <f>'１表総括表（市計）'!N13+'１表総括表（町村計）'!N11</f>
        <v>999</v>
      </c>
      <c r="O11" s="1">
        <f>'１表総括表（市計）'!O13+'１表総括表（町村計）'!O11</f>
        <v>60358</v>
      </c>
      <c r="P11" s="1">
        <f t="shared" si="0"/>
        <v>10678</v>
      </c>
    </row>
    <row r="12" spans="1:16" ht="30" customHeight="1">
      <c r="A12" s="96" t="s">
        <v>60</v>
      </c>
      <c r="B12" s="99" t="s">
        <v>42</v>
      </c>
      <c r="C12" s="99"/>
      <c r="D12" s="29"/>
      <c r="E12" s="1">
        <f>'１表総括表（市計）'!E14+'１表総括表（町村計）'!E12</f>
        <v>204766077</v>
      </c>
      <c r="F12" s="1">
        <f>'１表総括表（市計）'!F14+'１表総括表（町村計）'!F12</f>
        <v>8259513</v>
      </c>
      <c r="G12" s="1">
        <f>'１表総括表（市計）'!G14+'１表総括表（町村計）'!G12</f>
        <v>196506564</v>
      </c>
      <c r="H12" s="1">
        <f>'１表総括表（市計）'!H14+'１表総括表（町村計）'!H12</f>
        <v>3354541418</v>
      </c>
      <c r="I12" s="1">
        <f>'１表総括表（市計）'!I14+'１表総括表（町村計）'!I12</f>
        <v>55582866</v>
      </c>
      <c r="J12" s="1">
        <f>'１表総括表（市計）'!J14+'１表総括表（町村計）'!J12</f>
        <v>3298958552</v>
      </c>
      <c r="K12" s="1">
        <f>'１表総括表（市計）'!K14+'１表総括表（町村計）'!K12</f>
        <v>544923102</v>
      </c>
      <c r="L12" s="29"/>
      <c r="M12" s="1">
        <f>'１表総括表（市計）'!M14+'１表総括表（町村計）'!M12</f>
        <v>1028816</v>
      </c>
      <c r="N12" s="1">
        <f>'１表総括表（市計）'!N14+'１表総括表（町村計）'!N12</f>
        <v>59553</v>
      </c>
      <c r="O12" s="1">
        <f>'１表総括表（市計）'!O14+'１表総括表（町村計）'!O12</f>
        <v>969263</v>
      </c>
      <c r="P12" s="1">
        <f t="shared" si="0"/>
        <v>16382.3</v>
      </c>
    </row>
    <row r="13" spans="1:16" ht="30" customHeight="1">
      <c r="A13" s="98"/>
      <c r="B13" s="99" t="s">
        <v>43</v>
      </c>
      <c r="C13" s="99"/>
      <c r="D13" s="29"/>
      <c r="E13" s="1">
        <f>'１表総括表（市計）'!E15+'１表総括表（町村計）'!E13</f>
        <v>252443183</v>
      </c>
      <c r="F13" s="1">
        <f>'１表総括表（市計）'!F15+'１表総括表（町村計）'!F13</f>
        <v>1445499</v>
      </c>
      <c r="G13" s="1">
        <f>'１表総括表（市計）'!G15+'１表総括表（町村計）'!G13</f>
        <v>250997684</v>
      </c>
      <c r="H13" s="1">
        <f>'１表総括表（市計）'!H15+'１表総括表（町村計）'!H13</f>
        <v>2294056151</v>
      </c>
      <c r="I13" s="1">
        <f>'１表総括表（市計）'!I15+'１表総括表（町村計）'!I13</f>
        <v>5630101</v>
      </c>
      <c r="J13" s="1">
        <f>'１表総括表（市計）'!J15+'１表総括表（町村計）'!J13</f>
        <v>2288426050</v>
      </c>
      <c r="K13" s="1">
        <f>'１表総括表（市計）'!K15+'１表総括表（町村計）'!K13</f>
        <v>756397780</v>
      </c>
      <c r="L13" s="29"/>
      <c r="M13" s="1">
        <f>'１表総括表（市計）'!M15+'１表総括表（町村計）'!M13</f>
        <v>876583</v>
      </c>
      <c r="N13" s="1">
        <f>'１表総括表（市計）'!N15+'１表総括表（町村計）'!N13</f>
        <v>25644</v>
      </c>
      <c r="O13" s="1">
        <f>'１表総括表（市計）'!O15+'１表総括表（町村計）'!O13</f>
        <v>850939</v>
      </c>
      <c r="P13" s="1">
        <f t="shared" si="0"/>
        <v>9087.4</v>
      </c>
    </row>
    <row r="14" spans="1:16" ht="30" customHeight="1">
      <c r="A14" s="98"/>
      <c r="B14" s="99" t="s">
        <v>44</v>
      </c>
      <c r="C14" s="99"/>
      <c r="D14" s="29"/>
      <c r="E14" s="1">
        <f>'１表総括表（市計）'!E16+'１表総括表（町村計）'!E14</f>
        <v>226070142</v>
      </c>
      <c r="F14" s="1">
        <f>'１表総括表（市計）'!F16+'１表総括表（町村計）'!F14</f>
        <v>204269</v>
      </c>
      <c r="G14" s="1">
        <f>'１表総括表（市計）'!G16+'１表総括表（町村計）'!G14</f>
        <v>225865873</v>
      </c>
      <c r="H14" s="1">
        <f>'１表総括表（市計）'!H16+'１表総括表（町村計）'!H14</f>
        <v>2983387661</v>
      </c>
      <c r="I14" s="1">
        <f>'１表総括表（市計）'!I16+'１表総括表（町村計）'!I14</f>
        <v>731604</v>
      </c>
      <c r="J14" s="1">
        <f>'１表総括表（市計）'!J16+'１表総括表（町村計）'!J14</f>
        <v>2982656057</v>
      </c>
      <c r="K14" s="1">
        <f>'１表総括表（市計）'!K16+'１表総括表（町村計）'!K14</f>
        <v>2056883173</v>
      </c>
      <c r="L14" s="29"/>
      <c r="M14" s="1">
        <f>'１表総括表（市計）'!M16+'１表総括表（町村計）'!M14</f>
        <v>287336</v>
      </c>
      <c r="N14" s="1">
        <f>'１表総括表（市計）'!N16+'１表総括表（町村計）'!N14</f>
        <v>3377</v>
      </c>
      <c r="O14" s="1">
        <f>'１表総括表（市計）'!O16+'１表総括表（町村計）'!O14</f>
        <v>283959</v>
      </c>
      <c r="P14" s="1">
        <f t="shared" si="0"/>
        <v>13196.7</v>
      </c>
    </row>
    <row r="15" spans="1:16" ht="30" customHeight="1">
      <c r="A15" s="97"/>
      <c r="B15" s="110" t="s">
        <v>45</v>
      </c>
      <c r="C15" s="110"/>
      <c r="D15" s="1">
        <f>'１表総括表（市計）'!D17+'１表総括表（町村計）'!D15</f>
        <v>57351641</v>
      </c>
      <c r="E15" s="1">
        <f>'１表総括表（市計）'!E17+'１表総括表（町村計）'!E15</f>
        <v>683279402</v>
      </c>
      <c r="F15" s="1">
        <f>'１表総括表（市計）'!F17+'１表総括表（町村計）'!F15</f>
        <v>9909281</v>
      </c>
      <c r="G15" s="1">
        <f>'１表総括表（市計）'!G17+'１表総括表（町村計）'!G15</f>
        <v>673370121</v>
      </c>
      <c r="H15" s="1">
        <f>'１表総括表（市計）'!H17+'１表総括表（町村計）'!H15</f>
        <v>8631985230</v>
      </c>
      <c r="I15" s="1">
        <f>'１表総括表（市計）'!I17+'１表総括表（町村計）'!I15</f>
        <v>61944571</v>
      </c>
      <c r="J15" s="1">
        <f>'１表総括表（市計）'!J17+'１表総括表（町村計）'!J15</f>
        <v>8570040659</v>
      </c>
      <c r="K15" s="1">
        <f>'１表総括表（市計）'!K17+'１表総括表（町村計）'!K15</f>
        <v>3358204055</v>
      </c>
      <c r="L15" s="1">
        <f>'１表総括表（市計）'!L17+'１表総括表（町村計）'!L15</f>
        <v>44828</v>
      </c>
      <c r="M15" s="1">
        <f>'１表総括表（市計）'!M17+'１表総括表（町村計）'!M15</f>
        <v>2192735</v>
      </c>
      <c r="N15" s="1">
        <f>'１表総括表（市計）'!N17+'１表総括表（町村計）'!N15</f>
        <v>88574</v>
      </c>
      <c r="O15" s="1">
        <f>'１表総括表（市計）'!O17+'１表総括表（町村計）'!O15</f>
        <v>2104161</v>
      </c>
      <c r="P15" s="1">
        <f t="shared" si="0"/>
        <v>12633.2</v>
      </c>
    </row>
    <row r="16" spans="1:16" ht="30" customHeight="1">
      <c r="A16" s="99" t="s">
        <v>46</v>
      </c>
      <c r="B16" s="99"/>
      <c r="C16" s="99"/>
      <c r="D16" s="1">
        <f>'１表総括表（市計）'!D18+'１表総括表（町村計）'!D16</f>
        <v>0</v>
      </c>
      <c r="E16" s="1">
        <f>'１表総括表（市計）'!E18+'１表総括表（町村計）'!E16</f>
        <v>0</v>
      </c>
      <c r="F16" s="1">
        <f>'１表総括表（市計）'!F18+'１表総括表（町村計）'!F16</f>
        <v>0</v>
      </c>
      <c r="G16" s="1">
        <f>'１表総括表（市計）'!G18+'１表総括表（町村計）'!G16</f>
        <v>0</v>
      </c>
      <c r="H16" s="1">
        <f>'１表総括表（市計）'!H18+'１表総括表（町村計）'!H16</f>
        <v>0</v>
      </c>
      <c r="I16" s="1">
        <f>'１表総括表（市計）'!I18+'１表総括表（町村計）'!I16</f>
        <v>0</v>
      </c>
      <c r="J16" s="1">
        <f>'１表総括表（市計）'!J18+'１表総括表（町村計）'!J16</f>
        <v>0</v>
      </c>
      <c r="K16" s="1">
        <f>'１表総括表（市計）'!K18+'１表総括表（町村計）'!K16</f>
        <v>0</v>
      </c>
      <c r="L16" s="1">
        <f>'１表総括表（市計）'!L18+'１表総括表（町村計）'!L16</f>
        <v>0</v>
      </c>
      <c r="M16" s="1">
        <f>'１表総括表（市計）'!M18+'１表総括表（町村計）'!M16</f>
        <v>0</v>
      </c>
      <c r="N16" s="1">
        <f>'１表総括表（市計）'!N18+'１表総括表（町村計）'!N16</f>
        <v>0</v>
      </c>
      <c r="O16" s="1">
        <f>'１表総括表（市計）'!O18+'１表総括表（町村計）'!O16</f>
        <v>0</v>
      </c>
      <c r="P16" s="1">
        <f t="shared" si="0"/>
        <v>0</v>
      </c>
    </row>
    <row r="17" spans="1:16" ht="30" customHeight="1">
      <c r="A17" s="99" t="s">
        <v>47</v>
      </c>
      <c r="B17" s="99"/>
      <c r="C17" s="99"/>
      <c r="D17" s="1">
        <f>'１表総括表（市計）'!D19+'１表総括表（町村計）'!D17</f>
        <v>996</v>
      </c>
      <c r="E17" s="1">
        <f>'１表総括表（市計）'!E19+'１表総括表（町村計）'!E17</f>
        <v>260</v>
      </c>
      <c r="F17" s="1">
        <f>'１表総括表（市計）'!F19+'１表総括表（町村計）'!F17</f>
        <v>59</v>
      </c>
      <c r="G17" s="1">
        <f>'１表総括表（市計）'!G19+'１表総括表（町村計）'!G17</f>
        <v>201</v>
      </c>
      <c r="H17" s="1">
        <f>'１表総括表（市計）'!H19+'１表総括表（町村計）'!H17</f>
        <v>15819</v>
      </c>
      <c r="I17" s="1">
        <f>'１表総括表（市計）'!I19+'１表総括表（町村計）'!I17</f>
        <v>415</v>
      </c>
      <c r="J17" s="1">
        <f>'１表総括表（市計）'!J19+'１表総括表（町村計）'!J17</f>
        <v>15404</v>
      </c>
      <c r="K17" s="1">
        <f>'１表総括表（市計）'!K19+'１表総括表（町村計）'!K17</f>
        <v>15340</v>
      </c>
      <c r="L17" s="1">
        <f>'１表総括表（市計）'!L19+'１表総括表（町村計）'!L17</f>
        <v>4</v>
      </c>
      <c r="M17" s="1">
        <f>'１表総括表（市計）'!M19+'１表総括表（町村計）'!M17</f>
        <v>24</v>
      </c>
      <c r="N17" s="1">
        <f>'１表総括表（市計）'!N19+'１表総括表（町村計）'!N17</f>
        <v>4</v>
      </c>
      <c r="O17" s="1">
        <f>'１表総括表（市計）'!O19+'１表総括表（町村計）'!O17</f>
        <v>20</v>
      </c>
      <c r="P17" s="1">
        <f t="shared" si="0"/>
        <v>60842.3</v>
      </c>
    </row>
    <row r="18" spans="1:16" ht="30" customHeight="1">
      <c r="A18" s="99" t="s">
        <v>48</v>
      </c>
      <c r="B18" s="99"/>
      <c r="C18" s="99"/>
      <c r="D18" s="1">
        <f>'１表総括表（市計）'!D20+'１表総括表（町村計）'!D18</f>
        <v>19713977</v>
      </c>
      <c r="E18" s="1">
        <f>'１表総括表（市計）'!E20+'１表総括表（町村計）'!E18</f>
        <v>1108522</v>
      </c>
      <c r="F18" s="1">
        <f>'１表総括表（市計）'!F20+'１表総括表（町村計）'!F18</f>
        <v>148493</v>
      </c>
      <c r="G18" s="1">
        <f>'１表総括表（市計）'!G20+'１表総括表（町村計）'!G18</f>
        <v>960029</v>
      </c>
      <c r="H18" s="1">
        <f>'１表総括表（市計）'!H20+'１表総括表（町村計）'!H18</f>
        <v>136911</v>
      </c>
      <c r="I18" s="1">
        <f>'１表総括表（市計）'!I20+'１表総括表（町村計）'!I18</f>
        <v>4259</v>
      </c>
      <c r="J18" s="1">
        <f>'１表総括表（市計）'!J20+'１表総括表（町村計）'!J18</f>
        <v>132652</v>
      </c>
      <c r="K18" s="1">
        <f>'１表総括表（市計）'!K20+'１表総括表（町村計）'!K18</f>
        <v>103460</v>
      </c>
      <c r="L18" s="1">
        <f>'１表総括表（市計）'!L20+'１表総括表（町村計）'!L18</f>
        <v>4267</v>
      </c>
      <c r="M18" s="1">
        <f>'１表総括表（市計）'!M20+'１表総括表（町村計）'!M18</f>
        <v>1378</v>
      </c>
      <c r="N18" s="1">
        <f>'１表総括表（市計）'!N20+'１表総括表（町村計）'!N18</f>
        <v>281</v>
      </c>
      <c r="O18" s="1">
        <f>'１表総括表（市計）'!O20+'１表総括表（町村計）'!O18</f>
        <v>1097</v>
      </c>
      <c r="P18" s="1">
        <f t="shared" si="0"/>
        <v>123.5</v>
      </c>
    </row>
    <row r="19" spans="1:16" ht="30" customHeight="1">
      <c r="A19" s="96" t="s">
        <v>61</v>
      </c>
      <c r="B19" s="99" t="s">
        <v>49</v>
      </c>
      <c r="C19" s="99"/>
      <c r="D19" s="1">
        <f>'１表総括表（市計）'!D21+'１表総括表（町村計）'!D19</f>
        <v>372652614</v>
      </c>
      <c r="E19" s="1">
        <f>'１表総括表（市計）'!E21+'１表総括表（町村計）'!E19</f>
        <v>1194879154</v>
      </c>
      <c r="F19" s="1">
        <f>'１表総括表（市計）'!F21+'１表総括表（町村計）'!F19</f>
        <v>111438429</v>
      </c>
      <c r="G19" s="1">
        <f>'１表総括表（市計）'!G21+'１表総括表（町村計）'!G19</f>
        <v>1083440725</v>
      </c>
      <c r="H19" s="1">
        <f>'１表総括表（市計）'!H21+'１表総括表（町村計）'!H19</f>
        <v>28285080</v>
      </c>
      <c r="I19" s="1">
        <f>'１表総括表（市計）'!I21+'１表総括表（町村計）'!I19</f>
        <v>2787220</v>
      </c>
      <c r="J19" s="1">
        <f>'１表総括表（市計）'!J21+'１表総括表（町村計）'!J19</f>
        <v>25497860</v>
      </c>
      <c r="K19" s="1">
        <f>'１表総括表（市計）'!K21+'１表総括表（町村計）'!K19</f>
        <v>25496983</v>
      </c>
      <c r="L19" s="1">
        <f>'１表総括表（市計）'!L21+'１表総括表（町村計）'!L19</f>
        <v>28110</v>
      </c>
      <c r="M19" s="1">
        <f>'１表総括表（市計）'!M21+'１表総括表（町村計）'!M19</f>
        <v>538010</v>
      </c>
      <c r="N19" s="1">
        <f>'１表総括表（市計）'!N21+'１表総括表（町村計）'!N19</f>
        <v>102703</v>
      </c>
      <c r="O19" s="1">
        <f>'１表総括表（市計）'!O21+'１表総括表（町村計）'!O19</f>
        <v>435307</v>
      </c>
      <c r="P19" s="1">
        <f t="shared" si="0"/>
        <v>23.7</v>
      </c>
    </row>
    <row r="20" spans="1:16" ht="30" customHeight="1">
      <c r="A20" s="97"/>
      <c r="B20" s="99" t="s">
        <v>50</v>
      </c>
      <c r="C20" s="99"/>
      <c r="D20" s="1">
        <f>'１表総括表（市計）'!D22+'１表総括表（町村計）'!D20</f>
        <v>3301226</v>
      </c>
      <c r="E20" s="1">
        <f>'１表総括表（市計）'!E22+'１表総括表（町村計）'!E20</f>
        <v>16163982</v>
      </c>
      <c r="F20" s="1">
        <f>'１表総括表（市計）'!F22+'１表総括表（町村計）'!F20</f>
        <v>342637</v>
      </c>
      <c r="G20" s="1">
        <f>'１表総括表（市計）'!G22+'１表総括表（町村計）'!G20</f>
        <v>15821345</v>
      </c>
      <c r="H20" s="1">
        <f>'１表総括表（市計）'!H22+'１表総括表（町村計）'!H20</f>
        <v>50265503</v>
      </c>
      <c r="I20" s="1">
        <f>'１表総括表（市計）'!I22+'１表総括表（町村計）'!I20</f>
        <v>105231</v>
      </c>
      <c r="J20" s="1">
        <f>'１表総括表（市計）'!J22+'１表総括表（町村計）'!J20</f>
        <v>50160272</v>
      </c>
      <c r="K20" s="1">
        <f>'１表総括表（市計）'!K22+'１表総括表（町村計）'!K20</f>
        <v>34317292</v>
      </c>
      <c r="L20" s="1">
        <f>'１表総括表（市計）'!L22+'１表総括表（町村計）'!L20</f>
        <v>2833</v>
      </c>
      <c r="M20" s="1">
        <f>'１表総括表（市計）'!M22+'１表総括表（町村計）'!M20</f>
        <v>15521</v>
      </c>
      <c r="N20" s="1">
        <f>'１表総括表（市計）'!N22+'１表総括表（町村計）'!N20</f>
        <v>925</v>
      </c>
      <c r="O20" s="1">
        <f>'１表総括表（市計）'!O22+'１表総括表（町村計）'!O20</f>
        <v>14596</v>
      </c>
      <c r="P20" s="1">
        <f t="shared" si="0"/>
        <v>3109.7</v>
      </c>
    </row>
    <row r="21" spans="1:16" ht="30" customHeight="1">
      <c r="A21" s="99" t="s">
        <v>51</v>
      </c>
      <c r="B21" s="99"/>
      <c r="C21" s="99"/>
      <c r="D21" s="1">
        <f>'１表総括表（市計）'!D23+'１表総括表（町村計）'!D21</f>
        <v>4637383</v>
      </c>
      <c r="E21" s="1">
        <f>'１表総括表（市計）'!E23+'１表総括表（町村計）'!E21</f>
        <v>8634142</v>
      </c>
      <c r="F21" s="1">
        <f>'１表総括表（市計）'!F23+'１表総括表（町村計）'!F21</f>
        <v>76599</v>
      </c>
      <c r="G21" s="1">
        <f>'１表総括表（市計）'!G23+'１表総括表（町村計）'!G21</f>
        <v>8557543</v>
      </c>
      <c r="H21" s="1">
        <f>'１表総括表（市計）'!H23+'１表総括表（町村計）'!H21</f>
        <v>367664</v>
      </c>
      <c r="I21" s="1">
        <f>'１表総括表（市計）'!I23+'１表総括表（町村計）'!I21</f>
        <v>1863</v>
      </c>
      <c r="J21" s="1">
        <f>'１表総括表（市計）'!J23+'１表総括表（町村計）'!J21</f>
        <v>365801</v>
      </c>
      <c r="K21" s="1">
        <f>'１表総括表（市計）'!K23+'１表総括表（町村計）'!K21</f>
        <v>343650</v>
      </c>
      <c r="L21" s="1">
        <f>'１表総括表（市計）'!L23+'１表総括表（町村計）'!L21</f>
        <v>115</v>
      </c>
      <c r="M21" s="1">
        <f>'１表総括表（市計）'!M23+'１表総括表（町村計）'!M21</f>
        <v>1125</v>
      </c>
      <c r="N21" s="1">
        <f>'１表総括表（市計）'!N23+'１表総括表（町村計）'!N21</f>
        <v>55</v>
      </c>
      <c r="O21" s="1">
        <f>'１表総括表（市計）'!O23+'１表総括表（町村計）'!O21</f>
        <v>1070</v>
      </c>
      <c r="P21" s="1">
        <f t="shared" si="0"/>
        <v>42.6</v>
      </c>
    </row>
    <row r="22" spans="1:16" ht="30" customHeight="1">
      <c r="A22" s="99" t="s">
        <v>52</v>
      </c>
      <c r="B22" s="99"/>
      <c r="C22" s="99"/>
      <c r="D22" s="1">
        <f>'１表総括表（市計）'!D24+'１表総括表（町村計）'!D22</f>
        <v>19912383</v>
      </c>
      <c r="E22" s="1">
        <f>'１表総括表（市計）'!E24+'１表総括表（町村計）'!E22</f>
        <v>78362899</v>
      </c>
      <c r="F22" s="1">
        <f>'１表総括表（市計）'!F24+'１表総括表（町村計）'!F22</f>
        <v>15882944</v>
      </c>
      <c r="G22" s="1">
        <f>'１表総括表（市計）'!G24+'１表総括表（町村計）'!G22</f>
        <v>62479955</v>
      </c>
      <c r="H22" s="1">
        <f>'１表総括表（市計）'!H24+'１表総括表（町村計）'!H22</f>
        <v>5363944</v>
      </c>
      <c r="I22" s="1">
        <f>'１表総括表（市計）'!I24+'１表総括表（町村計）'!I22</f>
        <v>426026</v>
      </c>
      <c r="J22" s="1">
        <f>'１表総括表（市計）'!J24+'１表総括表（町村計）'!J22</f>
        <v>4937918</v>
      </c>
      <c r="K22" s="1">
        <f>'１表総括表（市計）'!K24+'１表総括表（町村計）'!K22</f>
        <v>3917538</v>
      </c>
      <c r="L22" s="1">
        <f>'１表総括表（市計）'!L24+'１表総括表（町村計）'!L22</f>
        <v>16962</v>
      </c>
      <c r="M22" s="1">
        <f>'１表総括表（市計）'!M24+'１表総括表（町村計）'!M22</f>
        <v>120692</v>
      </c>
      <c r="N22" s="1">
        <f>'１表総括表（市計）'!N24+'１表総括表（町村計）'!N22</f>
        <v>27669</v>
      </c>
      <c r="O22" s="1">
        <f>'１表総括表（市計）'!O24+'１表総括表（町村計）'!O22</f>
        <v>93023</v>
      </c>
      <c r="P22" s="1">
        <f t="shared" si="0"/>
        <v>68.5</v>
      </c>
    </row>
    <row r="23" spans="1:16" ht="30" customHeight="1">
      <c r="A23" s="100" t="s">
        <v>62</v>
      </c>
      <c r="B23" s="104" t="s">
        <v>53</v>
      </c>
      <c r="C23" s="106"/>
      <c r="D23" s="1">
        <f>'１表総括表（市計）'!D25+'１表総括表（町村計）'!D23</f>
        <v>1370113</v>
      </c>
      <c r="E23" s="1">
        <f>'１表総括表（市計）'!E25+'１表総括表（町村計）'!E23</f>
        <v>90700035</v>
      </c>
      <c r="F23" s="1">
        <f>'１表総括表（市計）'!F25+'１表総括表（町村計）'!F23</f>
        <v>16016</v>
      </c>
      <c r="G23" s="1">
        <f>'１表総括表（市計）'!G25+'１表総括表（町村計）'!G23</f>
        <v>90684019</v>
      </c>
      <c r="H23" s="1">
        <f>'１表総括表（市計）'!H25+'１表総括表（町村計）'!H23</f>
        <v>120598681</v>
      </c>
      <c r="I23" s="1">
        <f>'１表総括表（市計）'!I25+'１表総括表（町村計）'!I23</f>
        <v>18175</v>
      </c>
      <c r="J23" s="1">
        <f>'１表総括表（市計）'!J25+'１表総括表（町村計）'!J23</f>
        <v>120580506</v>
      </c>
      <c r="K23" s="1">
        <f>'１表総括表（市計）'!K25+'１表総括表（町村計）'!K23</f>
        <v>85021706</v>
      </c>
      <c r="L23" s="1">
        <f>'１表総括表（市計）'!L25+'１表総括表（町村計）'!L23</f>
        <v>1025</v>
      </c>
      <c r="M23" s="1">
        <f>'１表総括表（市計）'!M25+'１表総括表（町村計）'!M23</f>
        <v>36353</v>
      </c>
      <c r="N23" s="1">
        <f>'１表総括表（市計）'!N25+'１表総括表（町村計）'!N23</f>
        <v>129</v>
      </c>
      <c r="O23" s="1">
        <f>'１表総括表（市計）'!O25+'１表総括表（町村計）'!O23</f>
        <v>36224</v>
      </c>
      <c r="P23" s="1">
        <f t="shared" si="0"/>
        <v>1329.6</v>
      </c>
    </row>
    <row r="24" spans="1:16" ht="30" customHeight="1">
      <c r="A24" s="100"/>
      <c r="B24" s="104" t="s">
        <v>54</v>
      </c>
      <c r="C24" s="106"/>
      <c r="D24" s="1">
        <f>'１表総括表（市計）'!D26+'１表総括表（町村計）'!D24</f>
        <v>1761313</v>
      </c>
      <c r="E24" s="1">
        <f>'１表総括表（市計）'!E26+'１表総括表（町村計）'!E24</f>
        <v>1051018</v>
      </c>
      <c r="F24" s="1">
        <f>'１表総括表（市計）'!F26+'１表総括表（町村計）'!F24</f>
        <v>643</v>
      </c>
      <c r="G24" s="1">
        <f>'１表総括表（市計）'!G26+'１表総括表（町村計）'!G24</f>
        <v>1050375</v>
      </c>
      <c r="H24" s="1">
        <f>'１表総括表（市計）'!H26+'１表総括表（町村計）'!H24</f>
        <v>9674071</v>
      </c>
      <c r="I24" s="1">
        <f>'１表総括表（市計）'!I26+'１表総括表（町村計）'!I24</f>
        <v>791</v>
      </c>
      <c r="J24" s="1">
        <f>'１表総括表（市計）'!J26+'１表総括表（町村計）'!J24</f>
        <v>9673280</v>
      </c>
      <c r="K24" s="1">
        <f>'１表総括表（市計）'!K26+'１表総括表（町村計）'!K24</f>
        <v>6750876</v>
      </c>
      <c r="L24" s="1">
        <f>'１表総括表（市計）'!L26+'１表総括表（町村計）'!L24</f>
        <v>790</v>
      </c>
      <c r="M24" s="1">
        <f>'１表総括表（市計）'!M26+'１表総括表（町村計）'!M24</f>
        <v>601</v>
      </c>
      <c r="N24" s="1">
        <f>'１表総括表（市計）'!N26+'１表総括表（町村計）'!N24</f>
        <v>5</v>
      </c>
      <c r="O24" s="1">
        <f>'１表総括表（市計）'!O26+'１表総括表（町村計）'!O24</f>
        <v>596</v>
      </c>
      <c r="P24" s="1">
        <f t="shared" si="0"/>
        <v>9204.5</v>
      </c>
    </row>
    <row r="25" spans="1:16" ht="30" customHeight="1">
      <c r="A25" s="100"/>
      <c r="B25" s="101" t="s">
        <v>133</v>
      </c>
      <c r="C25" s="25" t="s">
        <v>134</v>
      </c>
      <c r="D25" s="1">
        <f>'１表総括表（市計）'!D27+'１表総括表（町村計）'!D25</f>
        <v>129426</v>
      </c>
      <c r="E25" s="1">
        <f>'１表総括表（市計）'!E27+'１表総括表（町村計）'!E25</f>
        <v>7649691</v>
      </c>
      <c r="F25" s="1">
        <f>'１表総括表（市計）'!F27+'１表総括表（町村計）'!F25</f>
        <v>2789</v>
      </c>
      <c r="G25" s="1">
        <f>'１表総括表（市計）'!G27+'１表総括表（町村計）'!G25</f>
        <v>7646902</v>
      </c>
      <c r="H25" s="1">
        <f>'１表総括表（市計）'!H27+'１表総括表（町村計）'!H25</f>
        <v>29953441</v>
      </c>
      <c r="I25" s="1">
        <f>'１表総括表（市計）'!I27+'１表総括表（町村計）'!I25</f>
        <v>3046</v>
      </c>
      <c r="J25" s="1">
        <f>'１表総括表（市計）'!J27+'１表総括表（町村計）'!J25</f>
        <v>29950395</v>
      </c>
      <c r="K25" s="1">
        <f>'１表総括表（市計）'!K27+'１表総括表（町村計）'!K25</f>
        <v>20254333</v>
      </c>
      <c r="L25" s="1">
        <f>'１表総括表（市計）'!L27+'１表総括表（町村計）'!L25</f>
        <v>696</v>
      </c>
      <c r="M25" s="1">
        <f>'１表総括表（市計）'!M27+'１表総括表（町村計）'!M25</f>
        <v>22025</v>
      </c>
      <c r="N25" s="1">
        <f>'１表総括表（市計）'!N27+'１表総括表（町村計）'!N25</f>
        <v>29</v>
      </c>
      <c r="O25" s="1">
        <f>'１表総括表（市計）'!O27+'１表総括表（町村計）'!O25</f>
        <v>21996</v>
      </c>
      <c r="P25" s="1">
        <f t="shared" si="0"/>
        <v>3915.6</v>
      </c>
    </row>
    <row r="26" spans="1:16" ht="30" customHeight="1">
      <c r="A26" s="100"/>
      <c r="B26" s="102"/>
      <c r="C26" s="25" t="s">
        <v>135</v>
      </c>
      <c r="D26" s="1">
        <f>'１表総括表（市計）'!D28+'１表総括表（町村計）'!D26</f>
        <v>0</v>
      </c>
      <c r="E26" s="1">
        <f>'１表総括表（市計）'!E28+'１表総括表（町村計）'!E26</f>
        <v>68160</v>
      </c>
      <c r="F26" s="1">
        <f>'１表総括表（市計）'!F28+'１表総括表（町村計）'!F26</f>
        <v>0</v>
      </c>
      <c r="G26" s="1">
        <f>'１表総括表（市計）'!G28+'１表総括表（町村計）'!G26</f>
        <v>68160</v>
      </c>
      <c r="H26" s="1">
        <f>'１表総括表（市計）'!H28+'１表総括表（町村計）'!H26</f>
        <v>2584222</v>
      </c>
      <c r="I26" s="1">
        <f>'１表総括表（市計）'!I28+'１表総括表（町村計）'!I26</f>
        <v>0</v>
      </c>
      <c r="J26" s="1">
        <f>'１表総括表（市計）'!J28+'１表総括表（町村計）'!J26</f>
        <v>2584222</v>
      </c>
      <c r="K26" s="1">
        <f>'１表総括表（市計）'!K28+'１表総括表（町村計）'!K26</f>
        <v>1776284</v>
      </c>
      <c r="L26" s="1">
        <f>'１表総括表（市計）'!L28+'１表総括表（町村計）'!L26</f>
        <v>0</v>
      </c>
      <c r="M26" s="1">
        <f>'１表総括表（市計）'!M28+'１表総括表（町村計）'!M26</f>
        <v>155</v>
      </c>
      <c r="N26" s="1">
        <f>'１表総括表（市計）'!N28+'１表総括表（町村計）'!N26</f>
        <v>0</v>
      </c>
      <c r="O26" s="1">
        <f>'１表総括表（市計）'!O28+'１表総括表（町村計）'!O26</f>
        <v>155</v>
      </c>
      <c r="P26" s="1">
        <f t="shared" si="0"/>
        <v>37914.1</v>
      </c>
    </row>
    <row r="27" spans="1:16" ht="30" customHeight="1">
      <c r="A27" s="100"/>
      <c r="B27" s="103"/>
      <c r="C27" s="25" t="s">
        <v>136</v>
      </c>
      <c r="D27" s="1">
        <f>'１表総括表（市計）'!D29+'１表総括表（町村計）'!D27</f>
        <v>129426</v>
      </c>
      <c r="E27" s="1">
        <f>'１表総括表（市計）'!E29+'１表総括表（町村計）'!E27</f>
        <v>7717851</v>
      </c>
      <c r="F27" s="1">
        <f>'１表総括表（市計）'!F29+'１表総括表（町村計）'!F27</f>
        <v>2789</v>
      </c>
      <c r="G27" s="1">
        <f>'１表総括表（市計）'!G29+'１表総括表（町村計）'!G27</f>
        <v>7715062</v>
      </c>
      <c r="H27" s="1">
        <f>'１表総括表（市計）'!H29+'１表総括表（町村計）'!H27</f>
        <v>32537663</v>
      </c>
      <c r="I27" s="1">
        <f>'１表総括表（市計）'!I29+'１表総括表（町村計）'!I27</f>
        <v>3046</v>
      </c>
      <c r="J27" s="1">
        <f>'１表総括表（市計）'!J29+'１表総括表（町村計）'!J27</f>
        <v>32534617</v>
      </c>
      <c r="K27" s="1">
        <f>'１表総括表（市計）'!K29+'１表総括表（町村計）'!K27</f>
        <v>22030617</v>
      </c>
      <c r="L27" s="1">
        <f>'１表総括表（市計）'!L29+'１表総括表（町村計）'!L27</f>
        <v>696</v>
      </c>
      <c r="M27" s="1">
        <f>'１表総括表（市計）'!M29+'１表総括表（町村計）'!M27</f>
        <v>22180</v>
      </c>
      <c r="N27" s="1">
        <f>'１表総括表（市計）'!N29+'１表総括表（町村計）'!N27</f>
        <v>29</v>
      </c>
      <c r="O27" s="1">
        <f>'１表総括表（市計）'!O29+'１表総括表（町村計）'!O27</f>
        <v>22151</v>
      </c>
      <c r="P27" s="1">
        <f t="shared" si="0"/>
        <v>4215.9</v>
      </c>
    </row>
    <row r="28" spans="1:16" ht="30" customHeight="1">
      <c r="A28" s="100"/>
      <c r="B28" s="104" t="s">
        <v>55</v>
      </c>
      <c r="C28" s="106"/>
      <c r="D28" s="1">
        <f>'１表総括表（市計）'!D30+'１表総括表（町村計）'!D28</f>
        <v>153733442</v>
      </c>
      <c r="E28" s="1">
        <f>'１表総括表（市計）'!E30+'１表総括表（町村計）'!E28</f>
        <v>161577093</v>
      </c>
      <c r="F28" s="1">
        <f>'１表総括表（市計）'!F30+'１表総括表（町村計）'!F28</f>
        <v>11128903</v>
      </c>
      <c r="G28" s="1">
        <f>'１表総括表（市計）'!G30+'１表総括表（町村計）'!G28</f>
        <v>150448190</v>
      </c>
      <c r="H28" s="1">
        <f>'１表総括表（市計）'!H30+'１表総括表（町村計）'!H28</f>
        <v>786699118</v>
      </c>
      <c r="I28" s="1">
        <f>'１表総括表（市計）'!I30+'１表総括表（町村計）'!I28</f>
        <v>5428442</v>
      </c>
      <c r="J28" s="1">
        <f>'１表総括表（市計）'!J30+'１表総括表（町村計）'!J28</f>
        <v>781270676</v>
      </c>
      <c r="K28" s="1">
        <f>'１表総括表（市計）'!K30+'１表総括表（町村計）'!K28</f>
        <v>536914173</v>
      </c>
      <c r="L28" s="1">
        <f>'１表総括表（市計）'!L30+'１表総括表（町村計）'!L28</f>
        <v>374193</v>
      </c>
      <c r="M28" s="1">
        <f>'１表総括表（市計）'!M30+'１表総括表（町村計）'!M28</f>
        <v>319258</v>
      </c>
      <c r="N28" s="1">
        <f>'１表総括表（市計）'!N30+'１表総括表（町村計）'!N28</f>
        <v>57963</v>
      </c>
      <c r="O28" s="1">
        <f>'１表総括表（市計）'!O30+'１表総括表（町村計）'!O28</f>
        <v>261295</v>
      </c>
      <c r="P28" s="1">
        <f t="shared" si="0"/>
        <v>4868.9</v>
      </c>
    </row>
    <row r="29" spans="1:16" ht="30" customHeight="1">
      <c r="A29" s="100"/>
      <c r="B29" s="111" t="s">
        <v>45</v>
      </c>
      <c r="C29" s="113"/>
      <c r="D29" s="1">
        <f>'１表総括表（市計）'!D31+'１表総括表（町村計）'!D29</f>
        <v>156994294</v>
      </c>
      <c r="E29" s="1">
        <f>'１表総括表（市計）'!E31+'１表総括表（町村計）'!E29</f>
        <v>261045997</v>
      </c>
      <c r="F29" s="1">
        <f>'１表総括表（市計）'!F31+'１表総括表（町村計）'!F29</f>
        <v>11148351</v>
      </c>
      <c r="G29" s="1">
        <f>'１表総括表（市計）'!G31+'１表総括表（町村計）'!G29</f>
        <v>249897646</v>
      </c>
      <c r="H29" s="1">
        <f>'１表総括表（市計）'!H31+'１表総括表（町村計）'!H29</f>
        <v>949509533</v>
      </c>
      <c r="I29" s="1">
        <f>'１表総括表（市計）'!I31+'１表総括表（町村計）'!I29</f>
        <v>5450454</v>
      </c>
      <c r="J29" s="1">
        <f>'１表総括表（市計）'!J31+'１表総括表（町村計）'!J29</f>
        <v>944059079</v>
      </c>
      <c r="K29" s="1">
        <f>'１表総括表（市計）'!K31+'１表総括表（町村計）'!K29</f>
        <v>650717372</v>
      </c>
      <c r="L29" s="1">
        <f>'１表総括表（市計）'!L31+'１表総括表（町村計）'!L29</f>
        <v>376704</v>
      </c>
      <c r="M29" s="1">
        <f>'１表総括表（市計）'!M31+'１表総括表（町村計）'!M29</f>
        <v>378392</v>
      </c>
      <c r="N29" s="1">
        <f>'１表総括表（市計）'!N31+'１表総括表（町村計）'!N29</f>
        <v>58126</v>
      </c>
      <c r="O29" s="1">
        <f>'１表総括表（市計）'!O31+'１表総括表（町村計）'!O29</f>
        <v>320266</v>
      </c>
      <c r="P29" s="1">
        <f t="shared" si="0"/>
        <v>3637.3</v>
      </c>
    </row>
    <row r="30" spans="1:16" ht="30" customHeight="1">
      <c r="A30" s="99" t="s">
        <v>56</v>
      </c>
      <c r="B30" s="99"/>
      <c r="C30" s="99"/>
      <c r="D30" s="1">
        <f>'１表総括表（市計）'!D32+'１表総括表（町村計）'!D30</f>
        <v>1262430857</v>
      </c>
      <c r="E30" s="29"/>
      <c r="F30" s="29"/>
      <c r="G30" s="29"/>
      <c r="H30" s="29"/>
      <c r="I30" s="29"/>
      <c r="J30" s="29"/>
      <c r="K30" s="29"/>
      <c r="L30" s="1">
        <f>'１表総括表（市計）'!L32+'１表総括表（町村計）'!L30</f>
        <v>1374360</v>
      </c>
      <c r="M30" s="29"/>
      <c r="N30" s="29"/>
      <c r="O30" s="29"/>
      <c r="P30" s="29"/>
    </row>
    <row r="31" spans="1:16" ht="30" customHeight="1">
      <c r="A31" s="99" t="s">
        <v>57</v>
      </c>
      <c r="B31" s="99"/>
      <c r="C31" s="99"/>
      <c r="D31" s="1">
        <f>'１表総括表（市計）'!D33+'１表総括表（町村計）'!D31</f>
        <v>1924248473</v>
      </c>
      <c r="E31" s="1">
        <f>'１表総括表（市計）'!E33+'１表総括表（町村計）'!E31</f>
        <v>4171591527</v>
      </c>
      <c r="F31" s="1">
        <f>'１表総括表（市計）'!F33+'１表総括表（町村計）'!F31</f>
        <v>241294995</v>
      </c>
      <c r="G31" s="1">
        <f>'１表総括表（市計）'!G33+'１表総括表（町村計）'!G31</f>
        <v>3930296532</v>
      </c>
      <c r="H31" s="1">
        <f>'１表総括表（市計）'!H33+'１表総括表（町村計）'!H31</f>
        <v>10258922453</v>
      </c>
      <c r="I31" s="1">
        <f>'１表総括表（市計）'!I33+'１表総括表（町村計）'!I31</f>
        <v>79022777</v>
      </c>
      <c r="J31" s="1">
        <f>'１表総括表（市計）'!J33+'１表総括表（町村計）'!J31</f>
        <v>10179899676</v>
      </c>
      <c r="K31" s="1">
        <f>'１表総括表（市計）'!K33+'１表総括表（町村計）'!K31</f>
        <v>4339259272</v>
      </c>
      <c r="L31" s="1">
        <f>'１表総括表（市計）'!L33+'１表総括表（町村計）'!L31</f>
        <v>1926324</v>
      </c>
      <c r="M31" s="1">
        <f>'１表総括表（市計）'!M33+'１表総括表（町村計）'!M31</f>
        <v>5024037</v>
      </c>
      <c r="N31" s="1">
        <f>'１表総括表（市計）'!N33+'１表総括表（町村計）'!N31</f>
        <v>406005</v>
      </c>
      <c r="O31" s="1">
        <f>'１表総括表（市計）'!O33+'１表総括表（町村計）'!O31</f>
        <v>4618032</v>
      </c>
      <c r="P31" s="1">
        <f>IF(H31&gt;0,ROUND(H31/E31*1000,1),0)</f>
        <v>2459.2</v>
      </c>
    </row>
    <row r="33" ht="14.25" hidden="1"/>
    <row r="34" spans="4:15" ht="14.25" hidden="1">
      <c r="D34" s="10">
        <f aca="true" t="shared" si="1" ref="D34:O34">D8+D9+D10+D11+D15+D16+D17+D18+D19+D20+D21+D22+D29+D30</f>
        <v>1924248473</v>
      </c>
      <c r="E34" s="10">
        <f t="shared" si="1"/>
        <v>4171591527</v>
      </c>
      <c r="F34" s="10">
        <f t="shared" si="1"/>
        <v>241294995</v>
      </c>
      <c r="G34" s="10">
        <f t="shared" si="1"/>
        <v>3930296532</v>
      </c>
      <c r="H34" s="10">
        <f t="shared" si="1"/>
        <v>10258922453</v>
      </c>
      <c r="I34" s="10">
        <f t="shared" si="1"/>
        <v>79022820</v>
      </c>
      <c r="J34" s="10">
        <f t="shared" si="1"/>
        <v>10179899633</v>
      </c>
      <c r="K34" s="10">
        <f t="shared" si="1"/>
        <v>4339259272</v>
      </c>
      <c r="L34" s="10">
        <f t="shared" si="1"/>
        <v>1926324</v>
      </c>
      <c r="M34" s="10">
        <f t="shared" si="1"/>
        <v>5024037</v>
      </c>
      <c r="N34" s="10">
        <f t="shared" si="1"/>
        <v>406005</v>
      </c>
      <c r="O34" s="10">
        <f t="shared" si="1"/>
        <v>4618032</v>
      </c>
    </row>
    <row r="35" ht="14.25" hidden="1"/>
    <row r="37" spans="4:16" ht="14.25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4:16" ht="14.25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4:16" ht="14.2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</sheetData>
  <sheetProtection/>
  <mergeCells count="33">
    <mergeCell ref="B14:C14"/>
    <mergeCell ref="B15:C15"/>
    <mergeCell ref="B29:C29"/>
    <mergeCell ref="B23:C23"/>
    <mergeCell ref="B24:C24"/>
    <mergeCell ref="B25:B27"/>
    <mergeCell ref="B28:C28"/>
    <mergeCell ref="D6:G6"/>
    <mergeCell ref="H6:K6"/>
    <mergeCell ref="B8:C8"/>
    <mergeCell ref="B9:C9"/>
    <mergeCell ref="B10:C10"/>
    <mergeCell ref="B11:C11"/>
    <mergeCell ref="L6:O6"/>
    <mergeCell ref="A6:C7"/>
    <mergeCell ref="A19:A20"/>
    <mergeCell ref="A16:C16"/>
    <mergeCell ref="A17:C17"/>
    <mergeCell ref="A18:C18"/>
    <mergeCell ref="B19:C19"/>
    <mergeCell ref="B20:C20"/>
    <mergeCell ref="B12:C12"/>
    <mergeCell ref="B13:C13"/>
    <mergeCell ref="A4:C4"/>
    <mergeCell ref="A3:C3"/>
    <mergeCell ref="A31:C31"/>
    <mergeCell ref="A23:A29"/>
    <mergeCell ref="A30:C30"/>
    <mergeCell ref="A21:C21"/>
    <mergeCell ref="A22:C22"/>
    <mergeCell ref="A8:A9"/>
    <mergeCell ref="A10:A11"/>
    <mergeCell ref="A12:A15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0"/>
  <sheetViews>
    <sheetView showGridLines="0" zoomScale="75" zoomScaleNormal="75" zoomScalePageLayoutView="0" workbookViewId="0" topLeftCell="A1">
      <selection activeCell="E7" sqref="E7"/>
    </sheetView>
  </sheetViews>
  <sheetFormatPr defaultColWidth="8.796875" defaultRowHeight="15"/>
  <cols>
    <col min="1" max="1" width="3.5" style="12" customWidth="1"/>
    <col min="2" max="2" width="14.69921875" style="12" customWidth="1"/>
    <col min="3" max="11" width="14.59765625" style="12" customWidth="1"/>
    <col min="12" max="16384" width="9" style="12" customWidth="1"/>
  </cols>
  <sheetData>
    <row r="1" spans="1:2" s="42" customFormat="1" ht="17.25">
      <c r="A1" s="42" t="s">
        <v>132</v>
      </c>
      <c r="B1" s="42" t="s">
        <v>139</v>
      </c>
    </row>
    <row r="2" spans="1:11" s="13" customFormat="1" ht="17.25" customHeight="1">
      <c r="A2" s="131" t="s">
        <v>117</v>
      </c>
      <c r="B2" s="129" t="s">
        <v>119</v>
      </c>
      <c r="C2" s="128" t="s">
        <v>141</v>
      </c>
      <c r="D2" s="128"/>
      <c r="E2" s="128"/>
      <c r="F2" s="128" t="s">
        <v>140</v>
      </c>
      <c r="G2" s="128"/>
      <c r="H2" s="128"/>
      <c r="I2" s="128" t="s">
        <v>142</v>
      </c>
      <c r="J2" s="128"/>
      <c r="K2" s="128"/>
    </row>
    <row r="3" spans="1:11" s="13" customFormat="1" ht="54" customHeight="1">
      <c r="A3" s="131"/>
      <c r="B3" s="130"/>
      <c r="C3" s="92" t="s">
        <v>8</v>
      </c>
      <c r="D3" s="92" t="s">
        <v>6</v>
      </c>
      <c r="E3" s="92" t="s">
        <v>10</v>
      </c>
      <c r="F3" s="92" t="s">
        <v>8</v>
      </c>
      <c r="G3" s="92" t="s">
        <v>6</v>
      </c>
      <c r="H3" s="92" t="s">
        <v>10</v>
      </c>
      <c r="I3" s="92" t="s">
        <v>8</v>
      </c>
      <c r="J3" s="92" t="s">
        <v>6</v>
      </c>
      <c r="K3" s="92" t="s">
        <v>10</v>
      </c>
    </row>
    <row r="4" spans="1:11" s="13" customFormat="1" ht="15" customHeight="1">
      <c r="A4" s="30">
        <v>1</v>
      </c>
      <c r="B4" s="31" t="s">
        <v>78</v>
      </c>
      <c r="C4" s="48">
        <v>79909</v>
      </c>
      <c r="D4" s="48">
        <v>9786</v>
      </c>
      <c r="E4" s="48">
        <v>70123</v>
      </c>
      <c r="F4" s="48">
        <v>76749</v>
      </c>
      <c r="G4" s="48">
        <v>9366</v>
      </c>
      <c r="H4" s="48">
        <v>67383</v>
      </c>
      <c r="I4" s="48">
        <v>3160</v>
      </c>
      <c r="J4" s="48">
        <v>420</v>
      </c>
      <c r="K4" s="48">
        <v>2740</v>
      </c>
    </row>
    <row r="5" spans="1:11" s="13" customFormat="1" ht="15" customHeight="1">
      <c r="A5" s="32">
        <v>2</v>
      </c>
      <c r="B5" s="33" t="s">
        <v>64</v>
      </c>
      <c r="C5" s="49">
        <v>53713</v>
      </c>
      <c r="D5" s="49">
        <v>2985</v>
      </c>
      <c r="E5" s="49">
        <v>50728</v>
      </c>
      <c r="F5" s="49">
        <v>52269</v>
      </c>
      <c r="G5" s="49">
        <v>2910</v>
      </c>
      <c r="H5" s="49">
        <v>49359</v>
      </c>
      <c r="I5" s="49">
        <v>1444</v>
      </c>
      <c r="J5" s="49">
        <v>75</v>
      </c>
      <c r="K5" s="49">
        <v>1369</v>
      </c>
    </row>
    <row r="6" spans="1:11" s="13" customFormat="1" ht="15" customHeight="1">
      <c r="A6" s="32">
        <v>3</v>
      </c>
      <c r="B6" s="33" t="s">
        <v>79</v>
      </c>
      <c r="C6" s="49">
        <v>48975</v>
      </c>
      <c r="D6" s="49">
        <v>6379</v>
      </c>
      <c r="E6" s="49">
        <v>42596</v>
      </c>
      <c r="F6" s="49">
        <v>46983</v>
      </c>
      <c r="G6" s="49">
        <v>6138</v>
      </c>
      <c r="H6" s="49">
        <v>40845</v>
      </c>
      <c r="I6" s="49">
        <v>1992</v>
      </c>
      <c r="J6" s="49">
        <v>241</v>
      </c>
      <c r="K6" s="49">
        <v>1751</v>
      </c>
    </row>
    <row r="7" spans="1:11" s="13" customFormat="1" ht="15" customHeight="1">
      <c r="A7" s="32">
        <v>4</v>
      </c>
      <c r="B7" s="33" t="s">
        <v>80</v>
      </c>
      <c r="C7" s="49">
        <v>49290</v>
      </c>
      <c r="D7" s="49">
        <v>9262</v>
      </c>
      <c r="E7" s="49">
        <v>40028</v>
      </c>
      <c r="F7" s="49">
        <v>47837</v>
      </c>
      <c r="G7" s="49">
        <v>9110</v>
      </c>
      <c r="H7" s="49">
        <v>38727</v>
      </c>
      <c r="I7" s="49">
        <v>1453</v>
      </c>
      <c r="J7" s="49">
        <v>152</v>
      </c>
      <c r="K7" s="49">
        <v>1301</v>
      </c>
    </row>
    <row r="8" spans="1:11" s="13" customFormat="1" ht="15" customHeight="1">
      <c r="A8" s="32">
        <v>5</v>
      </c>
      <c r="B8" s="33" t="s">
        <v>81</v>
      </c>
      <c r="C8" s="49">
        <v>31321</v>
      </c>
      <c r="D8" s="49">
        <v>6894</v>
      </c>
      <c r="E8" s="49">
        <v>24427</v>
      </c>
      <c r="F8" s="49">
        <v>30405</v>
      </c>
      <c r="G8" s="49">
        <v>6737</v>
      </c>
      <c r="H8" s="49">
        <v>23668</v>
      </c>
      <c r="I8" s="49">
        <v>916</v>
      </c>
      <c r="J8" s="49">
        <v>157</v>
      </c>
      <c r="K8" s="49">
        <v>759</v>
      </c>
    </row>
    <row r="9" spans="1:11" s="13" customFormat="1" ht="15" customHeight="1">
      <c r="A9" s="32">
        <v>6</v>
      </c>
      <c r="B9" s="33" t="s">
        <v>82</v>
      </c>
      <c r="C9" s="49">
        <v>18200</v>
      </c>
      <c r="D9" s="49">
        <v>3021</v>
      </c>
      <c r="E9" s="49">
        <v>15179</v>
      </c>
      <c r="F9" s="49">
        <v>17591</v>
      </c>
      <c r="G9" s="49">
        <v>2964</v>
      </c>
      <c r="H9" s="49">
        <v>14627</v>
      </c>
      <c r="I9" s="49">
        <v>609</v>
      </c>
      <c r="J9" s="49">
        <v>57</v>
      </c>
      <c r="K9" s="49">
        <v>552</v>
      </c>
    </row>
    <row r="10" spans="1:11" s="13" customFormat="1" ht="15" customHeight="1">
      <c r="A10" s="32">
        <v>7</v>
      </c>
      <c r="B10" s="33" t="s">
        <v>103</v>
      </c>
      <c r="C10" s="49">
        <v>27697</v>
      </c>
      <c r="D10" s="49">
        <v>3963</v>
      </c>
      <c r="E10" s="49">
        <v>23734</v>
      </c>
      <c r="F10" s="49">
        <v>26880</v>
      </c>
      <c r="G10" s="49">
        <v>3857</v>
      </c>
      <c r="H10" s="49">
        <v>23023</v>
      </c>
      <c r="I10" s="49">
        <v>817</v>
      </c>
      <c r="J10" s="49">
        <v>106</v>
      </c>
      <c r="K10" s="49">
        <v>711</v>
      </c>
    </row>
    <row r="11" spans="1:11" s="13" customFormat="1" ht="15" customHeight="1">
      <c r="A11" s="32">
        <v>8</v>
      </c>
      <c r="B11" s="33" t="s">
        <v>83</v>
      </c>
      <c r="C11" s="49">
        <v>17273</v>
      </c>
      <c r="D11" s="49">
        <v>3986</v>
      </c>
      <c r="E11" s="49">
        <v>13287</v>
      </c>
      <c r="F11" s="49">
        <v>16537</v>
      </c>
      <c r="G11" s="49">
        <v>3889</v>
      </c>
      <c r="H11" s="49">
        <v>12648</v>
      </c>
      <c r="I11" s="49">
        <v>736</v>
      </c>
      <c r="J11" s="49">
        <v>97</v>
      </c>
      <c r="K11" s="49">
        <v>639</v>
      </c>
    </row>
    <row r="12" spans="1:11" s="13" customFormat="1" ht="15" customHeight="1">
      <c r="A12" s="32">
        <v>9</v>
      </c>
      <c r="B12" s="33" t="s">
        <v>104</v>
      </c>
      <c r="C12" s="49">
        <v>23771</v>
      </c>
      <c r="D12" s="49">
        <v>5185</v>
      </c>
      <c r="E12" s="49">
        <v>18586</v>
      </c>
      <c r="F12" s="49">
        <v>22789</v>
      </c>
      <c r="G12" s="49">
        <v>5004</v>
      </c>
      <c r="H12" s="49">
        <v>17785</v>
      </c>
      <c r="I12" s="49">
        <v>982</v>
      </c>
      <c r="J12" s="49">
        <v>181</v>
      </c>
      <c r="K12" s="49">
        <v>801</v>
      </c>
    </row>
    <row r="13" spans="1:11" s="13" customFormat="1" ht="15" customHeight="1">
      <c r="A13" s="32">
        <v>10</v>
      </c>
      <c r="B13" s="33" t="s">
        <v>84</v>
      </c>
      <c r="C13" s="49">
        <v>27926</v>
      </c>
      <c r="D13" s="49">
        <v>8818</v>
      </c>
      <c r="E13" s="49">
        <v>19108</v>
      </c>
      <c r="F13" s="49">
        <v>27444</v>
      </c>
      <c r="G13" s="49">
        <v>8706</v>
      </c>
      <c r="H13" s="49">
        <v>18738</v>
      </c>
      <c r="I13" s="49">
        <v>482</v>
      </c>
      <c r="J13" s="49">
        <v>112</v>
      </c>
      <c r="K13" s="49">
        <v>370</v>
      </c>
    </row>
    <row r="14" spans="1:11" s="13" customFormat="1" ht="15" customHeight="1">
      <c r="A14" s="32">
        <v>11</v>
      </c>
      <c r="B14" s="33" t="s">
        <v>85</v>
      </c>
      <c r="C14" s="49">
        <v>11032</v>
      </c>
      <c r="D14" s="49">
        <v>1866</v>
      </c>
      <c r="E14" s="49">
        <v>9166</v>
      </c>
      <c r="F14" s="49">
        <v>10723</v>
      </c>
      <c r="G14" s="49">
        <v>1811</v>
      </c>
      <c r="H14" s="49">
        <v>8912</v>
      </c>
      <c r="I14" s="49">
        <v>309</v>
      </c>
      <c r="J14" s="49">
        <v>55</v>
      </c>
      <c r="K14" s="49">
        <v>254</v>
      </c>
    </row>
    <row r="15" spans="1:11" s="13" customFormat="1" ht="15" customHeight="1">
      <c r="A15" s="32">
        <v>12</v>
      </c>
      <c r="B15" s="33" t="s">
        <v>86</v>
      </c>
      <c r="C15" s="49">
        <v>18923</v>
      </c>
      <c r="D15" s="49">
        <v>4685</v>
      </c>
      <c r="E15" s="49">
        <v>14238</v>
      </c>
      <c r="F15" s="49">
        <v>18272</v>
      </c>
      <c r="G15" s="49">
        <v>4529</v>
      </c>
      <c r="H15" s="49">
        <v>13743</v>
      </c>
      <c r="I15" s="49">
        <v>651</v>
      </c>
      <c r="J15" s="49">
        <v>156</v>
      </c>
      <c r="K15" s="49">
        <v>495</v>
      </c>
    </row>
    <row r="16" spans="1:11" s="13" customFormat="1" ht="15" customHeight="1">
      <c r="A16" s="32">
        <v>13</v>
      </c>
      <c r="B16" s="33" t="s">
        <v>87</v>
      </c>
      <c r="C16" s="49">
        <v>30447</v>
      </c>
      <c r="D16" s="49">
        <v>6192</v>
      </c>
      <c r="E16" s="49">
        <v>24255</v>
      </c>
      <c r="F16" s="49">
        <v>29498</v>
      </c>
      <c r="G16" s="49">
        <v>5966</v>
      </c>
      <c r="H16" s="49">
        <v>23532</v>
      </c>
      <c r="I16" s="49">
        <v>949</v>
      </c>
      <c r="J16" s="49">
        <v>226</v>
      </c>
      <c r="K16" s="49">
        <v>723</v>
      </c>
    </row>
    <row r="17" spans="1:11" s="13" customFormat="1" ht="15" customHeight="1">
      <c r="A17" s="32">
        <v>14</v>
      </c>
      <c r="B17" s="33" t="s">
        <v>88</v>
      </c>
      <c r="C17" s="49">
        <v>34632</v>
      </c>
      <c r="D17" s="49">
        <v>3594</v>
      </c>
      <c r="E17" s="49">
        <v>31038</v>
      </c>
      <c r="F17" s="49">
        <v>33777</v>
      </c>
      <c r="G17" s="49">
        <v>3474</v>
      </c>
      <c r="H17" s="49">
        <v>30303</v>
      </c>
      <c r="I17" s="49">
        <v>855</v>
      </c>
      <c r="J17" s="49">
        <v>120</v>
      </c>
      <c r="K17" s="49">
        <v>735</v>
      </c>
    </row>
    <row r="18" spans="1:11" s="13" customFormat="1" ht="15" customHeight="1">
      <c r="A18" s="32">
        <v>15</v>
      </c>
      <c r="B18" s="33" t="s">
        <v>89</v>
      </c>
      <c r="C18" s="49">
        <v>31606</v>
      </c>
      <c r="D18" s="49">
        <v>3710</v>
      </c>
      <c r="E18" s="49">
        <v>27896</v>
      </c>
      <c r="F18" s="49">
        <v>30789</v>
      </c>
      <c r="G18" s="49">
        <v>3568</v>
      </c>
      <c r="H18" s="49">
        <v>27221</v>
      </c>
      <c r="I18" s="49">
        <v>817</v>
      </c>
      <c r="J18" s="49">
        <v>142</v>
      </c>
      <c r="K18" s="49">
        <v>675</v>
      </c>
    </row>
    <row r="19" spans="1:11" s="13" customFormat="1" ht="15" customHeight="1">
      <c r="A19" s="32">
        <v>16</v>
      </c>
      <c r="B19" s="33" t="s">
        <v>90</v>
      </c>
      <c r="C19" s="49">
        <v>68070</v>
      </c>
      <c r="D19" s="49">
        <v>12775</v>
      </c>
      <c r="E19" s="49">
        <v>55295</v>
      </c>
      <c r="F19" s="49">
        <v>65498</v>
      </c>
      <c r="G19" s="49">
        <v>12330</v>
      </c>
      <c r="H19" s="49">
        <v>53168</v>
      </c>
      <c r="I19" s="49">
        <v>2572</v>
      </c>
      <c r="J19" s="49">
        <v>445</v>
      </c>
      <c r="K19" s="49">
        <v>2127</v>
      </c>
    </row>
    <row r="20" spans="1:11" s="13" customFormat="1" ht="15" customHeight="1">
      <c r="A20" s="32">
        <v>17</v>
      </c>
      <c r="B20" s="33" t="s">
        <v>63</v>
      </c>
      <c r="C20" s="49">
        <v>47995</v>
      </c>
      <c r="D20" s="49">
        <v>4865</v>
      </c>
      <c r="E20" s="49">
        <v>43130</v>
      </c>
      <c r="F20" s="49">
        <v>46738</v>
      </c>
      <c r="G20" s="49">
        <v>4777</v>
      </c>
      <c r="H20" s="49">
        <v>41961</v>
      </c>
      <c r="I20" s="49">
        <v>1257</v>
      </c>
      <c r="J20" s="49">
        <v>88</v>
      </c>
      <c r="K20" s="49">
        <v>1169</v>
      </c>
    </row>
    <row r="21" spans="1:11" s="13" customFormat="1" ht="15" customHeight="1">
      <c r="A21" s="32">
        <v>18</v>
      </c>
      <c r="B21" s="33" t="s">
        <v>91</v>
      </c>
      <c r="C21" s="49">
        <v>38303</v>
      </c>
      <c r="D21" s="49">
        <v>15557</v>
      </c>
      <c r="E21" s="49">
        <v>22746</v>
      </c>
      <c r="F21" s="49">
        <v>36977</v>
      </c>
      <c r="G21" s="49">
        <v>15075</v>
      </c>
      <c r="H21" s="49">
        <v>21902</v>
      </c>
      <c r="I21" s="49">
        <v>1326</v>
      </c>
      <c r="J21" s="49">
        <v>482</v>
      </c>
      <c r="K21" s="49">
        <v>844</v>
      </c>
    </row>
    <row r="22" spans="1:11" s="13" customFormat="1" ht="15" customHeight="1">
      <c r="A22" s="32">
        <v>19</v>
      </c>
      <c r="B22" s="33" t="s">
        <v>65</v>
      </c>
      <c r="C22" s="49">
        <v>13376</v>
      </c>
      <c r="D22" s="49">
        <v>4048</v>
      </c>
      <c r="E22" s="49">
        <v>9328</v>
      </c>
      <c r="F22" s="49">
        <v>12951</v>
      </c>
      <c r="G22" s="49">
        <v>3964</v>
      </c>
      <c r="H22" s="49">
        <v>8987</v>
      </c>
      <c r="I22" s="49">
        <v>425</v>
      </c>
      <c r="J22" s="49">
        <v>84</v>
      </c>
      <c r="K22" s="49">
        <v>341</v>
      </c>
    </row>
    <row r="23" spans="1:11" s="13" customFormat="1" ht="15" customHeight="1">
      <c r="A23" s="32">
        <v>20</v>
      </c>
      <c r="B23" s="33" t="s">
        <v>92</v>
      </c>
      <c r="C23" s="49">
        <v>20287</v>
      </c>
      <c r="D23" s="49">
        <v>1337</v>
      </c>
      <c r="E23" s="49">
        <v>18950</v>
      </c>
      <c r="F23" s="49">
        <v>19760</v>
      </c>
      <c r="G23" s="49">
        <v>1274</v>
      </c>
      <c r="H23" s="49">
        <v>18486</v>
      </c>
      <c r="I23" s="49">
        <v>527</v>
      </c>
      <c r="J23" s="49">
        <v>63</v>
      </c>
      <c r="K23" s="49">
        <v>464</v>
      </c>
    </row>
    <row r="24" spans="1:11" s="13" customFormat="1" ht="15" customHeight="1">
      <c r="A24" s="32">
        <v>21</v>
      </c>
      <c r="B24" s="33" t="s">
        <v>105</v>
      </c>
      <c r="C24" s="49">
        <v>23726</v>
      </c>
      <c r="D24" s="49">
        <v>9206</v>
      </c>
      <c r="E24" s="49">
        <v>14520</v>
      </c>
      <c r="F24" s="49">
        <v>23242</v>
      </c>
      <c r="G24" s="49">
        <v>9054</v>
      </c>
      <c r="H24" s="49">
        <v>14188</v>
      </c>
      <c r="I24" s="49">
        <v>484</v>
      </c>
      <c r="J24" s="49">
        <v>152</v>
      </c>
      <c r="K24" s="49">
        <v>332</v>
      </c>
    </row>
    <row r="25" spans="1:11" s="13" customFormat="1" ht="15" customHeight="1">
      <c r="A25" s="32">
        <v>22</v>
      </c>
      <c r="B25" s="33" t="s">
        <v>106</v>
      </c>
      <c r="C25" s="49">
        <v>22824</v>
      </c>
      <c r="D25" s="49">
        <v>4810</v>
      </c>
      <c r="E25" s="49">
        <v>18014</v>
      </c>
      <c r="F25" s="49">
        <v>22311</v>
      </c>
      <c r="G25" s="49">
        <v>4710</v>
      </c>
      <c r="H25" s="49">
        <v>17601</v>
      </c>
      <c r="I25" s="49">
        <v>513</v>
      </c>
      <c r="J25" s="49">
        <v>100</v>
      </c>
      <c r="K25" s="49">
        <v>413</v>
      </c>
    </row>
    <row r="26" spans="1:11" s="13" customFormat="1" ht="15" customHeight="1">
      <c r="A26" s="34">
        <v>23</v>
      </c>
      <c r="B26" s="33" t="s">
        <v>107</v>
      </c>
      <c r="C26" s="49">
        <v>41230</v>
      </c>
      <c r="D26" s="49">
        <v>8659</v>
      </c>
      <c r="E26" s="49">
        <v>32571</v>
      </c>
      <c r="F26" s="49">
        <v>40030</v>
      </c>
      <c r="G26" s="49">
        <v>8505</v>
      </c>
      <c r="H26" s="49">
        <v>31525</v>
      </c>
      <c r="I26" s="49">
        <v>1200</v>
      </c>
      <c r="J26" s="49">
        <v>154</v>
      </c>
      <c r="K26" s="49">
        <v>1046</v>
      </c>
    </row>
    <row r="27" spans="1:11" s="13" customFormat="1" ht="15" customHeight="1">
      <c r="A27" s="32">
        <v>24</v>
      </c>
      <c r="B27" s="33" t="s">
        <v>108</v>
      </c>
      <c r="C27" s="49">
        <v>25596</v>
      </c>
      <c r="D27" s="49">
        <v>8100</v>
      </c>
      <c r="E27" s="49">
        <v>17496</v>
      </c>
      <c r="F27" s="49">
        <v>24618</v>
      </c>
      <c r="G27" s="49">
        <v>7908</v>
      </c>
      <c r="H27" s="49">
        <v>16710</v>
      </c>
      <c r="I27" s="49">
        <v>978</v>
      </c>
      <c r="J27" s="49">
        <v>192</v>
      </c>
      <c r="K27" s="49">
        <v>786</v>
      </c>
    </row>
    <row r="28" spans="1:11" s="13" customFormat="1" ht="15" customHeight="1">
      <c r="A28" s="32">
        <v>25</v>
      </c>
      <c r="B28" s="33" t="s">
        <v>109</v>
      </c>
      <c r="C28" s="49">
        <v>25683</v>
      </c>
      <c r="D28" s="49">
        <v>11598</v>
      </c>
      <c r="E28" s="49">
        <v>14085</v>
      </c>
      <c r="F28" s="49">
        <v>24721</v>
      </c>
      <c r="G28" s="49">
        <v>11253</v>
      </c>
      <c r="H28" s="49">
        <v>13468</v>
      </c>
      <c r="I28" s="49">
        <v>962</v>
      </c>
      <c r="J28" s="49">
        <v>345</v>
      </c>
      <c r="K28" s="49">
        <v>617</v>
      </c>
    </row>
    <row r="29" spans="1:11" s="13" customFormat="1" ht="15" customHeight="1">
      <c r="A29" s="32">
        <v>26</v>
      </c>
      <c r="B29" s="33" t="s">
        <v>110</v>
      </c>
      <c r="C29" s="49">
        <v>19331</v>
      </c>
      <c r="D29" s="49">
        <v>5388</v>
      </c>
      <c r="E29" s="49">
        <v>13943</v>
      </c>
      <c r="F29" s="49">
        <v>18715</v>
      </c>
      <c r="G29" s="49">
        <v>5211</v>
      </c>
      <c r="H29" s="49">
        <v>13504</v>
      </c>
      <c r="I29" s="49">
        <v>616</v>
      </c>
      <c r="J29" s="49">
        <v>177</v>
      </c>
      <c r="K29" s="49">
        <v>439</v>
      </c>
    </row>
    <row r="30" spans="1:11" s="13" customFormat="1" ht="15" customHeight="1">
      <c r="A30" s="32">
        <v>27</v>
      </c>
      <c r="B30" s="33" t="s">
        <v>111</v>
      </c>
      <c r="C30" s="49">
        <v>18583</v>
      </c>
      <c r="D30" s="49">
        <v>4967</v>
      </c>
      <c r="E30" s="49">
        <v>13616</v>
      </c>
      <c r="F30" s="49">
        <v>18069</v>
      </c>
      <c r="G30" s="49">
        <v>4842</v>
      </c>
      <c r="H30" s="49">
        <v>13227</v>
      </c>
      <c r="I30" s="49">
        <v>514</v>
      </c>
      <c r="J30" s="49">
        <v>125</v>
      </c>
      <c r="K30" s="49">
        <v>389</v>
      </c>
    </row>
    <row r="31" spans="1:11" s="13" customFormat="1" ht="15" customHeight="1">
      <c r="A31" s="32">
        <v>28</v>
      </c>
      <c r="B31" s="33" t="s">
        <v>112</v>
      </c>
      <c r="C31" s="49">
        <v>34248</v>
      </c>
      <c r="D31" s="49">
        <v>9870</v>
      </c>
      <c r="E31" s="49">
        <v>24378</v>
      </c>
      <c r="F31" s="49">
        <v>32569</v>
      </c>
      <c r="G31" s="49">
        <v>9498</v>
      </c>
      <c r="H31" s="49">
        <v>23071</v>
      </c>
      <c r="I31" s="49">
        <v>1679</v>
      </c>
      <c r="J31" s="49">
        <v>372</v>
      </c>
      <c r="K31" s="49">
        <v>1307</v>
      </c>
    </row>
    <row r="32" spans="1:11" s="13" customFormat="1" ht="15" customHeight="1">
      <c r="A32" s="32">
        <v>29</v>
      </c>
      <c r="B32" s="33" t="s">
        <v>113</v>
      </c>
      <c r="C32" s="49">
        <v>19186</v>
      </c>
      <c r="D32" s="49">
        <v>6782</v>
      </c>
      <c r="E32" s="49">
        <v>12404</v>
      </c>
      <c r="F32" s="49">
        <v>18557</v>
      </c>
      <c r="G32" s="49">
        <v>6544</v>
      </c>
      <c r="H32" s="49">
        <v>12013</v>
      </c>
      <c r="I32" s="49">
        <v>629</v>
      </c>
      <c r="J32" s="49">
        <v>238</v>
      </c>
      <c r="K32" s="49">
        <v>391</v>
      </c>
    </row>
    <row r="33" spans="1:11" s="13" customFormat="1" ht="15" customHeight="1">
      <c r="A33" s="35">
        <v>30</v>
      </c>
      <c r="B33" s="36" t="s">
        <v>114</v>
      </c>
      <c r="C33" s="50">
        <v>41241</v>
      </c>
      <c r="D33" s="50">
        <v>20169</v>
      </c>
      <c r="E33" s="50">
        <v>21072</v>
      </c>
      <c r="F33" s="50">
        <v>39759</v>
      </c>
      <c r="G33" s="50">
        <v>19261</v>
      </c>
      <c r="H33" s="50">
        <v>20498</v>
      </c>
      <c r="I33" s="50">
        <v>1482</v>
      </c>
      <c r="J33" s="50">
        <v>908</v>
      </c>
      <c r="K33" s="50">
        <v>574</v>
      </c>
    </row>
    <row r="34" spans="1:11" s="13" customFormat="1" ht="15" customHeight="1">
      <c r="A34" s="35">
        <v>31</v>
      </c>
      <c r="B34" s="36" t="s">
        <v>127</v>
      </c>
      <c r="C34" s="50">
        <v>18030</v>
      </c>
      <c r="D34" s="50">
        <v>3551</v>
      </c>
      <c r="E34" s="50">
        <v>14479</v>
      </c>
      <c r="F34" s="50">
        <v>17437</v>
      </c>
      <c r="G34" s="50">
        <v>3464</v>
      </c>
      <c r="H34" s="50">
        <v>13973</v>
      </c>
      <c r="I34" s="50">
        <v>593</v>
      </c>
      <c r="J34" s="50">
        <v>87</v>
      </c>
      <c r="K34" s="50">
        <v>506</v>
      </c>
    </row>
    <row r="35" spans="1:11" s="13" customFormat="1" ht="15" customHeight="1">
      <c r="A35" s="35">
        <v>30</v>
      </c>
      <c r="B35" s="36" t="s">
        <v>128</v>
      </c>
      <c r="C35" s="50">
        <v>25488</v>
      </c>
      <c r="D35" s="50">
        <v>6587</v>
      </c>
      <c r="E35" s="50">
        <v>18901</v>
      </c>
      <c r="F35" s="50">
        <v>24626</v>
      </c>
      <c r="G35" s="50">
        <v>6387</v>
      </c>
      <c r="H35" s="50">
        <v>18239</v>
      </c>
      <c r="I35" s="50">
        <v>862</v>
      </c>
      <c r="J35" s="50">
        <v>200</v>
      </c>
      <c r="K35" s="50">
        <v>662</v>
      </c>
    </row>
    <row r="36" spans="1:11" s="13" customFormat="1" ht="15" customHeight="1">
      <c r="A36" s="45"/>
      <c r="B36" s="46" t="s">
        <v>126</v>
      </c>
      <c r="C36" s="47">
        <f aca="true" t="shared" si="0" ref="C36:K36">SUM(C4:C35)</f>
        <v>1007912</v>
      </c>
      <c r="D36" s="47">
        <f t="shared" si="0"/>
        <v>218595</v>
      </c>
      <c r="E36" s="47">
        <f t="shared" si="0"/>
        <v>789317</v>
      </c>
      <c r="F36" s="47">
        <f t="shared" si="0"/>
        <v>975121</v>
      </c>
      <c r="G36" s="47">
        <f t="shared" si="0"/>
        <v>212086</v>
      </c>
      <c r="H36" s="47">
        <f t="shared" si="0"/>
        <v>763035</v>
      </c>
      <c r="I36" s="47">
        <f t="shared" si="0"/>
        <v>32791</v>
      </c>
      <c r="J36" s="47">
        <f t="shared" si="0"/>
        <v>6509</v>
      </c>
      <c r="K36" s="47">
        <f t="shared" si="0"/>
        <v>26282</v>
      </c>
    </row>
    <row r="37" spans="1:11" s="13" customFormat="1" ht="15" customHeight="1">
      <c r="A37" s="37">
        <v>33</v>
      </c>
      <c r="B37" s="38" t="s">
        <v>93</v>
      </c>
      <c r="C37" s="51">
        <v>16564</v>
      </c>
      <c r="D37" s="51">
        <v>5144</v>
      </c>
      <c r="E37" s="51">
        <v>11420</v>
      </c>
      <c r="F37" s="51">
        <v>16029</v>
      </c>
      <c r="G37" s="51">
        <v>4958</v>
      </c>
      <c r="H37" s="51">
        <v>11071</v>
      </c>
      <c r="I37" s="51">
        <v>535</v>
      </c>
      <c r="J37" s="51">
        <v>186</v>
      </c>
      <c r="K37" s="51">
        <v>349</v>
      </c>
    </row>
    <row r="38" spans="1:11" s="13" customFormat="1" ht="15" customHeight="1">
      <c r="A38" s="32">
        <v>34</v>
      </c>
      <c r="B38" s="33" t="s">
        <v>115</v>
      </c>
      <c r="C38" s="51">
        <v>7039</v>
      </c>
      <c r="D38" s="51">
        <v>1137</v>
      </c>
      <c r="E38" s="51">
        <v>5902</v>
      </c>
      <c r="F38" s="51">
        <v>6785</v>
      </c>
      <c r="G38" s="51">
        <v>1113</v>
      </c>
      <c r="H38" s="51">
        <v>5672</v>
      </c>
      <c r="I38" s="51">
        <v>254</v>
      </c>
      <c r="J38" s="51">
        <v>24</v>
      </c>
      <c r="K38" s="51">
        <v>230</v>
      </c>
    </row>
    <row r="39" spans="1:11" s="13" customFormat="1" ht="15" customHeight="1">
      <c r="A39" s="32">
        <v>35</v>
      </c>
      <c r="B39" s="33" t="s">
        <v>116</v>
      </c>
      <c r="C39" s="51">
        <v>10900</v>
      </c>
      <c r="D39" s="51">
        <v>3781</v>
      </c>
      <c r="E39" s="51">
        <v>7119</v>
      </c>
      <c r="F39" s="49">
        <v>10643</v>
      </c>
      <c r="G39" s="49">
        <v>3702</v>
      </c>
      <c r="H39" s="49">
        <v>6941</v>
      </c>
      <c r="I39" s="51">
        <v>257</v>
      </c>
      <c r="J39" s="51">
        <v>79</v>
      </c>
      <c r="K39" s="51">
        <v>178</v>
      </c>
    </row>
    <row r="40" spans="1:11" s="13" customFormat="1" ht="15" customHeight="1">
      <c r="A40" s="32">
        <v>36</v>
      </c>
      <c r="B40" s="33" t="s">
        <v>94</v>
      </c>
      <c r="C40" s="49">
        <v>12050</v>
      </c>
      <c r="D40" s="49">
        <v>1781</v>
      </c>
      <c r="E40" s="49">
        <v>10269</v>
      </c>
      <c r="F40" s="49">
        <v>11763</v>
      </c>
      <c r="G40" s="49">
        <v>1735</v>
      </c>
      <c r="H40" s="49">
        <v>10028</v>
      </c>
      <c r="I40" s="49">
        <v>287</v>
      </c>
      <c r="J40" s="49">
        <v>46</v>
      </c>
      <c r="K40" s="49">
        <v>241</v>
      </c>
    </row>
    <row r="41" spans="1:11" s="13" customFormat="1" ht="15" customHeight="1">
      <c r="A41" s="32">
        <v>37</v>
      </c>
      <c r="B41" s="33" t="s">
        <v>95</v>
      </c>
      <c r="C41" s="49">
        <v>13572</v>
      </c>
      <c r="D41" s="49">
        <v>6376</v>
      </c>
      <c r="E41" s="49">
        <v>7196</v>
      </c>
      <c r="F41" s="49">
        <v>13305</v>
      </c>
      <c r="G41" s="49">
        <v>6303</v>
      </c>
      <c r="H41" s="49">
        <v>7002</v>
      </c>
      <c r="I41" s="49">
        <v>267</v>
      </c>
      <c r="J41" s="49">
        <v>73</v>
      </c>
      <c r="K41" s="49">
        <v>194</v>
      </c>
    </row>
    <row r="42" spans="1:11" s="13" customFormat="1" ht="15" customHeight="1">
      <c r="A42" s="32">
        <v>38</v>
      </c>
      <c r="B42" s="33" t="s">
        <v>96</v>
      </c>
      <c r="C42" s="49">
        <v>8454</v>
      </c>
      <c r="D42" s="49">
        <v>4400</v>
      </c>
      <c r="E42" s="49">
        <v>4054</v>
      </c>
      <c r="F42" s="49">
        <v>8053</v>
      </c>
      <c r="G42" s="49">
        <v>4239</v>
      </c>
      <c r="H42" s="49">
        <v>3814</v>
      </c>
      <c r="I42" s="49">
        <v>401</v>
      </c>
      <c r="J42" s="49">
        <v>161</v>
      </c>
      <c r="K42" s="49">
        <v>240</v>
      </c>
    </row>
    <row r="43" spans="1:11" s="13" customFormat="1" ht="15" customHeight="1">
      <c r="A43" s="32">
        <v>39</v>
      </c>
      <c r="B43" s="33" t="s">
        <v>97</v>
      </c>
      <c r="C43" s="49">
        <v>20056</v>
      </c>
      <c r="D43" s="49">
        <v>4444</v>
      </c>
      <c r="E43" s="49">
        <v>15612</v>
      </c>
      <c r="F43" s="49">
        <v>19425</v>
      </c>
      <c r="G43" s="49">
        <v>4307</v>
      </c>
      <c r="H43" s="49">
        <v>15118</v>
      </c>
      <c r="I43" s="49">
        <v>631</v>
      </c>
      <c r="J43" s="49">
        <v>137</v>
      </c>
      <c r="K43" s="49">
        <v>494</v>
      </c>
    </row>
    <row r="44" spans="1:11" s="13" customFormat="1" ht="15" customHeight="1">
      <c r="A44" s="32">
        <v>40</v>
      </c>
      <c r="B44" s="33" t="s">
        <v>98</v>
      </c>
      <c r="C44" s="49">
        <v>5406</v>
      </c>
      <c r="D44" s="49">
        <v>1873</v>
      </c>
      <c r="E44" s="49">
        <v>3533</v>
      </c>
      <c r="F44" s="49">
        <v>5226</v>
      </c>
      <c r="G44" s="49">
        <v>1814</v>
      </c>
      <c r="H44" s="49">
        <v>3412</v>
      </c>
      <c r="I44" s="49">
        <v>180</v>
      </c>
      <c r="J44" s="49">
        <v>59</v>
      </c>
      <c r="K44" s="49">
        <v>121</v>
      </c>
    </row>
    <row r="45" spans="1:11" s="13" customFormat="1" ht="15" customHeight="1">
      <c r="A45" s="32">
        <v>41</v>
      </c>
      <c r="B45" s="33" t="s">
        <v>99</v>
      </c>
      <c r="C45" s="49">
        <v>10212</v>
      </c>
      <c r="D45" s="49">
        <v>3433</v>
      </c>
      <c r="E45" s="49">
        <v>6779</v>
      </c>
      <c r="F45" s="49">
        <v>9892</v>
      </c>
      <c r="G45" s="49">
        <v>3347</v>
      </c>
      <c r="H45" s="49">
        <v>6545</v>
      </c>
      <c r="I45" s="49">
        <v>320</v>
      </c>
      <c r="J45" s="49">
        <v>86</v>
      </c>
      <c r="K45" s="49">
        <v>234</v>
      </c>
    </row>
    <row r="46" spans="1:11" s="13" customFormat="1" ht="15" customHeight="1">
      <c r="A46" s="32">
        <v>42</v>
      </c>
      <c r="B46" s="33" t="s">
        <v>100</v>
      </c>
      <c r="C46" s="49">
        <v>3436</v>
      </c>
      <c r="D46" s="49">
        <v>427</v>
      </c>
      <c r="E46" s="49">
        <v>3009</v>
      </c>
      <c r="F46" s="49">
        <v>3288</v>
      </c>
      <c r="G46" s="49">
        <v>410</v>
      </c>
      <c r="H46" s="49">
        <v>2878</v>
      </c>
      <c r="I46" s="49">
        <v>148</v>
      </c>
      <c r="J46" s="49">
        <v>17</v>
      </c>
      <c r="K46" s="49">
        <v>131</v>
      </c>
    </row>
    <row r="47" spans="1:11" s="13" customFormat="1" ht="15" customHeight="1">
      <c r="A47" s="32">
        <v>43</v>
      </c>
      <c r="B47" s="33" t="s">
        <v>101</v>
      </c>
      <c r="C47" s="49">
        <v>9742</v>
      </c>
      <c r="D47" s="49">
        <v>2128</v>
      </c>
      <c r="E47" s="49">
        <v>7614</v>
      </c>
      <c r="F47" s="49">
        <v>9333</v>
      </c>
      <c r="G47" s="49">
        <v>2062</v>
      </c>
      <c r="H47" s="49">
        <v>7271</v>
      </c>
      <c r="I47" s="49">
        <v>409</v>
      </c>
      <c r="J47" s="49">
        <v>66</v>
      </c>
      <c r="K47" s="49">
        <v>343</v>
      </c>
    </row>
    <row r="48" spans="1:11" s="13" customFormat="1" ht="15" customHeight="1">
      <c r="A48" s="43">
        <v>44</v>
      </c>
      <c r="B48" s="44" t="s">
        <v>102</v>
      </c>
      <c r="C48" s="52">
        <v>8022</v>
      </c>
      <c r="D48" s="52">
        <v>1038</v>
      </c>
      <c r="E48" s="52">
        <v>6984</v>
      </c>
      <c r="F48" s="52">
        <v>7897</v>
      </c>
      <c r="G48" s="52">
        <v>1017</v>
      </c>
      <c r="H48" s="52">
        <v>6880</v>
      </c>
      <c r="I48" s="52">
        <v>125</v>
      </c>
      <c r="J48" s="52">
        <v>21</v>
      </c>
      <c r="K48" s="52">
        <v>104</v>
      </c>
    </row>
    <row r="49" spans="1:11" s="13" customFormat="1" ht="15" customHeight="1">
      <c r="A49" s="39"/>
      <c r="B49" s="40" t="s">
        <v>124</v>
      </c>
      <c r="C49" s="41">
        <f aca="true" t="shared" si="1" ref="C49:K49">SUM(C37:C48)</f>
        <v>125453</v>
      </c>
      <c r="D49" s="41">
        <f t="shared" si="1"/>
        <v>35962</v>
      </c>
      <c r="E49" s="41">
        <f t="shared" si="1"/>
        <v>89491</v>
      </c>
      <c r="F49" s="41">
        <f t="shared" si="1"/>
        <v>121639</v>
      </c>
      <c r="G49" s="41">
        <f t="shared" si="1"/>
        <v>35007</v>
      </c>
      <c r="H49" s="41">
        <f t="shared" si="1"/>
        <v>86632</v>
      </c>
      <c r="I49" s="41">
        <f t="shared" si="1"/>
        <v>3814</v>
      </c>
      <c r="J49" s="41">
        <f t="shared" si="1"/>
        <v>955</v>
      </c>
      <c r="K49" s="41">
        <f t="shared" si="1"/>
        <v>2859</v>
      </c>
    </row>
    <row r="50" spans="1:11" s="13" customFormat="1" ht="15" customHeight="1">
      <c r="A50" s="39"/>
      <c r="B50" s="40" t="s">
        <v>125</v>
      </c>
      <c r="C50" s="41">
        <f aca="true" t="shared" si="2" ref="C50:K50">SUM(C49,C36)</f>
        <v>1133365</v>
      </c>
      <c r="D50" s="41">
        <f t="shared" si="2"/>
        <v>254557</v>
      </c>
      <c r="E50" s="41">
        <f t="shared" si="2"/>
        <v>878808</v>
      </c>
      <c r="F50" s="41">
        <f t="shared" si="2"/>
        <v>1096760</v>
      </c>
      <c r="G50" s="41">
        <f t="shared" si="2"/>
        <v>247093</v>
      </c>
      <c r="H50" s="41">
        <f t="shared" si="2"/>
        <v>849667</v>
      </c>
      <c r="I50" s="41">
        <f t="shared" si="2"/>
        <v>36605</v>
      </c>
      <c r="J50" s="41">
        <f t="shared" si="2"/>
        <v>7464</v>
      </c>
      <c r="K50" s="41">
        <f t="shared" si="2"/>
        <v>29141</v>
      </c>
    </row>
  </sheetData>
  <sheetProtection/>
  <mergeCells count="5">
    <mergeCell ref="I2:K2"/>
    <mergeCell ref="C2:E2"/>
    <mergeCell ref="B2:B3"/>
    <mergeCell ref="A2:A3"/>
    <mergeCell ref="F2:H2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S52"/>
  <sheetViews>
    <sheetView showGridLines="0" zoomScaleSheetLayoutView="75" zoomScalePageLayoutView="0" workbookViewId="0" topLeftCell="A1">
      <selection activeCell="C8" sqref="C8"/>
    </sheetView>
  </sheetViews>
  <sheetFormatPr defaultColWidth="8.796875" defaultRowHeight="15"/>
  <cols>
    <col min="1" max="1" width="3.5" style="88" customWidth="1"/>
    <col min="2" max="2" width="14.69921875" style="88" customWidth="1"/>
    <col min="3" max="8" width="15.59765625" style="88" customWidth="1"/>
    <col min="9" max="10" width="12.3984375" style="88" customWidth="1"/>
    <col min="11" max="11" width="15.5" style="88" customWidth="1"/>
    <col min="12" max="12" width="2.59765625" style="88" customWidth="1"/>
    <col min="13" max="13" width="3.5" style="88" customWidth="1"/>
    <col min="14" max="14" width="14.69921875" style="88" customWidth="1"/>
    <col min="15" max="20" width="15.59765625" style="88" customWidth="1"/>
    <col min="21" max="22" width="12.3984375" style="88" customWidth="1"/>
    <col min="23" max="23" width="15.5" style="88" customWidth="1"/>
    <col min="24" max="24" width="1.69921875" style="88" customWidth="1"/>
    <col min="25" max="25" width="3.5" style="88" customWidth="1"/>
    <col min="26" max="26" width="14.59765625" style="88" customWidth="1"/>
    <col min="27" max="35" width="15.59765625" style="88" customWidth="1"/>
    <col min="36" max="36" width="2.59765625" style="88" customWidth="1"/>
    <col min="37" max="37" width="3.5" style="88" customWidth="1"/>
    <col min="38" max="38" width="14.59765625" style="88" customWidth="1"/>
    <col min="39" max="47" width="15.59765625" style="88" customWidth="1"/>
    <col min="48" max="48" width="3" style="89" customWidth="1"/>
    <col min="49" max="49" width="3.5" style="88" customWidth="1"/>
    <col min="50" max="50" width="14.59765625" style="88" customWidth="1"/>
    <col min="51" max="59" width="15.59765625" style="88" customWidth="1"/>
    <col min="60" max="60" width="3.3984375" style="89" customWidth="1"/>
    <col min="61" max="61" width="3.5" style="88" customWidth="1"/>
    <col min="62" max="62" width="14.59765625" style="88" customWidth="1"/>
    <col min="63" max="71" width="15.59765625" style="88" customWidth="1"/>
    <col min="72" max="72" width="3.19921875" style="88" customWidth="1"/>
    <col min="73" max="73" width="3.5" style="88" customWidth="1"/>
    <col min="74" max="74" width="14.59765625" style="88" customWidth="1"/>
    <col min="75" max="83" width="15.59765625" style="88" customWidth="1"/>
    <col min="84" max="84" width="5.69921875" style="89" customWidth="1"/>
    <col min="85" max="85" width="3.5" style="88" customWidth="1"/>
    <col min="86" max="86" width="14.59765625" style="88" customWidth="1"/>
    <col min="87" max="95" width="15.59765625" style="88" customWidth="1"/>
    <col min="96" max="96" width="2.59765625" style="88" customWidth="1"/>
    <col min="97" max="97" width="3.5" style="88" customWidth="1"/>
    <col min="98" max="98" width="14.59765625" style="88" customWidth="1"/>
    <col min="99" max="107" width="15.59765625" style="88" customWidth="1"/>
    <col min="108" max="108" width="2.59765625" style="88" customWidth="1"/>
    <col min="109" max="109" width="3.5" style="88" customWidth="1"/>
    <col min="110" max="116" width="14.59765625" style="88" customWidth="1"/>
    <col min="117" max="119" width="15.59765625" style="88" customWidth="1"/>
    <col min="120" max="120" width="2.59765625" style="88" customWidth="1"/>
    <col min="121" max="121" width="3.5" style="88" customWidth="1"/>
    <col min="122" max="122" width="14.59765625" style="88" customWidth="1"/>
    <col min="123" max="128" width="15.59765625" style="90" customWidth="1"/>
    <col min="129" max="131" width="15.59765625" style="88" customWidth="1"/>
    <col min="132" max="132" width="2.59765625" style="90" customWidth="1"/>
    <col min="133" max="133" width="3.5" style="88" customWidth="1"/>
    <col min="134" max="134" width="14.59765625" style="88" customWidth="1"/>
    <col min="135" max="140" width="15.59765625" style="90" customWidth="1"/>
    <col min="141" max="143" width="15.59765625" style="88" customWidth="1"/>
    <col min="144" max="144" width="2.59765625" style="88" customWidth="1"/>
    <col min="145" max="145" width="3.5" style="88" customWidth="1"/>
    <col min="146" max="146" width="14.59765625" style="88" customWidth="1"/>
    <col min="147" max="152" width="15.59765625" style="90" customWidth="1"/>
    <col min="153" max="155" width="15.59765625" style="88" customWidth="1"/>
    <col min="156" max="156" width="3.09765625" style="88" customWidth="1"/>
    <col min="157" max="157" width="3.5" style="88" customWidth="1"/>
    <col min="158" max="158" width="14.59765625" style="88" customWidth="1"/>
    <col min="159" max="164" width="15.59765625" style="90" customWidth="1"/>
    <col min="165" max="167" width="15.59765625" style="88" customWidth="1"/>
    <col min="168" max="168" width="2.5" style="88" customWidth="1"/>
    <col min="169" max="169" width="3.5" style="88" customWidth="1"/>
    <col min="170" max="170" width="14.59765625" style="88" customWidth="1"/>
    <col min="171" max="176" width="15.59765625" style="90" customWidth="1"/>
    <col min="177" max="179" width="15.59765625" style="88" customWidth="1"/>
    <col min="180" max="180" width="3.09765625" style="88" customWidth="1"/>
    <col min="181" max="181" width="3.5" style="88" customWidth="1"/>
    <col min="182" max="182" width="14.59765625" style="88" customWidth="1"/>
    <col min="183" max="188" width="15.59765625" style="90" customWidth="1"/>
    <col min="189" max="191" width="15.59765625" style="88" customWidth="1"/>
    <col min="192" max="192" width="2.19921875" style="88" customWidth="1"/>
    <col min="193" max="193" width="3.5" style="88" customWidth="1"/>
    <col min="194" max="194" width="14.59765625" style="88" customWidth="1"/>
    <col min="195" max="200" width="15.59765625" style="90" customWidth="1"/>
    <col min="201" max="203" width="15.59765625" style="88" customWidth="1"/>
    <col min="204" max="204" width="2.59765625" style="88" customWidth="1"/>
    <col min="205" max="205" width="3.5" style="88" customWidth="1"/>
    <col min="206" max="206" width="14.59765625" style="88" customWidth="1"/>
    <col min="207" max="212" width="15.59765625" style="90" customWidth="1"/>
    <col min="213" max="215" width="15.59765625" style="88" customWidth="1"/>
    <col min="216" max="217" width="3.5" style="88" customWidth="1"/>
    <col min="218" max="218" width="14.59765625" style="88" customWidth="1"/>
    <col min="219" max="224" width="15.59765625" style="90" customWidth="1"/>
    <col min="225" max="227" width="15.59765625" style="88" customWidth="1"/>
    <col min="228" max="228" width="3" style="88" customWidth="1"/>
    <col min="229" max="16384" width="9" style="88" customWidth="1"/>
  </cols>
  <sheetData>
    <row r="1" spans="1:224" s="53" customFormat="1" ht="17.25">
      <c r="A1" s="53" t="s">
        <v>144</v>
      </c>
      <c r="M1" s="53" t="s">
        <v>145</v>
      </c>
      <c r="Y1" s="53" t="s">
        <v>146</v>
      </c>
      <c r="AK1" s="53" t="s">
        <v>147</v>
      </c>
      <c r="AV1" s="54"/>
      <c r="AW1" s="53" t="s">
        <v>148</v>
      </c>
      <c r="BH1" s="54"/>
      <c r="BI1" s="53" t="s">
        <v>149</v>
      </c>
      <c r="BU1" s="53" t="s">
        <v>150</v>
      </c>
      <c r="CF1" s="54"/>
      <c r="CG1" s="53" t="s">
        <v>151</v>
      </c>
      <c r="CS1" s="53" t="s">
        <v>152</v>
      </c>
      <c r="DE1" s="53" t="s">
        <v>153</v>
      </c>
      <c r="DQ1" s="55" t="s">
        <v>154</v>
      </c>
      <c r="DS1" s="55"/>
      <c r="DT1" s="55"/>
      <c r="DU1" s="55"/>
      <c r="DV1" s="55"/>
      <c r="DW1" s="55"/>
      <c r="DX1" s="55"/>
      <c r="EB1" s="55"/>
      <c r="EC1" s="55" t="s">
        <v>155</v>
      </c>
      <c r="EE1" s="55"/>
      <c r="EF1" s="55"/>
      <c r="EG1" s="55"/>
      <c r="EH1" s="55"/>
      <c r="EI1" s="55"/>
      <c r="EJ1" s="55"/>
      <c r="EO1" s="55" t="s">
        <v>156</v>
      </c>
      <c r="EQ1" s="55"/>
      <c r="ER1" s="55"/>
      <c r="ES1" s="55"/>
      <c r="ET1" s="55"/>
      <c r="EU1" s="55"/>
      <c r="EV1" s="55"/>
      <c r="FA1" s="55" t="s">
        <v>157</v>
      </c>
      <c r="FC1" s="55"/>
      <c r="FD1" s="55"/>
      <c r="FE1" s="55"/>
      <c r="FF1" s="55"/>
      <c r="FG1" s="55"/>
      <c r="FH1" s="55"/>
      <c r="FM1" s="55" t="s">
        <v>158</v>
      </c>
      <c r="FO1" s="55"/>
      <c r="FP1" s="55"/>
      <c r="FQ1" s="55"/>
      <c r="FR1" s="55"/>
      <c r="FS1" s="55"/>
      <c r="FT1" s="55"/>
      <c r="FY1" s="55" t="s">
        <v>159</v>
      </c>
      <c r="GA1" s="55"/>
      <c r="GB1" s="55"/>
      <c r="GC1" s="55"/>
      <c r="GD1" s="55"/>
      <c r="GE1" s="55"/>
      <c r="GF1" s="55"/>
      <c r="GK1" s="55" t="s">
        <v>160</v>
      </c>
      <c r="GM1" s="55"/>
      <c r="GN1" s="55"/>
      <c r="GO1" s="55"/>
      <c r="GP1" s="55"/>
      <c r="GQ1" s="55"/>
      <c r="GR1" s="55"/>
      <c r="GW1" s="55" t="s">
        <v>161</v>
      </c>
      <c r="GY1" s="55"/>
      <c r="GZ1" s="55"/>
      <c r="HA1" s="55"/>
      <c r="HB1" s="55"/>
      <c r="HC1" s="55"/>
      <c r="HD1" s="55"/>
      <c r="HI1" s="55" t="s">
        <v>162</v>
      </c>
      <c r="HK1" s="55"/>
      <c r="HL1" s="55"/>
      <c r="HM1" s="55"/>
      <c r="HN1" s="55"/>
      <c r="HO1" s="55"/>
      <c r="HP1" s="55"/>
    </row>
    <row r="2" spans="1:227" s="56" customFormat="1" ht="17.25" customHeight="1">
      <c r="A2" s="132" t="s">
        <v>117</v>
      </c>
      <c r="B2" s="133" t="s">
        <v>119</v>
      </c>
      <c r="C2" s="135" t="s">
        <v>120</v>
      </c>
      <c r="D2" s="135"/>
      <c r="E2" s="135"/>
      <c r="F2" s="135" t="s">
        <v>121</v>
      </c>
      <c r="G2" s="135"/>
      <c r="H2" s="135"/>
      <c r="I2" s="135" t="s">
        <v>129</v>
      </c>
      <c r="J2" s="135"/>
      <c r="K2" s="135"/>
      <c r="M2" s="132" t="s">
        <v>117</v>
      </c>
      <c r="N2" s="133" t="s">
        <v>119</v>
      </c>
      <c r="O2" s="135" t="s">
        <v>120</v>
      </c>
      <c r="P2" s="135"/>
      <c r="Q2" s="135"/>
      <c r="R2" s="135" t="s">
        <v>121</v>
      </c>
      <c r="S2" s="135"/>
      <c r="T2" s="135"/>
      <c r="U2" s="135" t="s">
        <v>129</v>
      </c>
      <c r="V2" s="135"/>
      <c r="W2" s="135"/>
      <c r="X2" s="57"/>
      <c r="Y2" s="132" t="s">
        <v>117</v>
      </c>
      <c r="Z2" s="133" t="s">
        <v>118</v>
      </c>
      <c r="AA2" s="135" t="s">
        <v>120</v>
      </c>
      <c r="AB2" s="135"/>
      <c r="AC2" s="135"/>
      <c r="AD2" s="135" t="s">
        <v>121</v>
      </c>
      <c r="AE2" s="135"/>
      <c r="AF2" s="135"/>
      <c r="AG2" s="135" t="s">
        <v>129</v>
      </c>
      <c r="AH2" s="135"/>
      <c r="AI2" s="135"/>
      <c r="AK2" s="132" t="s">
        <v>117</v>
      </c>
      <c r="AL2" s="133" t="s">
        <v>118</v>
      </c>
      <c r="AM2" s="135" t="s">
        <v>120</v>
      </c>
      <c r="AN2" s="135"/>
      <c r="AO2" s="135"/>
      <c r="AP2" s="135" t="s">
        <v>121</v>
      </c>
      <c r="AQ2" s="135"/>
      <c r="AR2" s="135"/>
      <c r="AS2" s="135" t="s">
        <v>129</v>
      </c>
      <c r="AT2" s="135"/>
      <c r="AU2" s="135"/>
      <c r="AV2" s="57"/>
      <c r="AW2" s="132" t="s">
        <v>117</v>
      </c>
      <c r="AX2" s="133" t="s">
        <v>118</v>
      </c>
      <c r="AY2" s="135" t="s">
        <v>120</v>
      </c>
      <c r="AZ2" s="135"/>
      <c r="BA2" s="135"/>
      <c r="BB2" s="135" t="s">
        <v>121</v>
      </c>
      <c r="BC2" s="135"/>
      <c r="BD2" s="135"/>
      <c r="BE2" s="135" t="s">
        <v>129</v>
      </c>
      <c r="BF2" s="135"/>
      <c r="BG2" s="135"/>
      <c r="BH2" s="57"/>
      <c r="BI2" s="132" t="s">
        <v>117</v>
      </c>
      <c r="BJ2" s="133" t="s">
        <v>118</v>
      </c>
      <c r="BK2" s="135" t="s">
        <v>120</v>
      </c>
      <c r="BL2" s="135"/>
      <c r="BM2" s="135"/>
      <c r="BN2" s="135" t="s">
        <v>121</v>
      </c>
      <c r="BO2" s="135"/>
      <c r="BP2" s="135"/>
      <c r="BQ2" s="135" t="s">
        <v>129</v>
      </c>
      <c r="BR2" s="135"/>
      <c r="BS2" s="135"/>
      <c r="BT2" s="57"/>
      <c r="BU2" s="132" t="s">
        <v>117</v>
      </c>
      <c r="BV2" s="133" t="s">
        <v>118</v>
      </c>
      <c r="BW2" s="135" t="s">
        <v>120</v>
      </c>
      <c r="BX2" s="135"/>
      <c r="BY2" s="135"/>
      <c r="BZ2" s="135" t="s">
        <v>121</v>
      </c>
      <c r="CA2" s="135"/>
      <c r="CB2" s="135"/>
      <c r="CC2" s="135" t="s">
        <v>129</v>
      </c>
      <c r="CD2" s="135"/>
      <c r="CE2" s="135"/>
      <c r="CF2" s="57"/>
      <c r="CG2" s="132" t="s">
        <v>117</v>
      </c>
      <c r="CH2" s="133" t="s">
        <v>118</v>
      </c>
      <c r="CI2" s="135" t="s">
        <v>120</v>
      </c>
      <c r="CJ2" s="135"/>
      <c r="CK2" s="135"/>
      <c r="CL2" s="135" t="s">
        <v>121</v>
      </c>
      <c r="CM2" s="135"/>
      <c r="CN2" s="135"/>
      <c r="CO2" s="135" t="s">
        <v>129</v>
      </c>
      <c r="CP2" s="135"/>
      <c r="CQ2" s="135"/>
      <c r="CS2" s="132" t="s">
        <v>117</v>
      </c>
      <c r="CT2" s="133" t="s">
        <v>118</v>
      </c>
      <c r="CU2" s="135" t="s">
        <v>120</v>
      </c>
      <c r="CV2" s="135"/>
      <c r="CW2" s="135"/>
      <c r="CX2" s="135" t="s">
        <v>121</v>
      </c>
      <c r="CY2" s="135"/>
      <c r="CZ2" s="135"/>
      <c r="DA2" s="135" t="s">
        <v>129</v>
      </c>
      <c r="DB2" s="135"/>
      <c r="DC2" s="135"/>
      <c r="DE2" s="132" t="s">
        <v>117</v>
      </c>
      <c r="DF2" s="133" t="s">
        <v>118</v>
      </c>
      <c r="DG2" s="135" t="s">
        <v>120</v>
      </c>
      <c r="DH2" s="135"/>
      <c r="DI2" s="135"/>
      <c r="DJ2" s="135" t="s">
        <v>121</v>
      </c>
      <c r="DK2" s="135"/>
      <c r="DL2" s="135"/>
      <c r="DM2" s="135" t="s">
        <v>129</v>
      </c>
      <c r="DN2" s="135"/>
      <c r="DO2" s="135"/>
      <c r="DQ2" s="132" t="s">
        <v>117</v>
      </c>
      <c r="DR2" s="133" t="s">
        <v>118</v>
      </c>
      <c r="DS2" s="135" t="s">
        <v>120</v>
      </c>
      <c r="DT2" s="135"/>
      <c r="DU2" s="135"/>
      <c r="DV2" s="135" t="s">
        <v>121</v>
      </c>
      <c r="DW2" s="135"/>
      <c r="DX2" s="135"/>
      <c r="DY2" s="135" t="s">
        <v>129</v>
      </c>
      <c r="DZ2" s="135"/>
      <c r="EA2" s="135"/>
      <c r="EC2" s="132" t="s">
        <v>117</v>
      </c>
      <c r="ED2" s="133" t="s">
        <v>118</v>
      </c>
      <c r="EE2" s="135" t="s">
        <v>120</v>
      </c>
      <c r="EF2" s="135"/>
      <c r="EG2" s="135"/>
      <c r="EH2" s="135" t="s">
        <v>121</v>
      </c>
      <c r="EI2" s="135"/>
      <c r="EJ2" s="135"/>
      <c r="EK2" s="135" t="s">
        <v>129</v>
      </c>
      <c r="EL2" s="135"/>
      <c r="EM2" s="135"/>
      <c r="EO2" s="132" t="s">
        <v>117</v>
      </c>
      <c r="EP2" s="133" t="s">
        <v>118</v>
      </c>
      <c r="EQ2" s="135" t="s">
        <v>120</v>
      </c>
      <c r="ER2" s="135"/>
      <c r="ES2" s="135"/>
      <c r="ET2" s="135" t="s">
        <v>121</v>
      </c>
      <c r="EU2" s="135"/>
      <c r="EV2" s="135"/>
      <c r="EW2" s="135" t="s">
        <v>129</v>
      </c>
      <c r="EX2" s="135"/>
      <c r="EY2" s="135"/>
      <c r="FA2" s="132" t="s">
        <v>117</v>
      </c>
      <c r="FB2" s="133" t="s">
        <v>118</v>
      </c>
      <c r="FC2" s="135" t="s">
        <v>120</v>
      </c>
      <c r="FD2" s="135"/>
      <c r="FE2" s="135"/>
      <c r="FF2" s="135" t="s">
        <v>121</v>
      </c>
      <c r="FG2" s="135"/>
      <c r="FH2" s="135"/>
      <c r="FI2" s="135" t="s">
        <v>129</v>
      </c>
      <c r="FJ2" s="135"/>
      <c r="FK2" s="135"/>
      <c r="FM2" s="132" t="s">
        <v>117</v>
      </c>
      <c r="FN2" s="133" t="s">
        <v>118</v>
      </c>
      <c r="FO2" s="135" t="s">
        <v>120</v>
      </c>
      <c r="FP2" s="135"/>
      <c r="FQ2" s="135"/>
      <c r="FR2" s="135" t="s">
        <v>121</v>
      </c>
      <c r="FS2" s="135"/>
      <c r="FT2" s="135"/>
      <c r="FU2" s="135" t="s">
        <v>129</v>
      </c>
      <c r="FV2" s="135"/>
      <c r="FW2" s="135"/>
      <c r="FY2" s="132" t="s">
        <v>117</v>
      </c>
      <c r="FZ2" s="133" t="s">
        <v>118</v>
      </c>
      <c r="GA2" s="135" t="s">
        <v>120</v>
      </c>
      <c r="GB2" s="135"/>
      <c r="GC2" s="135"/>
      <c r="GD2" s="135" t="s">
        <v>121</v>
      </c>
      <c r="GE2" s="135"/>
      <c r="GF2" s="135"/>
      <c r="GG2" s="135" t="s">
        <v>129</v>
      </c>
      <c r="GH2" s="135"/>
      <c r="GI2" s="135"/>
      <c r="GK2" s="132" t="s">
        <v>117</v>
      </c>
      <c r="GL2" s="133" t="s">
        <v>118</v>
      </c>
      <c r="GM2" s="135" t="s">
        <v>120</v>
      </c>
      <c r="GN2" s="135"/>
      <c r="GO2" s="135"/>
      <c r="GP2" s="135" t="s">
        <v>121</v>
      </c>
      <c r="GQ2" s="135"/>
      <c r="GR2" s="135"/>
      <c r="GS2" s="135" t="s">
        <v>129</v>
      </c>
      <c r="GT2" s="135"/>
      <c r="GU2" s="135"/>
      <c r="GW2" s="132" t="s">
        <v>117</v>
      </c>
      <c r="GX2" s="133" t="s">
        <v>118</v>
      </c>
      <c r="GY2" s="135" t="s">
        <v>120</v>
      </c>
      <c r="GZ2" s="135"/>
      <c r="HA2" s="135"/>
      <c r="HB2" s="135" t="s">
        <v>121</v>
      </c>
      <c r="HC2" s="135"/>
      <c r="HD2" s="135"/>
      <c r="HE2" s="135" t="s">
        <v>129</v>
      </c>
      <c r="HF2" s="135"/>
      <c r="HG2" s="135"/>
      <c r="HI2" s="132" t="s">
        <v>117</v>
      </c>
      <c r="HJ2" s="133" t="s">
        <v>118</v>
      </c>
      <c r="HK2" s="135" t="s">
        <v>120</v>
      </c>
      <c r="HL2" s="135"/>
      <c r="HM2" s="135"/>
      <c r="HN2" s="135" t="s">
        <v>121</v>
      </c>
      <c r="HO2" s="135"/>
      <c r="HP2" s="135"/>
      <c r="HQ2" s="135" t="s">
        <v>129</v>
      </c>
      <c r="HR2" s="135"/>
      <c r="HS2" s="135"/>
    </row>
    <row r="3" spans="1:227" s="56" customFormat="1" ht="54" customHeight="1">
      <c r="A3" s="132"/>
      <c r="B3" s="134"/>
      <c r="C3" s="93" t="s">
        <v>2</v>
      </c>
      <c r="D3" s="93" t="s">
        <v>4</v>
      </c>
      <c r="E3" s="93" t="s">
        <v>122</v>
      </c>
      <c r="F3" s="93" t="s">
        <v>66</v>
      </c>
      <c r="G3" s="93" t="s">
        <v>123</v>
      </c>
      <c r="H3" s="93" t="s">
        <v>67</v>
      </c>
      <c r="I3" s="94" t="s">
        <v>131</v>
      </c>
      <c r="J3" s="94" t="s">
        <v>130</v>
      </c>
      <c r="K3" s="94" t="s">
        <v>122</v>
      </c>
      <c r="M3" s="132"/>
      <c r="N3" s="134"/>
      <c r="O3" s="93" t="s">
        <v>2</v>
      </c>
      <c r="P3" s="93" t="s">
        <v>4</v>
      </c>
      <c r="Q3" s="93" t="s">
        <v>122</v>
      </c>
      <c r="R3" s="93" t="s">
        <v>66</v>
      </c>
      <c r="S3" s="93" t="s">
        <v>123</v>
      </c>
      <c r="T3" s="93" t="s">
        <v>67</v>
      </c>
      <c r="U3" s="94" t="s">
        <v>131</v>
      </c>
      <c r="V3" s="94" t="s">
        <v>130</v>
      </c>
      <c r="W3" s="94" t="s">
        <v>122</v>
      </c>
      <c r="X3" s="58"/>
      <c r="Y3" s="132"/>
      <c r="Z3" s="134"/>
      <c r="AA3" s="93" t="s">
        <v>2</v>
      </c>
      <c r="AB3" s="93" t="s">
        <v>4</v>
      </c>
      <c r="AC3" s="93" t="s">
        <v>122</v>
      </c>
      <c r="AD3" s="93" t="s">
        <v>66</v>
      </c>
      <c r="AE3" s="93" t="s">
        <v>123</v>
      </c>
      <c r="AF3" s="93" t="s">
        <v>67</v>
      </c>
      <c r="AG3" s="94" t="s">
        <v>131</v>
      </c>
      <c r="AH3" s="94" t="s">
        <v>130</v>
      </c>
      <c r="AI3" s="94" t="s">
        <v>122</v>
      </c>
      <c r="AK3" s="132"/>
      <c r="AL3" s="134"/>
      <c r="AM3" s="93" t="s">
        <v>2</v>
      </c>
      <c r="AN3" s="93" t="s">
        <v>4</v>
      </c>
      <c r="AO3" s="93" t="s">
        <v>122</v>
      </c>
      <c r="AP3" s="93" t="s">
        <v>66</v>
      </c>
      <c r="AQ3" s="93" t="s">
        <v>123</v>
      </c>
      <c r="AR3" s="93" t="s">
        <v>67</v>
      </c>
      <c r="AS3" s="94" t="s">
        <v>131</v>
      </c>
      <c r="AT3" s="94" t="s">
        <v>130</v>
      </c>
      <c r="AU3" s="94" t="s">
        <v>122</v>
      </c>
      <c r="AV3" s="58"/>
      <c r="AW3" s="132"/>
      <c r="AX3" s="134"/>
      <c r="AY3" s="93" t="s">
        <v>2</v>
      </c>
      <c r="AZ3" s="93" t="s">
        <v>4</v>
      </c>
      <c r="BA3" s="93" t="s">
        <v>122</v>
      </c>
      <c r="BB3" s="93" t="s">
        <v>66</v>
      </c>
      <c r="BC3" s="93" t="s">
        <v>123</v>
      </c>
      <c r="BD3" s="93" t="s">
        <v>67</v>
      </c>
      <c r="BE3" s="94" t="s">
        <v>131</v>
      </c>
      <c r="BF3" s="94" t="s">
        <v>130</v>
      </c>
      <c r="BG3" s="94" t="s">
        <v>122</v>
      </c>
      <c r="BH3" s="58"/>
      <c r="BI3" s="132"/>
      <c r="BJ3" s="134"/>
      <c r="BK3" s="93" t="s">
        <v>2</v>
      </c>
      <c r="BL3" s="93" t="s">
        <v>4</v>
      </c>
      <c r="BM3" s="93" t="s">
        <v>122</v>
      </c>
      <c r="BN3" s="93" t="s">
        <v>66</v>
      </c>
      <c r="BO3" s="93" t="s">
        <v>123</v>
      </c>
      <c r="BP3" s="93" t="s">
        <v>67</v>
      </c>
      <c r="BQ3" s="94" t="s">
        <v>131</v>
      </c>
      <c r="BR3" s="94" t="s">
        <v>130</v>
      </c>
      <c r="BS3" s="94" t="s">
        <v>122</v>
      </c>
      <c r="BT3" s="58"/>
      <c r="BU3" s="132"/>
      <c r="BV3" s="134"/>
      <c r="BW3" s="93" t="s">
        <v>2</v>
      </c>
      <c r="BX3" s="93" t="s">
        <v>4</v>
      </c>
      <c r="BY3" s="93" t="s">
        <v>122</v>
      </c>
      <c r="BZ3" s="93" t="s">
        <v>66</v>
      </c>
      <c r="CA3" s="93" t="s">
        <v>123</v>
      </c>
      <c r="CB3" s="95" t="s">
        <v>67</v>
      </c>
      <c r="CC3" s="94" t="s">
        <v>131</v>
      </c>
      <c r="CD3" s="94" t="s">
        <v>130</v>
      </c>
      <c r="CE3" s="94" t="s">
        <v>122</v>
      </c>
      <c r="CF3" s="58"/>
      <c r="CG3" s="132"/>
      <c r="CH3" s="134"/>
      <c r="CI3" s="93" t="s">
        <v>2</v>
      </c>
      <c r="CJ3" s="93" t="s">
        <v>4</v>
      </c>
      <c r="CK3" s="93" t="s">
        <v>122</v>
      </c>
      <c r="CL3" s="93" t="s">
        <v>66</v>
      </c>
      <c r="CM3" s="93" t="s">
        <v>123</v>
      </c>
      <c r="CN3" s="93" t="s">
        <v>67</v>
      </c>
      <c r="CO3" s="94" t="s">
        <v>131</v>
      </c>
      <c r="CP3" s="94" t="s">
        <v>130</v>
      </c>
      <c r="CQ3" s="94" t="s">
        <v>122</v>
      </c>
      <c r="CS3" s="132"/>
      <c r="CT3" s="134"/>
      <c r="CU3" s="93" t="s">
        <v>2</v>
      </c>
      <c r="CV3" s="93" t="s">
        <v>4</v>
      </c>
      <c r="CW3" s="93" t="s">
        <v>122</v>
      </c>
      <c r="CX3" s="93" t="s">
        <v>66</v>
      </c>
      <c r="CY3" s="93" t="s">
        <v>123</v>
      </c>
      <c r="CZ3" s="93" t="s">
        <v>67</v>
      </c>
      <c r="DA3" s="94" t="s">
        <v>131</v>
      </c>
      <c r="DB3" s="94" t="s">
        <v>130</v>
      </c>
      <c r="DC3" s="94" t="s">
        <v>122</v>
      </c>
      <c r="DE3" s="132"/>
      <c r="DF3" s="134"/>
      <c r="DG3" s="93" t="s">
        <v>2</v>
      </c>
      <c r="DH3" s="93" t="s">
        <v>4</v>
      </c>
      <c r="DI3" s="93" t="s">
        <v>122</v>
      </c>
      <c r="DJ3" s="93" t="s">
        <v>66</v>
      </c>
      <c r="DK3" s="93" t="s">
        <v>123</v>
      </c>
      <c r="DL3" s="93" t="s">
        <v>67</v>
      </c>
      <c r="DM3" s="94" t="s">
        <v>131</v>
      </c>
      <c r="DN3" s="94" t="s">
        <v>130</v>
      </c>
      <c r="DO3" s="94" t="s">
        <v>122</v>
      </c>
      <c r="DQ3" s="132"/>
      <c r="DR3" s="134"/>
      <c r="DS3" s="93" t="s">
        <v>2</v>
      </c>
      <c r="DT3" s="93" t="s">
        <v>4</v>
      </c>
      <c r="DU3" s="93" t="s">
        <v>122</v>
      </c>
      <c r="DV3" s="93" t="s">
        <v>66</v>
      </c>
      <c r="DW3" s="93" t="s">
        <v>123</v>
      </c>
      <c r="DX3" s="93" t="s">
        <v>67</v>
      </c>
      <c r="DY3" s="94" t="s">
        <v>131</v>
      </c>
      <c r="DZ3" s="94" t="s">
        <v>130</v>
      </c>
      <c r="EA3" s="94" t="s">
        <v>122</v>
      </c>
      <c r="EC3" s="132"/>
      <c r="ED3" s="134"/>
      <c r="EE3" s="93" t="s">
        <v>2</v>
      </c>
      <c r="EF3" s="93" t="s">
        <v>4</v>
      </c>
      <c r="EG3" s="93" t="s">
        <v>122</v>
      </c>
      <c r="EH3" s="93" t="s">
        <v>66</v>
      </c>
      <c r="EI3" s="93" t="s">
        <v>123</v>
      </c>
      <c r="EJ3" s="93" t="s">
        <v>67</v>
      </c>
      <c r="EK3" s="94" t="s">
        <v>131</v>
      </c>
      <c r="EL3" s="94" t="s">
        <v>130</v>
      </c>
      <c r="EM3" s="94" t="s">
        <v>122</v>
      </c>
      <c r="EO3" s="132"/>
      <c r="EP3" s="134"/>
      <c r="EQ3" s="93" t="s">
        <v>2</v>
      </c>
      <c r="ER3" s="93" t="s">
        <v>4</v>
      </c>
      <c r="ES3" s="93" t="s">
        <v>122</v>
      </c>
      <c r="ET3" s="93" t="s">
        <v>66</v>
      </c>
      <c r="EU3" s="93" t="s">
        <v>123</v>
      </c>
      <c r="EV3" s="93" t="s">
        <v>67</v>
      </c>
      <c r="EW3" s="94" t="s">
        <v>131</v>
      </c>
      <c r="EX3" s="94" t="s">
        <v>130</v>
      </c>
      <c r="EY3" s="94" t="s">
        <v>122</v>
      </c>
      <c r="FA3" s="132"/>
      <c r="FB3" s="134"/>
      <c r="FC3" s="93" t="s">
        <v>2</v>
      </c>
      <c r="FD3" s="93" t="s">
        <v>4</v>
      </c>
      <c r="FE3" s="93" t="s">
        <v>122</v>
      </c>
      <c r="FF3" s="93" t="s">
        <v>66</v>
      </c>
      <c r="FG3" s="93" t="s">
        <v>123</v>
      </c>
      <c r="FH3" s="93" t="s">
        <v>67</v>
      </c>
      <c r="FI3" s="94" t="s">
        <v>131</v>
      </c>
      <c r="FJ3" s="94" t="s">
        <v>130</v>
      </c>
      <c r="FK3" s="94" t="s">
        <v>122</v>
      </c>
      <c r="FM3" s="132"/>
      <c r="FN3" s="134"/>
      <c r="FO3" s="93" t="s">
        <v>2</v>
      </c>
      <c r="FP3" s="93" t="s">
        <v>4</v>
      </c>
      <c r="FQ3" s="93" t="s">
        <v>122</v>
      </c>
      <c r="FR3" s="93" t="s">
        <v>66</v>
      </c>
      <c r="FS3" s="93" t="s">
        <v>123</v>
      </c>
      <c r="FT3" s="93" t="s">
        <v>67</v>
      </c>
      <c r="FU3" s="94" t="s">
        <v>131</v>
      </c>
      <c r="FV3" s="94" t="s">
        <v>130</v>
      </c>
      <c r="FW3" s="94" t="s">
        <v>122</v>
      </c>
      <c r="FY3" s="132"/>
      <c r="FZ3" s="134"/>
      <c r="GA3" s="93" t="s">
        <v>2</v>
      </c>
      <c r="GB3" s="93" t="s">
        <v>4</v>
      </c>
      <c r="GC3" s="93" t="s">
        <v>122</v>
      </c>
      <c r="GD3" s="93" t="s">
        <v>66</v>
      </c>
      <c r="GE3" s="93" t="s">
        <v>123</v>
      </c>
      <c r="GF3" s="93" t="s">
        <v>67</v>
      </c>
      <c r="GG3" s="94" t="s">
        <v>131</v>
      </c>
      <c r="GH3" s="94" t="s">
        <v>130</v>
      </c>
      <c r="GI3" s="94" t="s">
        <v>122</v>
      </c>
      <c r="GK3" s="132"/>
      <c r="GL3" s="134"/>
      <c r="GM3" s="93" t="s">
        <v>2</v>
      </c>
      <c r="GN3" s="93" t="s">
        <v>4</v>
      </c>
      <c r="GO3" s="93" t="s">
        <v>122</v>
      </c>
      <c r="GP3" s="93" t="s">
        <v>66</v>
      </c>
      <c r="GQ3" s="93" t="s">
        <v>123</v>
      </c>
      <c r="GR3" s="93" t="s">
        <v>67</v>
      </c>
      <c r="GS3" s="94" t="s">
        <v>131</v>
      </c>
      <c r="GT3" s="94" t="s">
        <v>130</v>
      </c>
      <c r="GU3" s="94" t="s">
        <v>122</v>
      </c>
      <c r="GW3" s="132"/>
      <c r="GX3" s="134"/>
      <c r="GY3" s="93" t="s">
        <v>2</v>
      </c>
      <c r="GZ3" s="93" t="s">
        <v>4</v>
      </c>
      <c r="HA3" s="93" t="s">
        <v>122</v>
      </c>
      <c r="HB3" s="93" t="s">
        <v>66</v>
      </c>
      <c r="HC3" s="93" t="s">
        <v>123</v>
      </c>
      <c r="HD3" s="93" t="s">
        <v>67</v>
      </c>
      <c r="HE3" s="94" t="s">
        <v>131</v>
      </c>
      <c r="HF3" s="94" t="s">
        <v>130</v>
      </c>
      <c r="HG3" s="94" t="s">
        <v>122</v>
      </c>
      <c r="HI3" s="132"/>
      <c r="HJ3" s="134"/>
      <c r="HK3" s="93" t="s">
        <v>2</v>
      </c>
      <c r="HL3" s="93" t="s">
        <v>4</v>
      </c>
      <c r="HM3" s="93" t="s">
        <v>122</v>
      </c>
      <c r="HN3" s="93" t="s">
        <v>66</v>
      </c>
      <c r="HO3" s="93" t="s">
        <v>123</v>
      </c>
      <c r="HP3" s="93" t="s">
        <v>67</v>
      </c>
      <c r="HQ3" s="94" t="s">
        <v>131</v>
      </c>
      <c r="HR3" s="94" t="s">
        <v>130</v>
      </c>
      <c r="HS3" s="94" t="s">
        <v>122</v>
      </c>
    </row>
    <row r="4" spans="1:227" s="56" customFormat="1" ht="15" customHeight="1">
      <c r="A4" s="59">
        <v>1</v>
      </c>
      <c r="B4" s="60" t="s">
        <v>78</v>
      </c>
      <c r="C4" s="61">
        <v>322219</v>
      </c>
      <c r="D4" s="61">
        <v>35117721</v>
      </c>
      <c r="E4" s="61">
        <v>33470509</v>
      </c>
      <c r="F4" s="61">
        <v>3571071</v>
      </c>
      <c r="G4" s="61">
        <v>3421462</v>
      </c>
      <c r="H4" s="61">
        <v>3421462</v>
      </c>
      <c r="I4" s="61">
        <v>987</v>
      </c>
      <c r="J4" s="61">
        <v>28468</v>
      </c>
      <c r="K4" s="61">
        <v>26390</v>
      </c>
      <c r="L4" s="62"/>
      <c r="M4" s="59">
        <v>1</v>
      </c>
      <c r="N4" s="60" t="str">
        <f>B4</f>
        <v>水戸市</v>
      </c>
      <c r="O4" s="61">
        <v>0</v>
      </c>
      <c r="P4" s="61">
        <v>172324</v>
      </c>
      <c r="Q4" s="61">
        <v>172205</v>
      </c>
      <c r="R4" s="61">
        <v>1477412</v>
      </c>
      <c r="S4" s="61">
        <v>1476335</v>
      </c>
      <c r="T4" s="61">
        <v>591149</v>
      </c>
      <c r="U4" s="61">
        <v>0</v>
      </c>
      <c r="V4" s="61">
        <v>268</v>
      </c>
      <c r="W4" s="61">
        <v>265</v>
      </c>
      <c r="X4" s="63"/>
      <c r="Y4" s="59">
        <v>1</v>
      </c>
      <c r="Z4" s="60" t="str">
        <f>N4</f>
        <v>水戸市</v>
      </c>
      <c r="AA4" s="61">
        <v>536222</v>
      </c>
      <c r="AB4" s="61">
        <v>39635946</v>
      </c>
      <c r="AC4" s="61">
        <v>36915396</v>
      </c>
      <c r="AD4" s="61">
        <v>1923404</v>
      </c>
      <c r="AE4" s="61">
        <v>1799106</v>
      </c>
      <c r="AF4" s="61">
        <v>1799106</v>
      </c>
      <c r="AG4" s="61">
        <v>427</v>
      </c>
      <c r="AH4" s="61">
        <v>37363</v>
      </c>
      <c r="AI4" s="61">
        <v>33982</v>
      </c>
      <c r="AJ4" s="62"/>
      <c r="AK4" s="59">
        <v>1</v>
      </c>
      <c r="AL4" s="60" t="str">
        <f>Z4</f>
        <v>水戸市</v>
      </c>
      <c r="AM4" s="61">
        <v>0</v>
      </c>
      <c r="AN4" s="61">
        <v>2956640</v>
      </c>
      <c r="AO4" s="61">
        <v>2944384</v>
      </c>
      <c r="AP4" s="61">
        <v>34787318</v>
      </c>
      <c r="AQ4" s="61">
        <v>34683760</v>
      </c>
      <c r="AR4" s="61">
        <v>11739381</v>
      </c>
      <c r="AS4" s="61">
        <v>0</v>
      </c>
      <c r="AT4" s="61">
        <v>4202</v>
      </c>
      <c r="AU4" s="61">
        <v>4133</v>
      </c>
      <c r="AV4" s="63"/>
      <c r="AW4" s="59">
        <v>1</v>
      </c>
      <c r="AX4" s="60" t="str">
        <f>AL4</f>
        <v>水戸市</v>
      </c>
      <c r="AY4" s="61">
        <v>0</v>
      </c>
      <c r="AZ4" s="61">
        <v>18183220</v>
      </c>
      <c r="BA4" s="61">
        <v>18139671</v>
      </c>
      <c r="BB4" s="61">
        <v>459716084</v>
      </c>
      <c r="BC4" s="61">
        <v>459073687</v>
      </c>
      <c r="BD4" s="61">
        <v>76371142</v>
      </c>
      <c r="BE4" s="61">
        <v>0</v>
      </c>
      <c r="BF4" s="61">
        <v>96669</v>
      </c>
      <c r="BG4" s="61">
        <v>95753</v>
      </c>
      <c r="BH4" s="63"/>
      <c r="BI4" s="59">
        <v>1</v>
      </c>
      <c r="BJ4" s="60" t="str">
        <f>AX4</f>
        <v>水戸市</v>
      </c>
      <c r="BK4" s="61">
        <v>0</v>
      </c>
      <c r="BL4" s="61">
        <v>13001458</v>
      </c>
      <c r="BM4" s="61">
        <v>12995120</v>
      </c>
      <c r="BN4" s="61">
        <v>224497801</v>
      </c>
      <c r="BO4" s="61">
        <v>224411987</v>
      </c>
      <c r="BP4" s="61">
        <v>74476817</v>
      </c>
      <c r="BQ4" s="61">
        <v>0</v>
      </c>
      <c r="BR4" s="61">
        <v>67152</v>
      </c>
      <c r="BS4" s="61">
        <v>66690</v>
      </c>
      <c r="BT4" s="63"/>
      <c r="BU4" s="59">
        <v>1</v>
      </c>
      <c r="BV4" s="60" t="str">
        <f>BJ4</f>
        <v>水戸市</v>
      </c>
      <c r="BW4" s="61">
        <v>0</v>
      </c>
      <c r="BX4" s="61">
        <v>10130270</v>
      </c>
      <c r="BY4" s="61">
        <v>10129690</v>
      </c>
      <c r="BZ4" s="61">
        <v>263814467</v>
      </c>
      <c r="CA4" s="61">
        <v>263806037</v>
      </c>
      <c r="CB4" s="61">
        <v>183850484</v>
      </c>
      <c r="CC4" s="61">
        <v>0</v>
      </c>
      <c r="CD4" s="61">
        <v>24420</v>
      </c>
      <c r="CE4" s="61">
        <v>24346</v>
      </c>
      <c r="CF4" s="63"/>
      <c r="CG4" s="59">
        <v>1</v>
      </c>
      <c r="CH4" s="60" t="str">
        <f>BV4</f>
        <v>水戸市</v>
      </c>
      <c r="CI4" s="61">
        <v>3564892</v>
      </c>
      <c r="CJ4" s="61">
        <v>41314948</v>
      </c>
      <c r="CK4" s="61">
        <v>41264481</v>
      </c>
      <c r="CL4" s="61">
        <v>948028352</v>
      </c>
      <c r="CM4" s="61">
        <v>947291711</v>
      </c>
      <c r="CN4" s="61">
        <v>334698443</v>
      </c>
      <c r="CO4" s="61">
        <v>2420</v>
      </c>
      <c r="CP4" s="61">
        <v>188241</v>
      </c>
      <c r="CQ4" s="61">
        <v>186789</v>
      </c>
      <c r="CR4" s="62"/>
      <c r="CS4" s="59">
        <v>1</v>
      </c>
      <c r="CT4" s="60" t="str">
        <f>CH4</f>
        <v>水戸市</v>
      </c>
      <c r="CU4" s="61">
        <v>0</v>
      </c>
      <c r="CV4" s="61">
        <v>0</v>
      </c>
      <c r="CW4" s="61">
        <v>0</v>
      </c>
      <c r="CX4" s="61">
        <v>0</v>
      </c>
      <c r="CY4" s="61">
        <v>0</v>
      </c>
      <c r="CZ4" s="61">
        <v>0</v>
      </c>
      <c r="DA4" s="61">
        <v>0</v>
      </c>
      <c r="DB4" s="61">
        <v>0</v>
      </c>
      <c r="DC4" s="61">
        <v>0</v>
      </c>
      <c r="DD4" s="62"/>
      <c r="DE4" s="59">
        <v>1</v>
      </c>
      <c r="DF4" s="60" t="str">
        <f>CT4</f>
        <v>水戸市</v>
      </c>
      <c r="DG4" s="61">
        <v>0</v>
      </c>
      <c r="DH4" s="61">
        <v>0</v>
      </c>
      <c r="DI4" s="61">
        <v>0</v>
      </c>
      <c r="DJ4" s="61">
        <v>0</v>
      </c>
      <c r="DK4" s="61">
        <v>0</v>
      </c>
      <c r="DL4" s="61">
        <v>0</v>
      </c>
      <c r="DM4" s="61">
        <v>0</v>
      </c>
      <c r="DN4" s="61">
        <v>0</v>
      </c>
      <c r="DO4" s="61">
        <v>0</v>
      </c>
      <c r="DP4" s="62"/>
      <c r="DQ4" s="59">
        <v>1</v>
      </c>
      <c r="DR4" s="60" t="str">
        <f>DF4</f>
        <v>水戸市</v>
      </c>
      <c r="DS4" s="61">
        <v>650145</v>
      </c>
      <c r="DT4" s="61">
        <v>42513</v>
      </c>
      <c r="DU4" s="61">
        <v>41167</v>
      </c>
      <c r="DV4" s="61">
        <v>14662</v>
      </c>
      <c r="DW4" s="61">
        <v>14596</v>
      </c>
      <c r="DX4" s="61">
        <v>11183</v>
      </c>
      <c r="DY4" s="61">
        <v>375</v>
      </c>
      <c r="DZ4" s="61">
        <v>27</v>
      </c>
      <c r="EA4" s="61">
        <v>20</v>
      </c>
      <c r="EB4" s="62"/>
      <c r="EC4" s="59">
        <v>1</v>
      </c>
      <c r="ED4" s="60" t="str">
        <f>DR4</f>
        <v>水戸市</v>
      </c>
      <c r="EE4" s="61">
        <v>1922181</v>
      </c>
      <c r="EF4" s="61">
        <v>28973417</v>
      </c>
      <c r="EG4" s="61">
        <v>25875139</v>
      </c>
      <c r="EH4" s="61">
        <v>1067066</v>
      </c>
      <c r="EI4" s="61">
        <v>953974</v>
      </c>
      <c r="EJ4" s="61">
        <v>953974</v>
      </c>
      <c r="EK4" s="61">
        <v>494</v>
      </c>
      <c r="EL4" s="61">
        <v>17790</v>
      </c>
      <c r="EM4" s="61">
        <v>14515</v>
      </c>
      <c r="EN4" s="64"/>
      <c r="EO4" s="59">
        <v>1</v>
      </c>
      <c r="EP4" s="60" t="str">
        <f>ED4</f>
        <v>水戸市</v>
      </c>
      <c r="EQ4" s="61">
        <v>51420</v>
      </c>
      <c r="ER4" s="61">
        <v>1152334</v>
      </c>
      <c r="ES4" s="61">
        <v>1141300</v>
      </c>
      <c r="ET4" s="61">
        <v>6110413</v>
      </c>
      <c r="EU4" s="61">
        <v>6108056</v>
      </c>
      <c r="EV4" s="61">
        <v>4230228</v>
      </c>
      <c r="EW4" s="61">
        <v>134</v>
      </c>
      <c r="EX4" s="61">
        <v>1361</v>
      </c>
      <c r="EY4" s="61">
        <v>1313</v>
      </c>
      <c r="FA4" s="59">
        <v>1</v>
      </c>
      <c r="FB4" s="60" t="str">
        <f>EP4</f>
        <v>水戸市</v>
      </c>
      <c r="FC4" s="61">
        <v>0</v>
      </c>
      <c r="FD4" s="61">
        <v>0</v>
      </c>
      <c r="FE4" s="61">
        <v>0</v>
      </c>
      <c r="FF4" s="61">
        <v>0</v>
      </c>
      <c r="FG4" s="61">
        <v>0</v>
      </c>
      <c r="FH4" s="61">
        <v>0</v>
      </c>
      <c r="FI4" s="61">
        <v>0</v>
      </c>
      <c r="FJ4" s="61">
        <v>0</v>
      </c>
      <c r="FK4" s="61">
        <v>0</v>
      </c>
      <c r="FM4" s="59">
        <v>1</v>
      </c>
      <c r="FN4" s="60" t="str">
        <f>FB4</f>
        <v>水戸市</v>
      </c>
      <c r="FO4" s="61">
        <v>100234</v>
      </c>
      <c r="FP4" s="61">
        <v>1621695</v>
      </c>
      <c r="FQ4" s="61">
        <v>1178036</v>
      </c>
      <c r="FR4" s="61">
        <v>447957</v>
      </c>
      <c r="FS4" s="61">
        <v>435582</v>
      </c>
      <c r="FT4" s="61">
        <v>314437</v>
      </c>
      <c r="FU4" s="61">
        <v>214</v>
      </c>
      <c r="FV4" s="61">
        <v>2718</v>
      </c>
      <c r="FW4" s="61">
        <v>1989</v>
      </c>
      <c r="FY4" s="59">
        <v>1</v>
      </c>
      <c r="FZ4" s="60" t="str">
        <f>FN4</f>
        <v>水戸市</v>
      </c>
      <c r="GA4" s="61">
        <v>4830</v>
      </c>
      <c r="GB4" s="61">
        <v>2960815</v>
      </c>
      <c r="GC4" s="61">
        <v>2960607</v>
      </c>
      <c r="GD4" s="61">
        <v>3735313</v>
      </c>
      <c r="GE4" s="61">
        <v>3735032</v>
      </c>
      <c r="GF4" s="61">
        <v>2614523</v>
      </c>
      <c r="GG4" s="61">
        <v>10</v>
      </c>
      <c r="GH4" s="61">
        <v>789</v>
      </c>
      <c r="GI4" s="61">
        <v>788</v>
      </c>
      <c r="GK4" s="59">
        <v>1</v>
      </c>
      <c r="GL4" s="60" t="str">
        <f>FZ4</f>
        <v>水戸市</v>
      </c>
      <c r="GM4" s="61">
        <v>20404</v>
      </c>
      <c r="GN4" s="61">
        <v>70565</v>
      </c>
      <c r="GO4" s="61">
        <v>70565</v>
      </c>
      <c r="GP4" s="61">
        <v>483017</v>
      </c>
      <c r="GQ4" s="61">
        <v>483017</v>
      </c>
      <c r="GR4" s="61">
        <v>338112</v>
      </c>
      <c r="GS4" s="61">
        <v>22</v>
      </c>
      <c r="GT4" s="61">
        <v>5</v>
      </c>
      <c r="GU4" s="61">
        <v>5</v>
      </c>
      <c r="GW4" s="59">
        <v>1</v>
      </c>
      <c r="GX4" s="60" t="str">
        <f>GL4</f>
        <v>水戸市</v>
      </c>
      <c r="GY4" s="61">
        <v>1057</v>
      </c>
      <c r="GZ4" s="61">
        <v>584591</v>
      </c>
      <c r="HA4" s="61">
        <v>584591</v>
      </c>
      <c r="HB4" s="61">
        <v>5058003</v>
      </c>
      <c r="HC4" s="61">
        <v>5058003</v>
      </c>
      <c r="HD4" s="61">
        <v>3341182</v>
      </c>
      <c r="HE4" s="61">
        <v>10</v>
      </c>
      <c r="HF4" s="61">
        <v>1633</v>
      </c>
      <c r="HG4" s="61">
        <v>1633</v>
      </c>
      <c r="HI4" s="59">
        <v>1</v>
      </c>
      <c r="HJ4" s="60" t="str">
        <f>GX4</f>
        <v>水戸市</v>
      </c>
      <c r="HK4" s="61">
        <v>0</v>
      </c>
      <c r="HL4" s="61">
        <v>15017</v>
      </c>
      <c r="HM4" s="61">
        <v>15017</v>
      </c>
      <c r="HN4" s="61">
        <v>1140675</v>
      </c>
      <c r="HO4" s="61">
        <v>1140675</v>
      </c>
      <c r="HP4" s="61">
        <v>798473</v>
      </c>
      <c r="HQ4" s="61">
        <v>0</v>
      </c>
      <c r="HR4" s="61">
        <v>34</v>
      </c>
      <c r="HS4" s="61">
        <v>34</v>
      </c>
    </row>
    <row r="5" spans="1:227" s="56" customFormat="1" ht="15" customHeight="1">
      <c r="A5" s="65">
        <v>2</v>
      </c>
      <c r="B5" s="66" t="s">
        <v>64</v>
      </c>
      <c r="C5" s="67">
        <v>0</v>
      </c>
      <c r="D5" s="67">
        <v>8030355</v>
      </c>
      <c r="E5" s="67">
        <v>7438248</v>
      </c>
      <c r="F5" s="67">
        <v>773147</v>
      </c>
      <c r="G5" s="67">
        <v>716987</v>
      </c>
      <c r="H5" s="67">
        <v>716987</v>
      </c>
      <c r="I5" s="67">
        <v>0</v>
      </c>
      <c r="J5" s="67">
        <v>9181</v>
      </c>
      <c r="K5" s="67">
        <v>8391</v>
      </c>
      <c r="L5" s="62"/>
      <c r="M5" s="65">
        <v>2</v>
      </c>
      <c r="N5" s="66" t="str">
        <f>B5</f>
        <v>日立市</v>
      </c>
      <c r="O5" s="67">
        <v>1183</v>
      </c>
      <c r="P5" s="67">
        <v>265233</v>
      </c>
      <c r="Q5" s="67">
        <v>265197</v>
      </c>
      <c r="R5" s="67">
        <v>2654268</v>
      </c>
      <c r="S5" s="67">
        <v>2653842</v>
      </c>
      <c r="T5" s="67">
        <v>921277</v>
      </c>
      <c r="U5" s="67">
        <v>4</v>
      </c>
      <c r="V5" s="67">
        <v>370</v>
      </c>
      <c r="W5" s="67">
        <v>368</v>
      </c>
      <c r="X5" s="63"/>
      <c r="Y5" s="65">
        <v>2</v>
      </c>
      <c r="Z5" s="66" t="str">
        <f>N5</f>
        <v>日立市</v>
      </c>
      <c r="AA5" s="67">
        <v>0</v>
      </c>
      <c r="AB5" s="67">
        <v>4887603</v>
      </c>
      <c r="AC5" s="67">
        <v>4508898</v>
      </c>
      <c r="AD5" s="67">
        <v>234715</v>
      </c>
      <c r="AE5" s="67">
        <v>218099</v>
      </c>
      <c r="AF5" s="67">
        <v>218099</v>
      </c>
      <c r="AG5" s="67">
        <v>0</v>
      </c>
      <c r="AH5" s="67">
        <v>8347</v>
      </c>
      <c r="AI5" s="67">
        <v>7598</v>
      </c>
      <c r="AJ5" s="62"/>
      <c r="AK5" s="65">
        <v>2</v>
      </c>
      <c r="AL5" s="66" t="str">
        <f>Z5</f>
        <v>日立市</v>
      </c>
      <c r="AM5" s="67">
        <v>9684</v>
      </c>
      <c r="AN5" s="67">
        <v>2596721</v>
      </c>
      <c r="AO5" s="67">
        <v>2595078</v>
      </c>
      <c r="AP5" s="67">
        <v>33891152</v>
      </c>
      <c r="AQ5" s="67">
        <v>33872357</v>
      </c>
      <c r="AR5" s="67">
        <v>11092797</v>
      </c>
      <c r="AS5" s="67">
        <v>20</v>
      </c>
      <c r="AT5" s="67">
        <v>5434</v>
      </c>
      <c r="AU5" s="67">
        <v>5405</v>
      </c>
      <c r="AV5" s="63"/>
      <c r="AW5" s="65">
        <v>2</v>
      </c>
      <c r="AX5" s="66" t="str">
        <f>AL5</f>
        <v>日立市</v>
      </c>
      <c r="AY5" s="67">
        <v>0</v>
      </c>
      <c r="AZ5" s="67">
        <v>13502820</v>
      </c>
      <c r="BA5" s="67">
        <v>13471635</v>
      </c>
      <c r="BB5" s="67">
        <v>296481492</v>
      </c>
      <c r="BC5" s="67">
        <v>296167781</v>
      </c>
      <c r="BD5" s="67">
        <v>49342430</v>
      </c>
      <c r="BE5" s="67">
        <v>0</v>
      </c>
      <c r="BF5" s="67">
        <v>58729</v>
      </c>
      <c r="BG5" s="67">
        <v>58393</v>
      </c>
      <c r="BH5" s="63"/>
      <c r="BI5" s="65">
        <v>2</v>
      </c>
      <c r="BJ5" s="66" t="str">
        <f>AX5</f>
        <v>日立市</v>
      </c>
      <c r="BK5" s="67">
        <v>0</v>
      </c>
      <c r="BL5" s="67">
        <v>6621783</v>
      </c>
      <c r="BM5" s="67">
        <v>6611989</v>
      </c>
      <c r="BN5" s="67">
        <v>122255703</v>
      </c>
      <c r="BO5" s="67">
        <v>122172049</v>
      </c>
      <c r="BP5" s="67">
        <v>40662839</v>
      </c>
      <c r="BQ5" s="67">
        <v>0</v>
      </c>
      <c r="BR5" s="67">
        <v>46018</v>
      </c>
      <c r="BS5" s="67">
        <v>45759</v>
      </c>
      <c r="BT5" s="63"/>
      <c r="BU5" s="65">
        <v>2</v>
      </c>
      <c r="BV5" s="66" t="str">
        <f>BJ5</f>
        <v>日立市</v>
      </c>
      <c r="BW5" s="67">
        <v>0</v>
      </c>
      <c r="BX5" s="67">
        <v>12325565</v>
      </c>
      <c r="BY5" s="67">
        <v>12322865</v>
      </c>
      <c r="BZ5" s="67">
        <v>227841799</v>
      </c>
      <c r="CA5" s="67">
        <v>227830484</v>
      </c>
      <c r="CB5" s="67">
        <v>159155457</v>
      </c>
      <c r="CC5" s="67">
        <v>0</v>
      </c>
      <c r="CD5" s="67">
        <v>16772</v>
      </c>
      <c r="CE5" s="67">
        <v>16719</v>
      </c>
      <c r="CF5" s="63"/>
      <c r="CG5" s="65">
        <v>2</v>
      </c>
      <c r="CH5" s="66" t="str">
        <f>BV5</f>
        <v>日立市</v>
      </c>
      <c r="CI5" s="67">
        <v>1556653</v>
      </c>
      <c r="CJ5" s="67">
        <v>32450168</v>
      </c>
      <c r="CK5" s="67">
        <v>32406489</v>
      </c>
      <c r="CL5" s="67">
        <v>646578994</v>
      </c>
      <c r="CM5" s="67">
        <v>646170314</v>
      </c>
      <c r="CN5" s="67">
        <v>249160726</v>
      </c>
      <c r="CO5" s="67">
        <v>1397</v>
      </c>
      <c r="CP5" s="67">
        <v>121519</v>
      </c>
      <c r="CQ5" s="67">
        <v>120871</v>
      </c>
      <c r="CR5" s="62"/>
      <c r="CS5" s="65">
        <v>2</v>
      </c>
      <c r="CT5" s="66" t="str">
        <f>CH5</f>
        <v>日立市</v>
      </c>
      <c r="CU5" s="67">
        <v>0</v>
      </c>
      <c r="CV5" s="67">
        <v>0</v>
      </c>
      <c r="CW5" s="67">
        <v>0</v>
      </c>
      <c r="CX5" s="67">
        <v>0</v>
      </c>
      <c r="CY5" s="67">
        <v>0</v>
      </c>
      <c r="CZ5" s="67">
        <v>0</v>
      </c>
      <c r="DA5" s="67">
        <v>0</v>
      </c>
      <c r="DB5" s="67">
        <v>0</v>
      </c>
      <c r="DC5" s="67">
        <v>0</v>
      </c>
      <c r="DD5" s="62"/>
      <c r="DE5" s="65">
        <v>2</v>
      </c>
      <c r="DF5" s="66" t="str">
        <f>CT5</f>
        <v>日立市</v>
      </c>
      <c r="DG5" s="67">
        <v>0</v>
      </c>
      <c r="DH5" s="67">
        <v>0</v>
      </c>
      <c r="DI5" s="67">
        <v>0</v>
      </c>
      <c r="DJ5" s="67">
        <v>0</v>
      </c>
      <c r="DK5" s="67">
        <v>0</v>
      </c>
      <c r="DL5" s="67">
        <v>0</v>
      </c>
      <c r="DM5" s="67">
        <v>0</v>
      </c>
      <c r="DN5" s="67">
        <v>0</v>
      </c>
      <c r="DO5" s="67">
        <v>0</v>
      </c>
      <c r="DP5" s="62"/>
      <c r="DQ5" s="65">
        <v>2</v>
      </c>
      <c r="DR5" s="66" t="str">
        <f>DF5</f>
        <v>日立市</v>
      </c>
      <c r="DS5" s="67">
        <v>314416</v>
      </c>
      <c r="DT5" s="67">
        <v>2356</v>
      </c>
      <c r="DU5" s="67">
        <v>2346</v>
      </c>
      <c r="DV5" s="67">
        <v>17094</v>
      </c>
      <c r="DW5" s="67">
        <v>16979</v>
      </c>
      <c r="DX5" s="67">
        <v>11818</v>
      </c>
      <c r="DY5" s="67">
        <v>192</v>
      </c>
      <c r="DZ5" s="67">
        <v>10</v>
      </c>
      <c r="EA5" s="67">
        <v>9</v>
      </c>
      <c r="EB5" s="62"/>
      <c r="EC5" s="65">
        <v>2</v>
      </c>
      <c r="ED5" s="66" t="str">
        <f>DR5</f>
        <v>日立市</v>
      </c>
      <c r="EE5" s="67">
        <v>72963626</v>
      </c>
      <c r="EF5" s="67">
        <v>58103415</v>
      </c>
      <c r="EG5" s="67">
        <v>53931556</v>
      </c>
      <c r="EH5" s="67">
        <v>733440</v>
      </c>
      <c r="EI5" s="67">
        <v>680422</v>
      </c>
      <c r="EJ5" s="67">
        <v>680422</v>
      </c>
      <c r="EK5" s="67">
        <v>291</v>
      </c>
      <c r="EL5" s="67">
        <v>12933</v>
      </c>
      <c r="EM5" s="67">
        <v>11324</v>
      </c>
      <c r="EO5" s="65">
        <v>2</v>
      </c>
      <c r="EP5" s="66" t="str">
        <f>ED5</f>
        <v>日立市</v>
      </c>
      <c r="EQ5" s="67">
        <v>163569</v>
      </c>
      <c r="ER5" s="67">
        <v>2367128</v>
      </c>
      <c r="ES5" s="67">
        <v>2339680</v>
      </c>
      <c r="ET5" s="67">
        <v>2203019</v>
      </c>
      <c r="EU5" s="67">
        <v>2191332</v>
      </c>
      <c r="EV5" s="67">
        <v>1533841</v>
      </c>
      <c r="EW5" s="67">
        <v>82</v>
      </c>
      <c r="EX5" s="67">
        <v>1891</v>
      </c>
      <c r="EY5" s="67">
        <v>1824</v>
      </c>
      <c r="FA5" s="65">
        <v>2</v>
      </c>
      <c r="FB5" s="66" t="str">
        <f>EP5</f>
        <v>日立市</v>
      </c>
      <c r="FC5" s="67">
        <v>0</v>
      </c>
      <c r="FD5" s="67">
        <v>428044</v>
      </c>
      <c r="FE5" s="67">
        <v>426252</v>
      </c>
      <c r="FF5" s="67">
        <v>8050</v>
      </c>
      <c r="FG5" s="67">
        <v>7952</v>
      </c>
      <c r="FH5" s="67">
        <v>7952</v>
      </c>
      <c r="FI5" s="67">
        <v>0</v>
      </c>
      <c r="FJ5" s="67">
        <v>19</v>
      </c>
      <c r="FK5" s="67">
        <v>17</v>
      </c>
      <c r="FM5" s="65">
        <v>2</v>
      </c>
      <c r="FN5" s="66" t="str">
        <f>FB5</f>
        <v>日立市</v>
      </c>
      <c r="FO5" s="67">
        <v>72885</v>
      </c>
      <c r="FP5" s="67">
        <v>2764911</v>
      </c>
      <c r="FQ5" s="67">
        <v>2536257</v>
      </c>
      <c r="FR5" s="67">
        <v>252417</v>
      </c>
      <c r="FS5" s="67">
        <v>246352</v>
      </c>
      <c r="FT5" s="67">
        <v>179835</v>
      </c>
      <c r="FU5" s="67">
        <v>55</v>
      </c>
      <c r="FV5" s="67">
        <v>2587</v>
      </c>
      <c r="FW5" s="67">
        <v>2220</v>
      </c>
      <c r="FY5" s="65">
        <v>2</v>
      </c>
      <c r="FZ5" s="66" t="str">
        <f>FN5</f>
        <v>日立市</v>
      </c>
      <c r="GA5" s="67">
        <v>61161</v>
      </c>
      <c r="GB5" s="67">
        <v>2866810</v>
      </c>
      <c r="GC5" s="67">
        <v>2866410</v>
      </c>
      <c r="GD5" s="67">
        <v>6575977</v>
      </c>
      <c r="GE5" s="67">
        <v>6575558</v>
      </c>
      <c r="GF5" s="67">
        <v>4602891</v>
      </c>
      <c r="GG5" s="67">
        <v>37</v>
      </c>
      <c r="GH5" s="67">
        <v>375</v>
      </c>
      <c r="GI5" s="67">
        <v>373</v>
      </c>
      <c r="GK5" s="65">
        <v>2</v>
      </c>
      <c r="GL5" s="66" t="str">
        <f>FZ5</f>
        <v>日立市</v>
      </c>
      <c r="GM5" s="67">
        <v>326896</v>
      </c>
      <c r="GN5" s="67">
        <v>335114</v>
      </c>
      <c r="GO5" s="67">
        <v>335065</v>
      </c>
      <c r="GP5" s="67">
        <v>5469229</v>
      </c>
      <c r="GQ5" s="67">
        <v>5468885</v>
      </c>
      <c r="GR5" s="67">
        <v>3828219</v>
      </c>
      <c r="GS5" s="67">
        <v>97</v>
      </c>
      <c r="GT5" s="67">
        <v>220</v>
      </c>
      <c r="GU5" s="67">
        <v>218</v>
      </c>
      <c r="GW5" s="65">
        <v>2</v>
      </c>
      <c r="GX5" s="66" t="str">
        <f>GL5</f>
        <v>日立市</v>
      </c>
      <c r="GY5" s="67">
        <v>3401</v>
      </c>
      <c r="GZ5" s="67">
        <v>673726</v>
      </c>
      <c r="HA5" s="67">
        <v>673726</v>
      </c>
      <c r="HB5" s="67">
        <v>4379140</v>
      </c>
      <c r="HC5" s="67">
        <v>4379140</v>
      </c>
      <c r="HD5" s="67">
        <v>2974050</v>
      </c>
      <c r="HE5" s="67">
        <v>21</v>
      </c>
      <c r="HF5" s="67">
        <v>368</v>
      </c>
      <c r="HG5" s="67">
        <v>368</v>
      </c>
      <c r="HI5" s="65">
        <v>2</v>
      </c>
      <c r="HJ5" s="66" t="str">
        <f>GX5</f>
        <v>日立市</v>
      </c>
      <c r="HK5" s="67">
        <v>0</v>
      </c>
      <c r="HL5" s="67">
        <v>0</v>
      </c>
      <c r="HM5" s="67">
        <v>0</v>
      </c>
      <c r="HN5" s="67">
        <v>0</v>
      </c>
      <c r="HO5" s="67">
        <v>0</v>
      </c>
      <c r="HP5" s="67">
        <v>0</v>
      </c>
      <c r="HQ5" s="67">
        <v>0</v>
      </c>
      <c r="HR5" s="67">
        <v>0</v>
      </c>
      <c r="HS5" s="67">
        <v>0</v>
      </c>
    </row>
    <row r="6" spans="1:227" s="56" customFormat="1" ht="15" customHeight="1">
      <c r="A6" s="65">
        <v>3</v>
      </c>
      <c r="B6" s="66" t="s">
        <v>79</v>
      </c>
      <c r="C6" s="67">
        <v>367900</v>
      </c>
      <c r="D6" s="67">
        <v>19335543</v>
      </c>
      <c r="E6" s="67">
        <v>18583997</v>
      </c>
      <c r="F6" s="67">
        <v>2030297</v>
      </c>
      <c r="G6" s="67">
        <v>1954027</v>
      </c>
      <c r="H6" s="67">
        <v>1953021</v>
      </c>
      <c r="I6" s="67">
        <v>1822</v>
      </c>
      <c r="J6" s="67">
        <v>19743</v>
      </c>
      <c r="K6" s="67">
        <v>18637</v>
      </c>
      <c r="L6" s="62"/>
      <c r="M6" s="65">
        <v>3</v>
      </c>
      <c r="N6" s="66" t="str">
        <f aca="true" t="shared" si="0" ref="N6:N33">B6</f>
        <v>土浦市</v>
      </c>
      <c r="O6" s="67">
        <v>29217</v>
      </c>
      <c r="P6" s="67">
        <v>443599</v>
      </c>
      <c r="Q6" s="67">
        <v>442051</v>
      </c>
      <c r="R6" s="67">
        <v>3696372</v>
      </c>
      <c r="S6" s="67">
        <v>3690913</v>
      </c>
      <c r="T6" s="67">
        <v>1300525</v>
      </c>
      <c r="U6" s="67">
        <v>170</v>
      </c>
      <c r="V6" s="67">
        <v>682</v>
      </c>
      <c r="W6" s="67">
        <v>668</v>
      </c>
      <c r="X6" s="63"/>
      <c r="Y6" s="65">
        <v>3</v>
      </c>
      <c r="Z6" s="66" t="str">
        <f aca="true" t="shared" si="1" ref="Z6:Z33">N6</f>
        <v>土浦市</v>
      </c>
      <c r="AA6" s="67">
        <v>242630</v>
      </c>
      <c r="AB6" s="67">
        <v>18631173</v>
      </c>
      <c r="AC6" s="67">
        <v>17376140</v>
      </c>
      <c r="AD6" s="67">
        <v>974946</v>
      </c>
      <c r="AE6" s="67">
        <v>911124</v>
      </c>
      <c r="AF6" s="67">
        <v>910969</v>
      </c>
      <c r="AG6" s="67">
        <v>1334</v>
      </c>
      <c r="AH6" s="67">
        <v>21835</v>
      </c>
      <c r="AI6" s="67">
        <v>19895</v>
      </c>
      <c r="AJ6" s="62"/>
      <c r="AK6" s="65">
        <v>3</v>
      </c>
      <c r="AL6" s="66" t="str">
        <f aca="true" t="shared" si="2" ref="AL6:AL33">Z6</f>
        <v>土浦市</v>
      </c>
      <c r="AM6" s="67">
        <v>65446</v>
      </c>
      <c r="AN6" s="67">
        <v>2788349</v>
      </c>
      <c r="AO6" s="67">
        <v>2786542</v>
      </c>
      <c r="AP6" s="67">
        <v>32461775</v>
      </c>
      <c r="AQ6" s="67">
        <v>32447616</v>
      </c>
      <c r="AR6" s="67">
        <v>10198974</v>
      </c>
      <c r="AS6" s="67">
        <v>211</v>
      </c>
      <c r="AT6" s="67">
        <v>4743</v>
      </c>
      <c r="AU6" s="67">
        <v>4711</v>
      </c>
      <c r="AV6" s="63"/>
      <c r="AW6" s="65">
        <v>3</v>
      </c>
      <c r="AX6" s="66" t="str">
        <f aca="true" t="shared" si="3" ref="AX6:AX33">AL6</f>
        <v>土浦市</v>
      </c>
      <c r="AY6" s="67">
        <v>0</v>
      </c>
      <c r="AZ6" s="67">
        <v>9886327</v>
      </c>
      <c r="BA6" s="67">
        <v>9767153</v>
      </c>
      <c r="BB6" s="67">
        <v>185027565</v>
      </c>
      <c r="BC6" s="67">
        <v>183530401</v>
      </c>
      <c r="BD6" s="67">
        <v>30552806</v>
      </c>
      <c r="BE6" s="67">
        <v>0</v>
      </c>
      <c r="BF6" s="67">
        <v>57633</v>
      </c>
      <c r="BG6" s="67">
        <v>56120</v>
      </c>
      <c r="BH6" s="63"/>
      <c r="BI6" s="65">
        <v>3</v>
      </c>
      <c r="BJ6" s="66" t="str">
        <f aca="true" t="shared" si="4" ref="BJ6:BJ33">AX6</f>
        <v>土浦市</v>
      </c>
      <c r="BK6" s="67">
        <v>0</v>
      </c>
      <c r="BL6" s="67">
        <v>6629466</v>
      </c>
      <c r="BM6" s="67">
        <v>6621476</v>
      </c>
      <c r="BN6" s="67">
        <v>87363856</v>
      </c>
      <c r="BO6" s="67">
        <v>87294710</v>
      </c>
      <c r="BP6" s="67">
        <v>29067897</v>
      </c>
      <c r="BQ6" s="67">
        <v>0</v>
      </c>
      <c r="BR6" s="67">
        <v>35914</v>
      </c>
      <c r="BS6" s="67">
        <v>35543</v>
      </c>
      <c r="BT6" s="63"/>
      <c r="BU6" s="65">
        <v>3</v>
      </c>
      <c r="BV6" s="66" t="str">
        <f aca="true" t="shared" si="5" ref="BV6:BV33">BJ6</f>
        <v>土浦市</v>
      </c>
      <c r="BW6" s="67">
        <v>0</v>
      </c>
      <c r="BX6" s="67">
        <v>8807054</v>
      </c>
      <c r="BY6" s="67">
        <v>8803125</v>
      </c>
      <c r="BZ6" s="67">
        <v>140786716</v>
      </c>
      <c r="CA6" s="67">
        <v>140774531</v>
      </c>
      <c r="CB6" s="67">
        <v>98425841</v>
      </c>
      <c r="CC6" s="67">
        <v>0</v>
      </c>
      <c r="CD6" s="67">
        <v>14714</v>
      </c>
      <c r="CE6" s="67">
        <v>14635</v>
      </c>
      <c r="CF6" s="63"/>
      <c r="CG6" s="65">
        <v>3</v>
      </c>
      <c r="CH6" s="66" t="str">
        <f aca="true" t="shared" si="6" ref="CH6:CH33">BV6</f>
        <v>土浦市</v>
      </c>
      <c r="CI6" s="67">
        <v>1994757</v>
      </c>
      <c r="CJ6" s="67">
        <v>25322847</v>
      </c>
      <c r="CK6" s="67">
        <v>25191754</v>
      </c>
      <c r="CL6" s="67">
        <v>413178137</v>
      </c>
      <c r="CM6" s="67">
        <v>411599642</v>
      </c>
      <c r="CN6" s="67">
        <v>158046544</v>
      </c>
      <c r="CO6" s="67">
        <v>2421</v>
      </c>
      <c r="CP6" s="67">
        <v>108261</v>
      </c>
      <c r="CQ6" s="67">
        <v>106298</v>
      </c>
      <c r="CR6" s="62"/>
      <c r="CS6" s="65">
        <v>3</v>
      </c>
      <c r="CT6" s="66" t="str">
        <f aca="true" t="shared" si="7" ref="CT6:CT33">CH6</f>
        <v>土浦市</v>
      </c>
      <c r="CU6" s="67">
        <v>0</v>
      </c>
      <c r="CV6" s="67">
        <v>0</v>
      </c>
      <c r="CW6" s="67">
        <v>0</v>
      </c>
      <c r="CX6" s="67">
        <v>0</v>
      </c>
      <c r="CY6" s="67">
        <v>0</v>
      </c>
      <c r="CZ6" s="67">
        <v>0</v>
      </c>
      <c r="DA6" s="67">
        <v>0</v>
      </c>
      <c r="DB6" s="67">
        <v>0</v>
      </c>
      <c r="DC6" s="67">
        <v>0</v>
      </c>
      <c r="DD6" s="62"/>
      <c r="DE6" s="65">
        <v>3</v>
      </c>
      <c r="DF6" s="66" t="str">
        <f aca="true" t="shared" si="8" ref="DF6:DF33">CT6</f>
        <v>土浦市</v>
      </c>
      <c r="DG6" s="67">
        <v>0</v>
      </c>
      <c r="DH6" s="67">
        <v>0</v>
      </c>
      <c r="DI6" s="67">
        <v>0</v>
      </c>
      <c r="DJ6" s="67">
        <v>0</v>
      </c>
      <c r="DK6" s="67">
        <v>0</v>
      </c>
      <c r="DL6" s="67">
        <v>0</v>
      </c>
      <c r="DM6" s="67">
        <v>0</v>
      </c>
      <c r="DN6" s="67">
        <v>0</v>
      </c>
      <c r="DO6" s="67">
        <v>0</v>
      </c>
      <c r="DP6" s="62"/>
      <c r="DQ6" s="65">
        <v>3</v>
      </c>
      <c r="DR6" s="66" t="str">
        <f aca="true" t="shared" si="9" ref="DR6:DR33">DF6</f>
        <v>土浦市</v>
      </c>
      <c r="DS6" s="67">
        <v>353601</v>
      </c>
      <c r="DT6" s="67">
        <v>7306</v>
      </c>
      <c r="DU6" s="67">
        <v>6886</v>
      </c>
      <c r="DV6" s="67">
        <v>95</v>
      </c>
      <c r="DW6" s="67">
        <v>90</v>
      </c>
      <c r="DX6" s="67">
        <v>90</v>
      </c>
      <c r="DY6" s="67">
        <v>263</v>
      </c>
      <c r="DZ6" s="67">
        <v>15</v>
      </c>
      <c r="EA6" s="67">
        <v>13</v>
      </c>
      <c r="EB6" s="62"/>
      <c r="EC6" s="65">
        <v>3</v>
      </c>
      <c r="ED6" s="66" t="str">
        <f aca="true" t="shared" si="10" ref="ED6:ED33">DR6</f>
        <v>土浦市</v>
      </c>
      <c r="EE6" s="67">
        <v>1201172</v>
      </c>
      <c r="EF6" s="67">
        <v>13020880</v>
      </c>
      <c r="EG6" s="67">
        <v>11074158</v>
      </c>
      <c r="EH6" s="67">
        <v>286938</v>
      </c>
      <c r="EI6" s="67">
        <v>242327</v>
      </c>
      <c r="EJ6" s="67">
        <v>241800</v>
      </c>
      <c r="EK6" s="67">
        <v>1189</v>
      </c>
      <c r="EL6" s="67">
        <v>8746</v>
      </c>
      <c r="EM6" s="67">
        <v>6679</v>
      </c>
      <c r="EO6" s="65">
        <v>3</v>
      </c>
      <c r="EP6" s="66" t="str">
        <f aca="true" t="shared" si="11" ref="EP6:EP33">ED6</f>
        <v>土浦市</v>
      </c>
      <c r="EQ6" s="67">
        <v>0</v>
      </c>
      <c r="ER6" s="67">
        <v>362878</v>
      </c>
      <c r="ES6" s="67">
        <v>347307</v>
      </c>
      <c r="ET6" s="67">
        <v>300521</v>
      </c>
      <c r="EU6" s="67">
        <v>289952</v>
      </c>
      <c r="EV6" s="67">
        <v>153347</v>
      </c>
      <c r="EW6" s="67">
        <v>0</v>
      </c>
      <c r="EX6" s="67">
        <v>372</v>
      </c>
      <c r="EY6" s="67">
        <v>317</v>
      </c>
      <c r="FA6" s="65">
        <v>3</v>
      </c>
      <c r="FB6" s="66" t="str">
        <f aca="true" t="shared" si="12" ref="FB6:FB33">EP6</f>
        <v>土浦市</v>
      </c>
      <c r="FC6" s="67">
        <v>0</v>
      </c>
      <c r="FD6" s="67">
        <v>0</v>
      </c>
      <c r="FE6" s="67">
        <v>0</v>
      </c>
      <c r="FF6" s="67">
        <v>0</v>
      </c>
      <c r="FG6" s="67">
        <v>0</v>
      </c>
      <c r="FH6" s="67">
        <v>0</v>
      </c>
      <c r="FI6" s="67">
        <v>0</v>
      </c>
      <c r="FJ6" s="67">
        <v>0</v>
      </c>
      <c r="FK6" s="67">
        <v>0</v>
      </c>
      <c r="FM6" s="65">
        <v>3</v>
      </c>
      <c r="FN6" s="66" t="str">
        <f aca="true" t="shared" si="13" ref="FN6:FN33">FB6</f>
        <v>土浦市</v>
      </c>
      <c r="FO6" s="67">
        <v>237160</v>
      </c>
      <c r="FP6" s="67">
        <v>668104</v>
      </c>
      <c r="FQ6" s="67">
        <v>486203</v>
      </c>
      <c r="FR6" s="67">
        <v>8686</v>
      </c>
      <c r="FS6" s="67">
        <v>6321</v>
      </c>
      <c r="FT6" s="67">
        <v>6219</v>
      </c>
      <c r="FU6" s="67">
        <v>328</v>
      </c>
      <c r="FV6" s="67">
        <v>1843</v>
      </c>
      <c r="FW6" s="67">
        <v>1417</v>
      </c>
      <c r="FY6" s="65">
        <v>3</v>
      </c>
      <c r="FZ6" s="66" t="str">
        <f aca="true" t="shared" si="14" ref="FZ6:FZ33">FN6</f>
        <v>土浦市</v>
      </c>
      <c r="GA6" s="67">
        <v>0</v>
      </c>
      <c r="GB6" s="67">
        <v>300645</v>
      </c>
      <c r="GC6" s="67">
        <v>300645</v>
      </c>
      <c r="GD6" s="67">
        <v>406266</v>
      </c>
      <c r="GE6" s="67">
        <v>406266</v>
      </c>
      <c r="GF6" s="67">
        <v>284386</v>
      </c>
      <c r="GG6" s="67">
        <v>0</v>
      </c>
      <c r="GH6" s="67">
        <v>253</v>
      </c>
      <c r="GI6" s="67">
        <v>253</v>
      </c>
      <c r="GK6" s="65">
        <v>3</v>
      </c>
      <c r="GL6" s="66" t="str">
        <f aca="true" t="shared" si="15" ref="GL6:GL33">FZ6</f>
        <v>土浦市</v>
      </c>
      <c r="GM6" s="67">
        <v>0</v>
      </c>
      <c r="GN6" s="67">
        <v>0</v>
      </c>
      <c r="GO6" s="67">
        <v>0</v>
      </c>
      <c r="GP6" s="67">
        <v>0</v>
      </c>
      <c r="GQ6" s="67">
        <v>0</v>
      </c>
      <c r="GR6" s="67">
        <v>0</v>
      </c>
      <c r="GS6" s="67">
        <v>0</v>
      </c>
      <c r="GT6" s="67">
        <v>0</v>
      </c>
      <c r="GU6" s="67">
        <v>0</v>
      </c>
      <c r="GW6" s="65">
        <v>3</v>
      </c>
      <c r="GX6" s="66" t="str">
        <f aca="true" t="shared" si="16" ref="GX6:GX33">GL6</f>
        <v>土浦市</v>
      </c>
      <c r="GY6" s="67">
        <v>5094</v>
      </c>
      <c r="GZ6" s="67">
        <v>379837</v>
      </c>
      <c r="HA6" s="67">
        <v>379837</v>
      </c>
      <c r="HB6" s="67">
        <v>2053459</v>
      </c>
      <c r="HC6" s="67">
        <v>2053459</v>
      </c>
      <c r="HD6" s="67">
        <v>1359558</v>
      </c>
      <c r="HE6" s="67">
        <v>73</v>
      </c>
      <c r="HF6" s="67">
        <v>1204</v>
      </c>
      <c r="HG6" s="67">
        <v>1204</v>
      </c>
      <c r="HI6" s="65">
        <v>3</v>
      </c>
      <c r="HJ6" s="66" t="str">
        <f aca="true" t="shared" si="17" ref="HJ6:HJ33">GX6</f>
        <v>土浦市</v>
      </c>
      <c r="HK6" s="67">
        <v>0</v>
      </c>
      <c r="HL6" s="67">
        <v>797</v>
      </c>
      <c r="HM6" s="67">
        <v>797</v>
      </c>
      <c r="HN6" s="67">
        <v>48622</v>
      </c>
      <c r="HO6" s="67">
        <v>48622</v>
      </c>
      <c r="HP6" s="67">
        <v>34035</v>
      </c>
      <c r="HQ6" s="67">
        <v>0</v>
      </c>
      <c r="HR6" s="67">
        <v>6</v>
      </c>
      <c r="HS6" s="67">
        <v>6</v>
      </c>
    </row>
    <row r="7" spans="1:227" s="56" customFormat="1" ht="15" customHeight="1">
      <c r="A7" s="65">
        <v>4</v>
      </c>
      <c r="B7" s="66" t="s">
        <v>80</v>
      </c>
      <c r="C7" s="67">
        <v>73570</v>
      </c>
      <c r="D7" s="67">
        <v>15183110</v>
      </c>
      <c r="E7" s="67">
        <v>14669327</v>
      </c>
      <c r="F7" s="67">
        <v>1621412</v>
      </c>
      <c r="G7" s="67">
        <v>1568182</v>
      </c>
      <c r="H7" s="67">
        <v>1565242</v>
      </c>
      <c r="I7" s="67">
        <v>255</v>
      </c>
      <c r="J7" s="67">
        <v>13973</v>
      </c>
      <c r="K7" s="67">
        <v>13308</v>
      </c>
      <c r="L7" s="62"/>
      <c r="M7" s="65">
        <v>4</v>
      </c>
      <c r="N7" s="66" t="str">
        <f t="shared" si="0"/>
        <v>古河市</v>
      </c>
      <c r="O7" s="67">
        <v>11939</v>
      </c>
      <c r="P7" s="67">
        <v>693631</v>
      </c>
      <c r="Q7" s="67">
        <v>687058</v>
      </c>
      <c r="R7" s="67">
        <v>4558741</v>
      </c>
      <c r="S7" s="67">
        <v>4501077</v>
      </c>
      <c r="T7" s="67">
        <v>819724</v>
      </c>
      <c r="U7" s="67">
        <v>92</v>
      </c>
      <c r="V7" s="67">
        <v>1861</v>
      </c>
      <c r="W7" s="67">
        <v>1830</v>
      </c>
      <c r="X7" s="63"/>
      <c r="Y7" s="65">
        <v>4</v>
      </c>
      <c r="Z7" s="66" t="str">
        <f t="shared" si="1"/>
        <v>古河市</v>
      </c>
      <c r="AA7" s="67">
        <v>63632</v>
      </c>
      <c r="AB7" s="67">
        <v>33016048</v>
      </c>
      <c r="AC7" s="67">
        <v>31250728</v>
      </c>
      <c r="AD7" s="67">
        <v>1661369</v>
      </c>
      <c r="AE7" s="67">
        <v>1574010</v>
      </c>
      <c r="AF7" s="67">
        <v>1572313</v>
      </c>
      <c r="AG7" s="67">
        <v>431</v>
      </c>
      <c r="AH7" s="67">
        <v>33979</v>
      </c>
      <c r="AI7" s="67">
        <v>31652</v>
      </c>
      <c r="AJ7" s="62"/>
      <c r="AK7" s="65">
        <v>4</v>
      </c>
      <c r="AL7" s="66" t="str">
        <f t="shared" si="2"/>
        <v>古河市</v>
      </c>
      <c r="AM7" s="67">
        <v>17601</v>
      </c>
      <c r="AN7" s="67">
        <v>5015447</v>
      </c>
      <c r="AO7" s="67">
        <v>5008999</v>
      </c>
      <c r="AP7" s="67">
        <v>56853460</v>
      </c>
      <c r="AQ7" s="67">
        <v>56793613</v>
      </c>
      <c r="AR7" s="67">
        <v>15666601</v>
      </c>
      <c r="AS7" s="67">
        <v>73</v>
      </c>
      <c r="AT7" s="67">
        <v>8444</v>
      </c>
      <c r="AU7" s="67">
        <v>8383</v>
      </c>
      <c r="AV7" s="63"/>
      <c r="AW7" s="65">
        <v>4</v>
      </c>
      <c r="AX7" s="66" t="str">
        <f t="shared" si="3"/>
        <v>古河市</v>
      </c>
      <c r="AY7" s="67">
        <v>0</v>
      </c>
      <c r="AZ7" s="67">
        <v>9236953</v>
      </c>
      <c r="BA7" s="67">
        <v>8525281</v>
      </c>
      <c r="BB7" s="67">
        <v>174847433</v>
      </c>
      <c r="BC7" s="67">
        <v>168944802</v>
      </c>
      <c r="BD7" s="67">
        <v>28017722</v>
      </c>
      <c r="BE7" s="67">
        <v>0</v>
      </c>
      <c r="BF7" s="67">
        <v>53169</v>
      </c>
      <c r="BG7" s="67">
        <v>48003</v>
      </c>
      <c r="BH7" s="63"/>
      <c r="BI7" s="65">
        <v>4</v>
      </c>
      <c r="BJ7" s="66" t="str">
        <f t="shared" si="4"/>
        <v>古河市</v>
      </c>
      <c r="BK7" s="67">
        <v>0</v>
      </c>
      <c r="BL7" s="67">
        <v>8702146</v>
      </c>
      <c r="BM7" s="67">
        <v>8677468</v>
      </c>
      <c r="BN7" s="67">
        <v>95171091</v>
      </c>
      <c r="BO7" s="67">
        <v>94998006</v>
      </c>
      <c r="BP7" s="67">
        <v>31379025</v>
      </c>
      <c r="BQ7" s="67">
        <v>0</v>
      </c>
      <c r="BR7" s="67">
        <v>35030</v>
      </c>
      <c r="BS7" s="67">
        <v>33986</v>
      </c>
      <c r="BT7" s="63"/>
      <c r="BU7" s="65">
        <v>4</v>
      </c>
      <c r="BV7" s="66" t="str">
        <f t="shared" si="5"/>
        <v>古河市</v>
      </c>
      <c r="BW7" s="67">
        <v>0</v>
      </c>
      <c r="BX7" s="67">
        <v>9454406</v>
      </c>
      <c r="BY7" s="67">
        <v>9452567</v>
      </c>
      <c r="BZ7" s="67">
        <v>125340773</v>
      </c>
      <c r="CA7" s="67">
        <v>125326939</v>
      </c>
      <c r="CB7" s="67">
        <v>86452180</v>
      </c>
      <c r="CC7" s="67">
        <v>0</v>
      </c>
      <c r="CD7" s="67">
        <v>12116</v>
      </c>
      <c r="CE7" s="67">
        <v>12000</v>
      </c>
      <c r="CF7" s="63"/>
      <c r="CG7" s="65">
        <v>4</v>
      </c>
      <c r="CH7" s="66" t="str">
        <f t="shared" si="6"/>
        <v>古河市</v>
      </c>
      <c r="CI7" s="67">
        <v>2094957</v>
      </c>
      <c r="CJ7" s="67">
        <v>27393505</v>
      </c>
      <c r="CK7" s="67">
        <v>26655316</v>
      </c>
      <c r="CL7" s="67">
        <v>395359297</v>
      </c>
      <c r="CM7" s="67">
        <v>389269747</v>
      </c>
      <c r="CN7" s="67">
        <v>145848927</v>
      </c>
      <c r="CO7" s="67">
        <v>2310</v>
      </c>
      <c r="CP7" s="67">
        <v>100315</v>
      </c>
      <c r="CQ7" s="67">
        <v>93989</v>
      </c>
      <c r="CR7" s="62"/>
      <c r="CS7" s="65">
        <v>4</v>
      </c>
      <c r="CT7" s="66" t="str">
        <f t="shared" si="7"/>
        <v>古河市</v>
      </c>
      <c r="CU7" s="67">
        <v>0</v>
      </c>
      <c r="CV7" s="67">
        <v>0</v>
      </c>
      <c r="CW7" s="67">
        <v>0</v>
      </c>
      <c r="CX7" s="67">
        <v>0</v>
      </c>
      <c r="CY7" s="67">
        <v>0</v>
      </c>
      <c r="CZ7" s="67">
        <v>0</v>
      </c>
      <c r="DA7" s="67">
        <v>0</v>
      </c>
      <c r="DB7" s="67">
        <v>0</v>
      </c>
      <c r="DC7" s="67">
        <v>0</v>
      </c>
      <c r="DD7" s="62"/>
      <c r="DE7" s="65">
        <v>4</v>
      </c>
      <c r="DF7" s="66" t="str">
        <f t="shared" si="8"/>
        <v>古河市</v>
      </c>
      <c r="DG7" s="67">
        <v>0</v>
      </c>
      <c r="DH7" s="67">
        <v>0</v>
      </c>
      <c r="DI7" s="67">
        <v>0</v>
      </c>
      <c r="DJ7" s="67">
        <v>0</v>
      </c>
      <c r="DK7" s="67">
        <v>0</v>
      </c>
      <c r="DL7" s="67">
        <v>0</v>
      </c>
      <c r="DM7" s="67">
        <v>0</v>
      </c>
      <c r="DN7" s="67">
        <v>0</v>
      </c>
      <c r="DO7" s="67">
        <v>0</v>
      </c>
      <c r="DP7" s="62"/>
      <c r="DQ7" s="65">
        <v>4</v>
      </c>
      <c r="DR7" s="66" t="str">
        <f t="shared" si="9"/>
        <v>古河市</v>
      </c>
      <c r="DS7" s="67">
        <v>104427</v>
      </c>
      <c r="DT7" s="67">
        <v>29239</v>
      </c>
      <c r="DU7" s="67">
        <v>25882</v>
      </c>
      <c r="DV7" s="67">
        <v>932</v>
      </c>
      <c r="DW7" s="67">
        <v>831</v>
      </c>
      <c r="DX7" s="67">
        <v>831</v>
      </c>
      <c r="DY7" s="67">
        <v>30</v>
      </c>
      <c r="DZ7" s="67">
        <v>17</v>
      </c>
      <c r="EA7" s="67">
        <v>14</v>
      </c>
      <c r="EB7" s="62"/>
      <c r="EC7" s="65">
        <v>4</v>
      </c>
      <c r="ED7" s="66" t="str">
        <f t="shared" si="10"/>
        <v>古河市</v>
      </c>
      <c r="EE7" s="67">
        <v>40503</v>
      </c>
      <c r="EF7" s="67">
        <v>7521940</v>
      </c>
      <c r="EG7" s="67">
        <v>6646898</v>
      </c>
      <c r="EH7" s="67">
        <v>234446</v>
      </c>
      <c r="EI7" s="67">
        <v>207406</v>
      </c>
      <c r="EJ7" s="67">
        <v>207362</v>
      </c>
      <c r="EK7" s="67">
        <v>128</v>
      </c>
      <c r="EL7" s="67">
        <v>5836</v>
      </c>
      <c r="EM7" s="67">
        <v>4980</v>
      </c>
      <c r="EO7" s="65">
        <v>4</v>
      </c>
      <c r="EP7" s="66" t="str">
        <f t="shared" si="11"/>
        <v>古河市</v>
      </c>
      <c r="EQ7" s="67">
        <v>7562</v>
      </c>
      <c r="ER7" s="67">
        <v>1090686</v>
      </c>
      <c r="ES7" s="67">
        <v>1090351</v>
      </c>
      <c r="ET7" s="67">
        <v>4610629</v>
      </c>
      <c r="EU7" s="67">
        <v>4609103</v>
      </c>
      <c r="EV7" s="67">
        <v>3136098</v>
      </c>
      <c r="EW7" s="67">
        <v>22</v>
      </c>
      <c r="EX7" s="67">
        <v>1087</v>
      </c>
      <c r="EY7" s="67">
        <v>1080</v>
      </c>
      <c r="FA7" s="65">
        <v>4</v>
      </c>
      <c r="FB7" s="66" t="str">
        <f t="shared" si="12"/>
        <v>古河市</v>
      </c>
      <c r="FC7" s="67">
        <v>0</v>
      </c>
      <c r="FD7" s="67">
        <v>0</v>
      </c>
      <c r="FE7" s="67">
        <v>0</v>
      </c>
      <c r="FF7" s="67">
        <v>0</v>
      </c>
      <c r="FG7" s="67">
        <v>0</v>
      </c>
      <c r="FH7" s="67">
        <v>0</v>
      </c>
      <c r="FI7" s="67">
        <v>0</v>
      </c>
      <c r="FJ7" s="67">
        <v>0</v>
      </c>
      <c r="FK7" s="67">
        <v>0</v>
      </c>
      <c r="FM7" s="65">
        <v>4</v>
      </c>
      <c r="FN7" s="66" t="str">
        <f t="shared" si="13"/>
        <v>古河市</v>
      </c>
      <c r="FO7" s="67">
        <v>3332</v>
      </c>
      <c r="FP7" s="67">
        <v>39861</v>
      </c>
      <c r="FQ7" s="67">
        <v>30507</v>
      </c>
      <c r="FR7" s="67">
        <v>9347</v>
      </c>
      <c r="FS7" s="67">
        <v>9066</v>
      </c>
      <c r="FT7" s="67">
        <v>6595</v>
      </c>
      <c r="FU7" s="67">
        <v>10</v>
      </c>
      <c r="FV7" s="67">
        <v>74</v>
      </c>
      <c r="FW7" s="67">
        <v>58</v>
      </c>
      <c r="FY7" s="65">
        <v>4</v>
      </c>
      <c r="FZ7" s="66" t="str">
        <f t="shared" si="14"/>
        <v>古河市</v>
      </c>
      <c r="GA7" s="67">
        <v>0</v>
      </c>
      <c r="GB7" s="67">
        <v>0</v>
      </c>
      <c r="GC7" s="67">
        <v>0</v>
      </c>
      <c r="GD7" s="67">
        <v>0</v>
      </c>
      <c r="GE7" s="67">
        <v>0</v>
      </c>
      <c r="GF7" s="67">
        <v>0</v>
      </c>
      <c r="GG7" s="67">
        <v>0</v>
      </c>
      <c r="GH7" s="67">
        <v>0</v>
      </c>
      <c r="GI7" s="67">
        <v>0</v>
      </c>
      <c r="GK7" s="65">
        <v>4</v>
      </c>
      <c r="GL7" s="66" t="str">
        <f t="shared" si="15"/>
        <v>古河市</v>
      </c>
      <c r="GM7" s="67">
        <v>0</v>
      </c>
      <c r="GN7" s="67">
        <v>0</v>
      </c>
      <c r="GO7" s="67">
        <v>0</v>
      </c>
      <c r="GP7" s="67">
        <v>0</v>
      </c>
      <c r="GQ7" s="67">
        <v>0</v>
      </c>
      <c r="GR7" s="67">
        <v>0</v>
      </c>
      <c r="GS7" s="67">
        <v>0</v>
      </c>
      <c r="GT7" s="67">
        <v>0</v>
      </c>
      <c r="GU7" s="67">
        <v>0</v>
      </c>
      <c r="GW7" s="65">
        <v>4</v>
      </c>
      <c r="GX7" s="66" t="str">
        <f t="shared" si="16"/>
        <v>古河市</v>
      </c>
      <c r="GY7" s="67">
        <v>468</v>
      </c>
      <c r="GZ7" s="67">
        <v>184171</v>
      </c>
      <c r="HA7" s="67">
        <v>184171</v>
      </c>
      <c r="HB7" s="67">
        <v>876606</v>
      </c>
      <c r="HC7" s="67">
        <v>876606</v>
      </c>
      <c r="HD7" s="67">
        <v>535900</v>
      </c>
      <c r="HE7" s="67">
        <v>25</v>
      </c>
      <c r="HF7" s="67">
        <v>647</v>
      </c>
      <c r="HG7" s="67">
        <v>647</v>
      </c>
      <c r="HI7" s="65">
        <v>4</v>
      </c>
      <c r="HJ7" s="66" t="str">
        <f t="shared" si="17"/>
        <v>古河市</v>
      </c>
      <c r="HK7" s="67">
        <v>0</v>
      </c>
      <c r="HL7" s="67">
        <v>21631</v>
      </c>
      <c r="HM7" s="67">
        <v>21631</v>
      </c>
      <c r="HN7" s="67">
        <v>570885</v>
      </c>
      <c r="HO7" s="67">
        <v>570885</v>
      </c>
      <c r="HP7" s="67">
        <v>393244</v>
      </c>
      <c r="HQ7" s="67">
        <v>0</v>
      </c>
      <c r="HR7" s="67">
        <v>80</v>
      </c>
      <c r="HS7" s="67">
        <v>80</v>
      </c>
    </row>
    <row r="8" spans="1:227" s="56" customFormat="1" ht="15" customHeight="1">
      <c r="A8" s="65">
        <v>5</v>
      </c>
      <c r="B8" s="66" t="s">
        <v>81</v>
      </c>
      <c r="C8" s="67">
        <v>288802</v>
      </c>
      <c r="D8" s="67">
        <v>32719362</v>
      </c>
      <c r="E8" s="67">
        <v>31824906</v>
      </c>
      <c r="F8" s="67">
        <v>3884313</v>
      </c>
      <c r="G8" s="67">
        <v>3783177</v>
      </c>
      <c r="H8" s="67">
        <v>3783177</v>
      </c>
      <c r="I8" s="67">
        <v>488</v>
      </c>
      <c r="J8" s="67">
        <v>21250</v>
      </c>
      <c r="K8" s="67">
        <v>20198</v>
      </c>
      <c r="L8" s="62"/>
      <c r="M8" s="65">
        <v>5</v>
      </c>
      <c r="N8" s="66" t="str">
        <f t="shared" si="0"/>
        <v>石岡市</v>
      </c>
      <c r="O8" s="67">
        <v>0</v>
      </c>
      <c r="P8" s="67">
        <v>191475</v>
      </c>
      <c r="Q8" s="67">
        <v>190818</v>
      </c>
      <c r="R8" s="67">
        <v>689064</v>
      </c>
      <c r="S8" s="67">
        <v>688274</v>
      </c>
      <c r="T8" s="67">
        <v>259330</v>
      </c>
      <c r="U8" s="67">
        <v>0</v>
      </c>
      <c r="V8" s="67">
        <v>246</v>
      </c>
      <c r="W8" s="67">
        <v>245</v>
      </c>
      <c r="X8" s="63"/>
      <c r="Y8" s="65">
        <v>5</v>
      </c>
      <c r="Z8" s="66" t="str">
        <f t="shared" si="1"/>
        <v>石岡市</v>
      </c>
      <c r="AA8" s="67">
        <v>150230</v>
      </c>
      <c r="AB8" s="67">
        <v>40368772</v>
      </c>
      <c r="AC8" s="67">
        <v>38363910</v>
      </c>
      <c r="AD8" s="67">
        <v>2124406</v>
      </c>
      <c r="AE8" s="67">
        <v>2021061</v>
      </c>
      <c r="AF8" s="67">
        <v>2021061</v>
      </c>
      <c r="AG8" s="67">
        <v>321</v>
      </c>
      <c r="AH8" s="67">
        <v>37007</v>
      </c>
      <c r="AI8" s="67">
        <v>34527</v>
      </c>
      <c r="AJ8" s="62"/>
      <c r="AK8" s="65">
        <v>5</v>
      </c>
      <c r="AL8" s="66" t="str">
        <f t="shared" si="2"/>
        <v>石岡市</v>
      </c>
      <c r="AM8" s="67">
        <v>7840</v>
      </c>
      <c r="AN8" s="67">
        <v>1802354</v>
      </c>
      <c r="AO8" s="67">
        <v>1796619</v>
      </c>
      <c r="AP8" s="67">
        <v>16305522</v>
      </c>
      <c r="AQ8" s="67">
        <v>16293205</v>
      </c>
      <c r="AR8" s="67">
        <v>4932302</v>
      </c>
      <c r="AS8" s="67">
        <v>11</v>
      </c>
      <c r="AT8" s="67">
        <v>2325</v>
      </c>
      <c r="AU8" s="67">
        <v>2295</v>
      </c>
      <c r="AV8" s="63"/>
      <c r="AW8" s="65">
        <v>5</v>
      </c>
      <c r="AX8" s="66" t="str">
        <f t="shared" si="3"/>
        <v>石岡市</v>
      </c>
      <c r="AY8" s="67">
        <v>0</v>
      </c>
      <c r="AZ8" s="67">
        <v>6128338</v>
      </c>
      <c r="BA8" s="67">
        <v>5857388</v>
      </c>
      <c r="BB8" s="67">
        <v>63095393</v>
      </c>
      <c r="BC8" s="67">
        <v>61237558</v>
      </c>
      <c r="BD8" s="67">
        <v>10194753</v>
      </c>
      <c r="BE8" s="67">
        <v>0</v>
      </c>
      <c r="BF8" s="67">
        <v>30964</v>
      </c>
      <c r="BG8" s="67">
        <v>28953</v>
      </c>
      <c r="BH8" s="63"/>
      <c r="BI8" s="65">
        <v>5</v>
      </c>
      <c r="BJ8" s="66" t="str">
        <f t="shared" si="4"/>
        <v>石岡市</v>
      </c>
      <c r="BK8" s="67">
        <v>0</v>
      </c>
      <c r="BL8" s="67">
        <v>9603004</v>
      </c>
      <c r="BM8" s="67">
        <v>9550094</v>
      </c>
      <c r="BN8" s="67">
        <v>60913816</v>
      </c>
      <c r="BO8" s="67">
        <v>60698032</v>
      </c>
      <c r="BP8" s="67">
        <v>20191621</v>
      </c>
      <c r="BQ8" s="67">
        <v>0</v>
      </c>
      <c r="BR8" s="67">
        <v>27911</v>
      </c>
      <c r="BS8" s="67">
        <v>26992</v>
      </c>
      <c r="BT8" s="63"/>
      <c r="BU8" s="65">
        <v>5</v>
      </c>
      <c r="BV8" s="66" t="str">
        <f t="shared" si="5"/>
        <v>石岡市</v>
      </c>
      <c r="BW8" s="67">
        <v>0</v>
      </c>
      <c r="BX8" s="67">
        <v>6939077</v>
      </c>
      <c r="BY8" s="67">
        <v>6932049</v>
      </c>
      <c r="BZ8" s="67">
        <v>67829702</v>
      </c>
      <c r="CA8" s="67">
        <v>67812176</v>
      </c>
      <c r="CB8" s="67">
        <v>47420173</v>
      </c>
      <c r="CC8" s="67">
        <v>0</v>
      </c>
      <c r="CD8" s="67">
        <v>8874</v>
      </c>
      <c r="CE8" s="67">
        <v>8784</v>
      </c>
      <c r="CF8" s="63"/>
      <c r="CG8" s="65">
        <v>5</v>
      </c>
      <c r="CH8" s="66" t="str">
        <f t="shared" si="6"/>
        <v>石岡市</v>
      </c>
      <c r="CI8" s="67">
        <v>1737235</v>
      </c>
      <c r="CJ8" s="67">
        <v>22670419</v>
      </c>
      <c r="CK8" s="67">
        <v>22339531</v>
      </c>
      <c r="CL8" s="67">
        <v>191838911</v>
      </c>
      <c r="CM8" s="67">
        <v>189747766</v>
      </c>
      <c r="CN8" s="67">
        <v>77806547</v>
      </c>
      <c r="CO8" s="67">
        <v>1193</v>
      </c>
      <c r="CP8" s="67">
        <v>67749</v>
      </c>
      <c r="CQ8" s="67">
        <v>64729</v>
      </c>
      <c r="CR8" s="62"/>
      <c r="CS8" s="65">
        <v>5</v>
      </c>
      <c r="CT8" s="66" t="str">
        <f t="shared" si="7"/>
        <v>石岡市</v>
      </c>
      <c r="CU8" s="67"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v>0</v>
      </c>
      <c r="DB8" s="67">
        <v>0</v>
      </c>
      <c r="DC8" s="67">
        <v>0</v>
      </c>
      <c r="DD8" s="62"/>
      <c r="DE8" s="65">
        <v>5</v>
      </c>
      <c r="DF8" s="66" t="str">
        <f t="shared" si="8"/>
        <v>石岡市</v>
      </c>
      <c r="DG8" s="67">
        <v>0</v>
      </c>
      <c r="DH8" s="67">
        <v>0</v>
      </c>
      <c r="DI8" s="67">
        <v>0</v>
      </c>
      <c r="DJ8" s="67">
        <v>0</v>
      </c>
      <c r="DK8" s="67">
        <v>0</v>
      </c>
      <c r="DL8" s="67">
        <v>0</v>
      </c>
      <c r="DM8" s="67">
        <v>0</v>
      </c>
      <c r="DN8" s="67">
        <v>0</v>
      </c>
      <c r="DO8" s="67">
        <v>0</v>
      </c>
      <c r="DP8" s="62"/>
      <c r="DQ8" s="65">
        <v>5</v>
      </c>
      <c r="DR8" s="66" t="str">
        <f t="shared" si="9"/>
        <v>石岡市</v>
      </c>
      <c r="DS8" s="67">
        <v>224704</v>
      </c>
      <c r="DT8" s="67">
        <v>21929</v>
      </c>
      <c r="DU8" s="67">
        <v>10375</v>
      </c>
      <c r="DV8" s="67">
        <v>285</v>
      </c>
      <c r="DW8" s="67">
        <v>135</v>
      </c>
      <c r="DX8" s="67">
        <v>135</v>
      </c>
      <c r="DY8" s="67">
        <v>79</v>
      </c>
      <c r="DZ8" s="67">
        <v>30</v>
      </c>
      <c r="EA8" s="67">
        <v>17</v>
      </c>
      <c r="EB8" s="62"/>
      <c r="EC8" s="65">
        <v>5</v>
      </c>
      <c r="ED8" s="66" t="str">
        <f t="shared" si="10"/>
        <v>石岡市</v>
      </c>
      <c r="EE8" s="67">
        <v>19687011</v>
      </c>
      <c r="EF8" s="67">
        <v>59941913</v>
      </c>
      <c r="EG8" s="67">
        <v>54976412</v>
      </c>
      <c r="EH8" s="67">
        <v>1225932</v>
      </c>
      <c r="EI8" s="67">
        <v>1126324</v>
      </c>
      <c r="EJ8" s="67">
        <v>1126324</v>
      </c>
      <c r="EK8" s="67">
        <v>768</v>
      </c>
      <c r="EL8" s="67">
        <v>22752</v>
      </c>
      <c r="EM8" s="67">
        <v>19647</v>
      </c>
      <c r="EO8" s="65">
        <v>5</v>
      </c>
      <c r="EP8" s="66" t="str">
        <f t="shared" si="11"/>
        <v>石岡市</v>
      </c>
      <c r="EQ8" s="67">
        <v>11858</v>
      </c>
      <c r="ER8" s="67">
        <v>638469</v>
      </c>
      <c r="ES8" s="67">
        <v>575467</v>
      </c>
      <c r="ET8" s="67">
        <v>92757</v>
      </c>
      <c r="EU8" s="67">
        <v>90401</v>
      </c>
      <c r="EV8" s="67">
        <v>68443</v>
      </c>
      <c r="EW8" s="67">
        <v>18</v>
      </c>
      <c r="EX8" s="67">
        <v>520</v>
      </c>
      <c r="EY8" s="67">
        <v>452</v>
      </c>
      <c r="FA8" s="65">
        <v>5</v>
      </c>
      <c r="FB8" s="66" t="str">
        <f t="shared" si="12"/>
        <v>石岡市</v>
      </c>
      <c r="FC8" s="67">
        <v>690</v>
      </c>
      <c r="FD8" s="67">
        <v>160475</v>
      </c>
      <c r="FE8" s="67">
        <v>160475</v>
      </c>
      <c r="FF8" s="67">
        <v>7766</v>
      </c>
      <c r="FG8" s="67">
        <v>7766</v>
      </c>
      <c r="FH8" s="67">
        <v>7766</v>
      </c>
      <c r="FI8" s="67">
        <v>1</v>
      </c>
      <c r="FJ8" s="67">
        <v>51</v>
      </c>
      <c r="FK8" s="67">
        <v>51</v>
      </c>
      <c r="FM8" s="65">
        <v>5</v>
      </c>
      <c r="FN8" s="66" t="str">
        <f t="shared" si="13"/>
        <v>石岡市</v>
      </c>
      <c r="FO8" s="67">
        <v>143908</v>
      </c>
      <c r="FP8" s="67">
        <v>1206303</v>
      </c>
      <c r="FQ8" s="67">
        <v>971116</v>
      </c>
      <c r="FR8" s="67">
        <v>17206</v>
      </c>
      <c r="FS8" s="67">
        <v>13904</v>
      </c>
      <c r="FT8" s="67">
        <v>13904</v>
      </c>
      <c r="FU8" s="67">
        <v>349</v>
      </c>
      <c r="FV8" s="67">
        <v>3180</v>
      </c>
      <c r="FW8" s="67">
        <v>2437</v>
      </c>
      <c r="FY8" s="65">
        <v>5</v>
      </c>
      <c r="FZ8" s="66" t="str">
        <f t="shared" si="14"/>
        <v>石岡市</v>
      </c>
      <c r="GA8" s="67">
        <v>578</v>
      </c>
      <c r="GB8" s="67">
        <v>2424178</v>
      </c>
      <c r="GC8" s="67">
        <v>2423175</v>
      </c>
      <c r="GD8" s="67">
        <v>4014553</v>
      </c>
      <c r="GE8" s="67">
        <v>4012926</v>
      </c>
      <c r="GF8" s="67">
        <v>2809049</v>
      </c>
      <c r="GG8" s="67">
        <v>3</v>
      </c>
      <c r="GH8" s="67">
        <v>1215</v>
      </c>
      <c r="GI8" s="67">
        <v>1203</v>
      </c>
      <c r="GK8" s="65">
        <v>5</v>
      </c>
      <c r="GL8" s="66" t="str">
        <f t="shared" si="15"/>
        <v>石岡市</v>
      </c>
      <c r="GM8" s="67">
        <v>0</v>
      </c>
      <c r="GN8" s="67">
        <v>0</v>
      </c>
      <c r="GO8" s="67">
        <v>0</v>
      </c>
      <c r="GP8" s="67">
        <v>0</v>
      </c>
      <c r="GQ8" s="67">
        <v>0</v>
      </c>
      <c r="GR8" s="67">
        <v>0</v>
      </c>
      <c r="GS8" s="67">
        <v>0</v>
      </c>
      <c r="GT8" s="67">
        <v>0</v>
      </c>
      <c r="GU8" s="67">
        <v>0</v>
      </c>
      <c r="GW8" s="65">
        <v>5</v>
      </c>
      <c r="GX8" s="66" t="str">
        <f t="shared" si="16"/>
        <v>石岡市</v>
      </c>
      <c r="GY8" s="67">
        <v>138</v>
      </c>
      <c r="GZ8" s="67">
        <v>331156</v>
      </c>
      <c r="HA8" s="67">
        <v>331143</v>
      </c>
      <c r="HB8" s="67">
        <v>616041</v>
      </c>
      <c r="HC8" s="67">
        <v>616038</v>
      </c>
      <c r="HD8" s="67">
        <v>431333</v>
      </c>
      <c r="HE8" s="67">
        <v>4</v>
      </c>
      <c r="HF8" s="67">
        <v>551</v>
      </c>
      <c r="HG8" s="67">
        <v>550</v>
      </c>
      <c r="HI8" s="65">
        <v>5</v>
      </c>
      <c r="HJ8" s="66" t="str">
        <f t="shared" si="17"/>
        <v>石岡市</v>
      </c>
      <c r="HK8" s="67">
        <v>0</v>
      </c>
      <c r="HL8" s="67">
        <v>0</v>
      </c>
      <c r="HM8" s="67">
        <v>0</v>
      </c>
      <c r="HN8" s="67">
        <v>0</v>
      </c>
      <c r="HO8" s="67">
        <v>0</v>
      </c>
      <c r="HP8" s="67">
        <v>0</v>
      </c>
      <c r="HQ8" s="67">
        <v>0</v>
      </c>
      <c r="HR8" s="67">
        <v>0</v>
      </c>
      <c r="HS8" s="67">
        <v>0</v>
      </c>
    </row>
    <row r="9" spans="1:227" s="56" customFormat="1" ht="15" customHeight="1">
      <c r="A9" s="65">
        <v>6</v>
      </c>
      <c r="B9" s="66" t="s">
        <v>82</v>
      </c>
      <c r="C9" s="67">
        <v>106762</v>
      </c>
      <c r="D9" s="67">
        <v>12632774</v>
      </c>
      <c r="E9" s="67">
        <v>12292711</v>
      </c>
      <c r="F9" s="67">
        <v>1244385</v>
      </c>
      <c r="G9" s="67">
        <v>1211123</v>
      </c>
      <c r="H9" s="67">
        <v>1211123</v>
      </c>
      <c r="I9" s="67">
        <v>347</v>
      </c>
      <c r="J9" s="67">
        <v>9911</v>
      </c>
      <c r="K9" s="67">
        <v>9504</v>
      </c>
      <c r="L9" s="62"/>
      <c r="M9" s="65">
        <v>6</v>
      </c>
      <c r="N9" s="66" t="str">
        <f t="shared" si="0"/>
        <v>結城市</v>
      </c>
      <c r="O9" s="67">
        <v>200</v>
      </c>
      <c r="P9" s="67">
        <v>41060</v>
      </c>
      <c r="Q9" s="67">
        <v>41060</v>
      </c>
      <c r="R9" s="67">
        <v>294740</v>
      </c>
      <c r="S9" s="67">
        <v>294740</v>
      </c>
      <c r="T9" s="67">
        <v>95277</v>
      </c>
      <c r="U9" s="67">
        <v>4</v>
      </c>
      <c r="V9" s="67">
        <v>83</v>
      </c>
      <c r="W9" s="67">
        <v>83</v>
      </c>
      <c r="X9" s="63"/>
      <c r="Y9" s="65">
        <v>6</v>
      </c>
      <c r="Z9" s="66" t="str">
        <f t="shared" si="1"/>
        <v>結城市</v>
      </c>
      <c r="AA9" s="67">
        <v>260931</v>
      </c>
      <c r="AB9" s="67">
        <v>23014063</v>
      </c>
      <c r="AC9" s="67">
        <v>21881679</v>
      </c>
      <c r="AD9" s="67">
        <v>1177728</v>
      </c>
      <c r="AE9" s="67">
        <v>1120325</v>
      </c>
      <c r="AF9" s="67">
        <v>1120325</v>
      </c>
      <c r="AG9" s="67">
        <v>744</v>
      </c>
      <c r="AH9" s="67">
        <v>20833</v>
      </c>
      <c r="AI9" s="67">
        <v>19371</v>
      </c>
      <c r="AJ9" s="62"/>
      <c r="AK9" s="65">
        <v>6</v>
      </c>
      <c r="AL9" s="66" t="str">
        <f t="shared" si="2"/>
        <v>結城市</v>
      </c>
      <c r="AM9" s="67">
        <v>34669</v>
      </c>
      <c r="AN9" s="67">
        <v>1027937</v>
      </c>
      <c r="AO9" s="67">
        <v>1024978</v>
      </c>
      <c r="AP9" s="67">
        <v>11617100</v>
      </c>
      <c r="AQ9" s="67">
        <v>11583906</v>
      </c>
      <c r="AR9" s="67">
        <v>3412031</v>
      </c>
      <c r="AS9" s="67">
        <v>116</v>
      </c>
      <c r="AT9" s="67">
        <v>1717</v>
      </c>
      <c r="AU9" s="67">
        <v>1698</v>
      </c>
      <c r="AV9" s="63"/>
      <c r="AW9" s="65">
        <v>6</v>
      </c>
      <c r="AX9" s="66" t="str">
        <f t="shared" si="3"/>
        <v>結城市</v>
      </c>
      <c r="AY9" s="67">
        <v>0</v>
      </c>
      <c r="AZ9" s="67">
        <v>3457838</v>
      </c>
      <c r="BA9" s="67">
        <v>3277133</v>
      </c>
      <c r="BB9" s="67">
        <v>46397160</v>
      </c>
      <c r="BC9" s="67">
        <v>45146389</v>
      </c>
      <c r="BD9" s="67">
        <v>7524392</v>
      </c>
      <c r="BE9" s="67">
        <v>0</v>
      </c>
      <c r="BF9" s="67">
        <v>17512</v>
      </c>
      <c r="BG9" s="67">
        <v>16311</v>
      </c>
      <c r="BH9" s="63"/>
      <c r="BI9" s="65">
        <v>6</v>
      </c>
      <c r="BJ9" s="66" t="str">
        <f t="shared" si="4"/>
        <v>結城市</v>
      </c>
      <c r="BK9" s="67">
        <v>0</v>
      </c>
      <c r="BL9" s="67">
        <v>5253790</v>
      </c>
      <c r="BM9" s="67">
        <v>5234796</v>
      </c>
      <c r="BN9" s="67">
        <v>43689925</v>
      </c>
      <c r="BO9" s="67">
        <v>43575598</v>
      </c>
      <c r="BP9" s="67">
        <v>14525194</v>
      </c>
      <c r="BQ9" s="67">
        <v>0</v>
      </c>
      <c r="BR9" s="67">
        <v>18073</v>
      </c>
      <c r="BS9" s="67">
        <v>17499</v>
      </c>
      <c r="BT9" s="63"/>
      <c r="BU9" s="65">
        <v>6</v>
      </c>
      <c r="BV9" s="66" t="str">
        <f t="shared" si="5"/>
        <v>結城市</v>
      </c>
      <c r="BW9" s="67">
        <v>0</v>
      </c>
      <c r="BX9" s="67">
        <v>3881954</v>
      </c>
      <c r="BY9" s="67">
        <v>3880474</v>
      </c>
      <c r="BZ9" s="67">
        <v>42542239</v>
      </c>
      <c r="CA9" s="67">
        <v>42536679</v>
      </c>
      <c r="CB9" s="67">
        <v>29742640</v>
      </c>
      <c r="CC9" s="67">
        <v>0</v>
      </c>
      <c r="CD9" s="67">
        <v>4722</v>
      </c>
      <c r="CE9" s="67">
        <v>4684</v>
      </c>
      <c r="CF9" s="63"/>
      <c r="CG9" s="65">
        <v>6</v>
      </c>
      <c r="CH9" s="66" t="str">
        <f t="shared" si="6"/>
        <v>結城市</v>
      </c>
      <c r="CI9" s="67">
        <v>489542</v>
      </c>
      <c r="CJ9" s="67">
        <v>12593582</v>
      </c>
      <c r="CK9" s="67">
        <v>12392403</v>
      </c>
      <c r="CL9" s="67">
        <v>132629324</v>
      </c>
      <c r="CM9" s="67">
        <v>131258666</v>
      </c>
      <c r="CN9" s="67">
        <v>51792226</v>
      </c>
      <c r="CO9" s="67">
        <v>756</v>
      </c>
      <c r="CP9" s="67">
        <v>40307</v>
      </c>
      <c r="CQ9" s="67">
        <v>38494</v>
      </c>
      <c r="CR9" s="62"/>
      <c r="CS9" s="65">
        <v>6</v>
      </c>
      <c r="CT9" s="66" t="str">
        <f t="shared" si="7"/>
        <v>結城市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v>0</v>
      </c>
      <c r="DB9" s="67">
        <v>0</v>
      </c>
      <c r="DC9" s="67">
        <v>0</v>
      </c>
      <c r="DD9" s="62"/>
      <c r="DE9" s="65">
        <v>6</v>
      </c>
      <c r="DF9" s="66" t="str">
        <f t="shared" si="8"/>
        <v>結城市</v>
      </c>
      <c r="DG9" s="67">
        <v>0</v>
      </c>
      <c r="DH9" s="67">
        <v>0</v>
      </c>
      <c r="DI9" s="67">
        <v>0</v>
      </c>
      <c r="DJ9" s="67">
        <v>0</v>
      </c>
      <c r="DK9" s="67">
        <v>0</v>
      </c>
      <c r="DL9" s="67">
        <v>0</v>
      </c>
      <c r="DM9" s="67">
        <v>0</v>
      </c>
      <c r="DN9" s="67">
        <v>0</v>
      </c>
      <c r="DO9" s="67">
        <v>0</v>
      </c>
      <c r="DP9" s="62"/>
      <c r="DQ9" s="65">
        <v>6</v>
      </c>
      <c r="DR9" s="66" t="str">
        <f t="shared" si="9"/>
        <v>結城市</v>
      </c>
      <c r="DS9" s="67">
        <v>5411</v>
      </c>
      <c r="DT9" s="67">
        <v>5439</v>
      </c>
      <c r="DU9" s="67">
        <v>5439</v>
      </c>
      <c r="DV9" s="67">
        <v>196</v>
      </c>
      <c r="DW9" s="67">
        <v>196</v>
      </c>
      <c r="DX9" s="67">
        <v>196</v>
      </c>
      <c r="DY9" s="67">
        <v>4</v>
      </c>
      <c r="DZ9" s="67">
        <v>3</v>
      </c>
      <c r="EA9" s="67">
        <v>3</v>
      </c>
      <c r="EB9" s="62"/>
      <c r="EC9" s="65">
        <v>6</v>
      </c>
      <c r="ED9" s="66" t="str">
        <f t="shared" si="10"/>
        <v>結城市</v>
      </c>
      <c r="EE9" s="67">
        <v>128297</v>
      </c>
      <c r="EF9" s="67">
        <v>2757323</v>
      </c>
      <c r="EG9" s="67">
        <v>2275504</v>
      </c>
      <c r="EH9" s="67">
        <v>99263</v>
      </c>
      <c r="EI9" s="67">
        <v>81918</v>
      </c>
      <c r="EJ9" s="67">
        <v>81918</v>
      </c>
      <c r="EK9" s="67">
        <v>152</v>
      </c>
      <c r="EL9" s="67">
        <v>2464</v>
      </c>
      <c r="EM9" s="67">
        <v>1901</v>
      </c>
      <c r="EO9" s="65">
        <v>6</v>
      </c>
      <c r="EP9" s="66" t="str">
        <f t="shared" si="11"/>
        <v>結城市</v>
      </c>
      <c r="EQ9" s="67">
        <v>0</v>
      </c>
      <c r="ER9" s="67">
        <v>0</v>
      </c>
      <c r="ES9" s="67">
        <v>0</v>
      </c>
      <c r="ET9" s="67">
        <v>0</v>
      </c>
      <c r="EU9" s="67">
        <v>0</v>
      </c>
      <c r="EV9" s="67">
        <v>0</v>
      </c>
      <c r="EW9" s="67">
        <v>0</v>
      </c>
      <c r="EX9" s="67">
        <v>0</v>
      </c>
      <c r="EY9" s="67">
        <v>0</v>
      </c>
      <c r="FA9" s="65">
        <v>6</v>
      </c>
      <c r="FB9" s="66" t="str">
        <f t="shared" si="12"/>
        <v>結城市</v>
      </c>
      <c r="FC9" s="67">
        <v>0</v>
      </c>
      <c r="FD9" s="67">
        <v>0</v>
      </c>
      <c r="FE9" s="67">
        <v>0</v>
      </c>
      <c r="FF9" s="67">
        <v>0</v>
      </c>
      <c r="FG9" s="67">
        <v>0</v>
      </c>
      <c r="FH9" s="67">
        <v>0</v>
      </c>
      <c r="FI9" s="67">
        <v>0</v>
      </c>
      <c r="FJ9" s="67">
        <v>0</v>
      </c>
      <c r="FK9" s="67">
        <v>0</v>
      </c>
      <c r="FM9" s="65">
        <v>6</v>
      </c>
      <c r="FN9" s="66" t="str">
        <f t="shared" si="13"/>
        <v>結城市</v>
      </c>
      <c r="FO9" s="67">
        <v>29742</v>
      </c>
      <c r="FP9" s="67">
        <v>11977</v>
      </c>
      <c r="FQ9" s="67">
        <v>7650</v>
      </c>
      <c r="FR9" s="67">
        <v>431</v>
      </c>
      <c r="FS9" s="67">
        <v>275</v>
      </c>
      <c r="FT9" s="67">
        <v>275</v>
      </c>
      <c r="FU9" s="67">
        <v>25</v>
      </c>
      <c r="FV9" s="67">
        <v>39</v>
      </c>
      <c r="FW9" s="67">
        <v>16</v>
      </c>
      <c r="FY9" s="65">
        <v>6</v>
      </c>
      <c r="FZ9" s="66" t="str">
        <f t="shared" si="14"/>
        <v>結城市</v>
      </c>
      <c r="GA9" s="67">
        <v>0</v>
      </c>
      <c r="GB9" s="67">
        <v>191092</v>
      </c>
      <c r="GC9" s="67">
        <v>191092</v>
      </c>
      <c r="GD9" s="67">
        <v>328678</v>
      </c>
      <c r="GE9" s="67">
        <v>328678</v>
      </c>
      <c r="GF9" s="67">
        <v>230075</v>
      </c>
      <c r="GG9" s="67">
        <v>0</v>
      </c>
      <c r="GH9" s="67">
        <v>12</v>
      </c>
      <c r="GI9" s="67">
        <v>12</v>
      </c>
      <c r="GK9" s="65">
        <v>6</v>
      </c>
      <c r="GL9" s="66" t="str">
        <f t="shared" si="15"/>
        <v>結城市</v>
      </c>
      <c r="GM9" s="67">
        <v>0</v>
      </c>
      <c r="GN9" s="67">
        <v>0</v>
      </c>
      <c r="GO9" s="67">
        <v>0</v>
      </c>
      <c r="GP9" s="67">
        <v>0</v>
      </c>
      <c r="GQ9" s="67">
        <v>0</v>
      </c>
      <c r="GR9" s="67">
        <v>0</v>
      </c>
      <c r="GS9" s="67">
        <v>0</v>
      </c>
      <c r="GT9" s="67">
        <v>0</v>
      </c>
      <c r="GU9" s="67">
        <v>0</v>
      </c>
      <c r="GW9" s="65">
        <v>6</v>
      </c>
      <c r="GX9" s="66" t="str">
        <f t="shared" si="16"/>
        <v>結城市</v>
      </c>
      <c r="GY9" s="67">
        <v>0</v>
      </c>
      <c r="GZ9" s="67">
        <v>75967</v>
      </c>
      <c r="HA9" s="67">
        <v>75967</v>
      </c>
      <c r="HB9" s="67">
        <v>329123</v>
      </c>
      <c r="HC9" s="67">
        <v>329123</v>
      </c>
      <c r="HD9" s="67">
        <v>230386</v>
      </c>
      <c r="HE9" s="67">
        <v>0</v>
      </c>
      <c r="HF9" s="67">
        <v>312</v>
      </c>
      <c r="HG9" s="67">
        <v>312</v>
      </c>
      <c r="HI9" s="65">
        <v>6</v>
      </c>
      <c r="HJ9" s="66" t="str">
        <f t="shared" si="17"/>
        <v>結城市</v>
      </c>
      <c r="HK9" s="67">
        <v>0</v>
      </c>
      <c r="HL9" s="67">
        <v>0</v>
      </c>
      <c r="HM9" s="67">
        <v>0</v>
      </c>
      <c r="HN9" s="67">
        <v>0</v>
      </c>
      <c r="HO9" s="67">
        <v>0</v>
      </c>
      <c r="HP9" s="67">
        <v>0</v>
      </c>
      <c r="HQ9" s="67">
        <v>0</v>
      </c>
      <c r="HR9" s="67">
        <v>0</v>
      </c>
      <c r="HS9" s="67">
        <v>0</v>
      </c>
    </row>
    <row r="10" spans="1:227" s="56" customFormat="1" ht="15" customHeight="1">
      <c r="A10" s="65">
        <v>7</v>
      </c>
      <c r="B10" s="66" t="s">
        <v>103</v>
      </c>
      <c r="C10" s="67">
        <v>60457</v>
      </c>
      <c r="D10" s="67">
        <v>24125902</v>
      </c>
      <c r="E10" s="67">
        <v>23155507</v>
      </c>
      <c r="F10" s="67">
        <v>2916498</v>
      </c>
      <c r="G10" s="67">
        <v>2800583</v>
      </c>
      <c r="H10" s="67">
        <v>2800583</v>
      </c>
      <c r="I10" s="67">
        <v>166</v>
      </c>
      <c r="J10" s="67">
        <v>18700</v>
      </c>
      <c r="K10" s="67">
        <v>17411</v>
      </c>
      <c r="L10" s="62"/>
      <c r="M10" s="65">
        <v>7</v>
      </c>
      <c r="N10" s="66" t="str">
        <f t="shared" si="0"/>
        <v>龍ケ崎市</v>
      </c>
      <c r="O10" s="67">
        <v>1035</v>
      </c>
      <c r="P10" s="67">
        <v>53949</v>
      </c>
      <c r="Q10" s="67">
        <v>53518</v>
      </c>
      <c r="R10" s="67">
        <v>277706</v>
      </c>
      <c r="S10" s="67">
        <v>276653</v>
      </c>
      <c r="T10" s="67">
        <v>91821</v>
      </c>
      <c r="U10" s="67">
        <v>3</v>
      </c>
      <c r="V10" s="67">
        <v>176</v>
      </c>
      <c r="W10" s="67">
        <v>168</v>
      </c>
      <c r="X10" s="63"/>
      <c r="Y10" s="65">
        <v>7</v>
      </c>
      <c r="Z10" s="66" t="str">
        <f t="shared" si="1"/>
        <v>龍ケ崎市</v>
      </c>
      <c r="AA10" s="67">
        <v>6076</v>
      </c>
      <c r="AB10" s="67">
        <v>9593291</v>
      </c>
      <c r="AC10" s="67">
        <v>8884545</v>
      </c>
      <c r="AD10" s="67">
        <v>561515</v>
      </c>
      <c r="AE10" s="67">
        <v>520408</v>
      </c>
      <c r="AF10" s="67">
        <v>520408</v>
      </c>
      <c r="AG10" s="67">
        <v>48</v>
      </c>
      <c r="AH10" s="67">
        <v>11660</v>
      </c>
      <c r="AI10" s="67">
        <v>10510</v>
      </c>
      <c r="AJ10" s="62"/>
      <c r="AK10" s="65">
        <v>7</v>
      </c>
      <c r="AL10" s="66" t="str">
        <f t="shared" si="2"/>
        <v>龍ケ崎市</v>
      </c>
      <c r="AM10" s="67">
        <v>1081</v>
      </c>
      <c r="AN10" s="67">
        <v>259397</v>
      </c>
      <c r="AO10" s="67">
        <v>257077</v>
      </c>
      <c r="AP10" s="67">
        <v>3317458</v>
      </c>
      <c r="AQ10" s="67">
        <v>3312814</v>
      </c>
      <c r="AR10" s="67">
        <v>1104826</v>
      </c>
      <c r="AS10" s="67">
        <v>4</v>
      </c>
      <c r="AT10" s="67">
        <v>761</v>
      </c>
      <c r="AU10" s="67">
        <v>745</v>
      </c>
      <c r="AV10" s="63"/>
      <c r="AW10" s="65">
        <v>7</v>
      </c>
      <c r="AX10" s="66" t="str">
        <f t="shared" si="3"/>
        <v>龍ケ崎市</v>
      </c>
      <c r="AY10" s="67">
        <v>0</v>
      </c>
      <c r="AZ10" s="67">
        <v>5168236</v>
      </c>
      <c r="BA10" s="67">
        <v>5051678</v>
      </c>
      <c r="BB10" s="67">
        <v>90810274</v>
      </c>
      <c r="BC10" s="67">
        <v>89492828</v>
      </c>
      <c r="BD10" s="67">
        <v>14909967</v>
      </c>
      <c r="BE10" s="67">
        <v>0</v>
      </c>
      <c r="BF10" s="67">
        <v>30236</v>
      </c>
      <c r="BG10" s="67">
        <v>28987</v>
      </c>
      <c r="BH10" s="63"/>
      <c r="BI10" s="65">
        <v>7</v>
      </c>
      <c r="BJ10" s="66" t="str">
        <f t="shared" si="4"/>
        <v>龍ケ崎市</v>
      </c>
      <c r="BK10" s="67">
        <v>0</v>
      </c>
      <c r="BL10" s="67">
        <v>3611371</v>
      </c>
      <c r="BM10" s="67">
        <v>3607785</v>
      </c>
      <c r="BN10" s="67">
        <v>40706362</v>
      </c>
      <c r="BO10" s="67">
        <v>40674271</v>
      </c>
      <c r="BP10" s="67">
        <v>13556071</v>
      </c>
      <c r="BQ10" s="67">
        <v>0</v>
      </c>
      <c r="BR10" s="67">
        <v>19443</v>
      </c>
      <c r="BS10" s="67">
        <v>19248</v>
      </c>
      <c r="BT10" s="63"/>
      <c r="BU10" s="65">
        <v>7</v>
      </c>
      <c r="BV10" s="66" t="str">
        <f t="shared" si="5"/>
        <v>龍ケ崎市</v>
      </c>
      <c r="BW10" s="67">
        <v>0</v>
      </c>
      <c r="BX10" s="67">
        <v>4355931</v>
      </c>
      <c r="BY10" s="67">
        <v>4355152</v>
      </c>
      <c r="BZ10" s="67">
        <v>62907605</v>
      </c>
      <c r="CA10" s="67">
        <v>62900826</v>
      </c>
      <c r="CB10" s="67">
        <v>43953559</v>
      </c>
      <c r="CC10" s="67">
        <v>0</v>
      </c>
      <c r="CD10" s="67">
        <v>7198</v>
      </c>
      <c r="CE10" s="67">
        <v>7150</v>
      </c>
      <c r="CF10" s="63"/>
      <c r="CG10" s="65">
        <v>7</v>
      </c>
      <c r="CH10" s="66" t="str">
        <f t="shared" si="6"/>
        <v>龍ケ崎市</v>
      </c>
      <c r="CI10" s="67">
        <v>608445</v>
      </c>
      <c r="CJ10" s="67">
        <v>13135538</v>
      </c>
      <c r="CK10" s="67">
        <v>13014615</v>
      </c>
      <c r="CL10" s="67">
        <v>194424241</v>
      </c>
      <c r="CM10" s="67">
        <v>193067925</v>
      </c>
      <c r="CN10" s="67">
        <v>72419597</v>
      </c>
      <c r="CO10" s="67">
        <v>490</v>
      </c>
      <c r="CP10" s="67">
        <v>56877</v>
      </c>
      <c r="CQ10" s="67">
        <v>55385</v>
      </c>
      <c r="CR10" s="62"/>
      <c r="CS10" s="65">
        <v>7</v>
      </c>
      <c r="CT10" s="66" t="str">
        <f t="shared" si="7"/>
        <v>龍ケ崎市</v>
      </c>
      <c r="CU10" s="67"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v>0</v>
      </c>
      <c r="DB10" s="67">
        <v>0</v>
      </c>
      <c r="DC10" s="67">
        <v>0</v>
      </c>
      <c r="DD10" s="62"/>
      <c r="DE10" s="65">
        <v>7</v>
      </c>
      <c r="DF10" s="66" t="str">
        <f t="shared" si="8"/>
        <v>龍ケ崎市</v>
      </c>
      <c r="DG10" s="67">
        <v>0</v>
      </c>
      <c r="DH10" s="67">
        <v>0</v>
      </c>
      <c r="DI10" s="67">
        <v>0</v>
      </c>
      <c r="DJ10" s="67">
        <v>0</v>
      </c>
      <c r="DK10" s="67">
        <v>0</v>
      </c>
      <c r="DL10" s="67">
        <v>0</v>
      </c>
      <c r="DM10" s="67">
        <v>0</v>
      </c>
      <c r="DN10" s="67">
        <v>0</v>
      </c>
      <c r="DO10" s="67">
        <v>0</v>
      </c>
      <c r="DP10" s="62"/>
      <c r="DQ10" s="65">
        <v>7</v>
      </c>
      <c r="DR10" s="66" t="str">
        <f t="shared" si="9"/>
        <v>龍ケ崎市</v>
      </c>
      <c r="DS10" s="67">
        <v>4024086</v>
      </c>
      <c r="DT10" s="67">
        <v>104161</v>
      </c>
      <c r="DU10" s="67">
        <v>72270</v>
      </c>
      <c r="DV10" s="67">
        <v>2188</v>
      </c>
      <c r="DW10" s="67">
        <v>1518</v>
      </c>
      <c r="DX10" s="67">
        <v>1518</v>
      </c>
      <c r="DY10" s="67">
        <v>55</v>
      </c>
      <c r="DZ10" s="67">
        <v>148</v>
      </c>
      <c r="EA10" s="67">
        <v>116</v>
      </c>
      <c r="EB10" s="62"/>
      <c r="EC10" s="65">
        <v>7</v>
      </c>
      <c r="ED10" s="66" t="str">
        <f t="shared" si="10"/>
        <v>龍ケ崎市</v>
      </c>
      <c r="EE10" s="67">
        <v>126141</v>
      </c>
      <c r="EF10" s="67">
        <v>6476143</v>
      </c>
      <c r="EG10" s="67">
        <v>5556605</v>
      </c>
      <c r="EH10" s="67">
        <v>233141</v>
      </c>
      <c r="EI10" s="67">
        <v>200038</v>
      </c>
      <c r="EJ10" s="67">
        <v>200038</v>
      </c>
      <c r="EK10" s="67">
        <v>142</v>
      </c>
      <c r="EL10" s="67">
        <v>5686</v>
      </c>
      <c r="EM10" s="67">
        <v>4579</v>
      </c>
      <c r="EO10" s="65">
        <v>7</v>
      </c>
      <c r="EP10" s="66" t="str">
        <f t="shared" si="11"/>
        <v>龍ケ崎市</v>
      </c>
      <c r="EQ10" s="67">
        <v>3292</v>
      </c>
      <c r="ER10" s="67">
        <v>21962</v>
      </c>
      <c r="ES10" s="67">
        <v>16229</v>
      </c>
      <c r="ET10" s="67">
        <v>2196</v>
      </c>
      <c r="EU10" s="67">
        <v>1623</v>
      </c>
      <c r="EV10" s="67">
        <v>974</v>
      </c>
      <c r="EW10" s="67">
        <v>1</v>
      </c>
      <c r="EX10" s="67">
        <v>32</v>
      </c>
      <c r="EY10" s="67">
        <v>26</v>
      </c>
      <c r="FA10" s="65">
        <v>7</v>
      </c>
      <c r="FB10" s="66" t="str">
        <f t="shared" si="12"/>
        <v>龍ケ崎市</v>
      </c>
      <c r="FC10" s="67">
        <v>0</v>
      </c>
      <c r="FD10" s="67">
        <v>0</v>
      </c>
      <c r="FE10" s="67">
        <v>0</v>
      </c>
      <c r="FF10" s="67">
        <v>0</v>
      </c>
      <c r="FG10" s="67">
        <v>0</v>
      </c>
      <c r="FH10" s="67">
        <v>0</v>
      </c>
      <c r="FI10" s="67">
        <v>0</v>
      </c>
      <c r="FJ10" s="67">
        <v>0</v>
      </c>
      <c r="FK10" s="67">
        <v>0</v>
      </c>
      <c r="FM10" s="65">
        <v>7</v>
      </c>
      <c r="FN10" s="66" t="str">
        <f t="shared" si="13"/>
        <v>龍ケ崎市</v>
      </c>
      <c r="FO10" s="67">
        <v>3028481</v>
      </c>
      <c r="FP10" s="67">
        <v>751159</v>
      </c>
      <c r="FQ10" s="67">
        <v>596097</v>
      </c>
      <c r="FR10" s="67">
        <v>22535</v>
      </c>
      <c r="FS10" s="67">
        <v>17883</v>
      </c>
      <c r="FT10" s="67">
        <v>17883</v>
      </c>
      <c r="FU10" s="67">
        <v>50</v>
      </c>
      <c r="FV10" s="67">
        <v>952</v>
      </c>
      <c r="FW10" s="67">
        <v>700</v>
      </c>
      <c r="FY10" s="65">
        <v>7</v>
      </c>
      <c r="FZ10" s="66" t="str">
        <f t="shared" si="14"/>
        <v>龍ケ崎市</v>
      </c>
      <c r="GA10" s="67">
        <v>8746</v>
      </c>
      <c r="GB10" s="67">
        <v>1246351</v>
      </c>
      <c r="GC10" s="67">
        <v>1246351</v>
      </c>
      <c r="GD10" s="67">
        <v>1303328</v>
      </c>
      <c r="GE10" s="67">
        <v>1303328</v>
      </c>
      <c r="GF10" s="67">
        <v>912329</v>
      </c>
      <c r="GG10" s="67">
        <v>16</v>
      </c>
      <c r="GH10" s="67">
        <v>287</v>
      </c>
      <c r="GI10" s="67">
        <v>287</v>
      </c>
      <c r="GK10" s="65">
        <v>7</v>
      </c>
      <c r="GL10" s="66" t="str">
        <f t="shared" si="15"/>
        <v>龍ケ崎市</v>
      </c>
      <c r="GM10" s="67">
        <v>0</v>
      </c>
      <c r="GN10" s="67">
        <v>0</v>
      </c>
      <c r="GO10" s="67">
        <v>0</v>
      </c>
      <c r="GP10" s="67">
        <v>0</v>
      </c>
      <c r="GQ10" s="67">
        <v>0</v>
      </c>
      <c r="GR10" s="67">
        <v>0</v>
      </c>
      <c r="GS10" s="67">
        <v>0</v>
      </c>
      <c r="GT10" s="67">
        <v>0</v>
      </c>
      <c r="GU10" s="67">
        <v>0</v>
      </c>
      <c r="GW10" s="65">
        <v>7</v>
      </c>
      <c r="GX10" s="66" t="str">
        <f t="shared" si="16"/>
        <v>龍ケ崎市</v>
      </c>
      <c r="GY10" s="67">
        <v>0</v>
      </c>
      <c r="GZ10" s="67">
        <v>108458</v>
      </c>
      <c r="HA10" s="67">
        <v>108252</v>
      </c>
      <c r="HB10" s="67">
        <v>517644</v>
      </c>
      <c r="HC10" s="67">
        <v>517533</v>
      </c>
      <c r="HD10" s="67">
        <v>325651</v>
      </c>
      <c r="HE10" s="67">
        <v>0</v>
      </c>
      <c r="HF10" s="67">
        <v>1091</v>
      </c>
      <c r="HG10" s="67">
        <v>1089</v>
      </c>
      <c r="HI10" s="65">
        <v>7</v>
      </c>
      <c r="HJ10" s="66" t="str">
        <f t="shared" si="17"/>
        <v>龍ケ崎市</v>
      </c>
      <c r="HK10" s="67">
        <v>0</v>
      </c>
      <c r="HL10" s="67">
        <v>850</v>
      </c>
      <c r="HM10" s="67">
        <v>850</v>
      </c>
      <c r="HN10" s="67">
        <v>56607</v>
      </c>
      <c r="HO10" s="67">
        <v>56607</v>
      </c>
      <c r="HP10" s="67">
        <v>39625</v>
      </c>
      <c r="HQ10" s="67">
        <v>0</v>
      </c>
      <c r="HR10" s="67">
        <v>1</v>
      </c>
      <c r="HS10" s="67">
        <v>1</v>
      </c>
    </row>
    <row r="11" spans="1:227" s="56" customFormat="1" ht="15" customHeight="1">
      <c r="A11" s="65">
        <v>8</v>
      </c>
      <c r="B11" s="66" t="s">
        <v>83</v>
      </c>
      <c r="C11" s="67">
        <v>44490</v>
      </c>
      <c r="D11" s="67">
        <v>23323268</v>
      </c>
      <c r="E11" s="67">
        <v>22504005</v>
      </c>
      <c r="F11" s="67">
        <v>2696316</v>
      </c>
      <c r="G11" s="67">
        <v>2609713</v>
      </c>
      <c r="H11" s="67">
        <v>2609713</v>
      </c>
      <c r="I11" s="67">
        <v>421</v>
      </c>
      <c r="J11" s="67">
        <v>15876</v>
      </c>
      <c r="K11" s="67">
        <v>14961</v>
      </c>
      <c r="L11" s="62"/>
      <c r="M11" s="65">
        <v>8</v>
      </c>
      <c r="N11" s="66" t="str">
        <f t="shared" si="0"/>
        <v>下妻市</v>
      </c>
      <c r="O11" s="67">
        <v>52</v>
      </c>
      <c r="P11" s="67">
        <v>47337</v>
      </c>
      <c r="Q11" s="67">
        <v>47307</v>
      </c>
      <c r="R11" s="67">
        <v>299442</v>
      </c>
      <c r="S11" s="67">
        <v>299301</v>
      </c>
      <c r="T11" s="67">
        <v>209359</v>
      </c>
      <c r="U11" s="67">
        <v>1</v>
      </c>
      <c r="V11" s="67">
        <v>61</v>
      </c>
      <c r="W11" s="67">
        <v>60</v>
      </c>
      <c r="X11" s="63"/>
      <c r="Y11" s="65">
        <v>8</v>
      </c>
      <c r="Z11" s="66" t="str">
        <f t="shared" si="1"/>
        <v>下妻市</v>
      </c>
      <c r="AA11" s="67">
        <v>291564</v>
      </c>
      <c r="AB11" s="67">
        <v>20277112</v>
      </c>
      <c r="AC11" s="67">
        <v>18951069</v>
      </c>
      <c r="AD11" s="67">
        <v>1192977</v>
      </c>
      <c r="AE11" s="67">
        <v>1118785</v>
      </c>
      <c r="AF11" s="67">
        <v>1118785</v>
      </c>
      <c r="AG11" s="67">
        <v>954</v>
      </c>
      <c r="AH11" s="67">
        <v>21053</v>
      </c>
      <c r="AI11" s="67">
        <v>19416</v>
      </c>
      <c r="AJ11" s="62"/>
      <c r="AK11" s="65">
        <v>8</v>
      </c>
      <c r="AL11" s="66" t="str">
        <f t="shared" si="2"/>
        <v>下妻市</v>
      </c>
      <c r="AM11" s="67">
        <v>243</v>
      </c>
      <c r="AN11" s="67">
        <v>151833</v>
      </c>
      <c r="AO11" s="67">
        <v>151829</v>
      </c>
      <c r="AP11" s="67">
        <v>947430</v>
      </c>
      <c r="AQ11" s="67">
        <v>947380</v>
      </c>
      <c r="AR11" s="67">
        <v>650886</v>
      </c>
      <c r="AS11" s="67">
        <v>4</v>
      </c>
      <c r="AT11" s="67">
        <v>311</v>
      </c>
      <c r="AU11" s="67">
        <v>310</v>
      </c>
      <c r="AV11" s="63"/>
      <c r="AW11" s="65">
        <v>8</v>
      </c>
      <c r="AX11" s="66" t="str">
        <f t="shared" si="3"/>
        <v>下妻市</v>
      </c>
      <c r="AY11" s="67">
        <v>0</v>
      </c>
      <c r="AZ11" s="67">
        <v>3034478</v>
      </c>
      <c r="BA11" s="67">
        <v>2824063</v>
      </c>
      <c r="BB11" s="67">
        <v>29679157</v>
      </c>
      <c r="BC11" s="67">
        <v>28065327</v>
      </c>
      <c r="BD11" s="67">
        <v>4638786</v>
      </c>
      <c r="BE11" s="67">
        <v>0</v>
      </c>
      <c r="BF11" s="67">
        <v>14294</v>
      </c>
      <c r="BG11" s="67">
        <v>12847</v>
      </c>
      <c r="BH11" s="63"/>
      <c r="BI11" s="65">
        <v>8</v>
      </c>
      <c r="BJ11" s="66" t="str">
        <f t="shared" si="4"/>
        <v>下妻市</v>
      </c>
      <c r="BK11" s="67">
        <v>0</v>
      </c>
      <c r="BL11" s="67">
        <v>5395857</v>
      </c>
      <c r="BM11" s="67">
        <v>5382599</v>
      </c>
      <c r="BN11" s="67">
        <v>43781182</v>
      </c>
      <c r="BO11" s="67">
        <v>43685099</v>
      </c>
      <c r="BP11" s="67">
        <v>14386634</v>
      </c>
      <c r="BQ11" s="67">
        <v>0</v>
      </c>
      <c r="BR11" s="67">
        <v>14452</v>
      </c>
      <c r="BS11" s="67">
        <v>13969</v>
      </c>
      <c r="BT11" s="63"/>
      <c r="BU11" s="65">
        <v>8</v>
      </c>
      <c r="BV11" s="66" t="str">
        <f t="shared" si="5"/>
        <v>下妻市</v>
      </c>
      <c r="BW11" s="67">
        <v>0</v>
      </c>
      <c r="BX11" s="67">
        <v>5210296</v>
      </c>
      <c r="BY11" s="67">
        <v>5208542</v>
      </c>
      <c r="BZ11" s="67">
        <v>48354120</v>
      </c>
      <c r="CA11" s="67">
        <v>48345801</v>
      </c>
      <c r="CB11" s="67">
        <v>33047801</v>
      </c>
      <c r="CC11" s="67">
        <v>0</v>
      </c>
      <c r="CD11" s="67">
        <v>6836</v>
      </c>
      <c r="CE11" s="67">
        <v>6784</v>
      </c>
      <c r="CF11" s="63"/>
      <c r="CG11" s="65">
        <v>8</v>
      </c>
      <c r="CH11" s="66" t="str">
        <f t="shared" si="6"/>
        <v>下妻市</v>
      </c>
      <c r="CI11" s="67">
        <v>639632</v>
      </c>
      <c r="CJ11" s="67">
        <v>13640631</v>
      </c>
      <c r="CK11" s="67">
        <v>13415204</v>
      </c>
      <c r="CL11" s="67">
        <v>121814459</v>
      </c>
      <c r="CM11" s="67">
        <v>120096227</v>
      </c>
      <c r="CN11" s="67">
        <v>52073221</v>
      </c>
      <c r="CO11" s="67">
        <v>636</v>
      </c>
      <c r="CP11" s="67">
        <v>35582</v>
      </c>
      <c r="CQ11" s="67">
        <v>33600</v>
      </c>
      <c r="CR11" s="62"/>
      <c r="CS11" s="65">
        <v>8</v>
      </c>
      <c r="CT11" s="66" t="str">
        <f t="shared" si="7"/>
        <v>下妻市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v>0</v>
      </c>
      <c r="DB11" s="67">
        <v>0</v>
      </c>
      <c r="DC11" s="67">
        <v>0</v>
      </c>
      <c r="DD11" s="62"/>
      <c r="DE11" s="65">
        <v>8</v>
      </c>
      <c r="DF11" s="66" t="str">
        <f t="shared" si="8"/>
        <v>下妻市</v>
      </c>
      <c r="DG11" s="67">
        <v>0</v>
      </c>
      <c r="DH11" s="67">
        <v>0</v>
      </c>
      <c r="DI11" s="67">
        <v>0</v>
      </c>
      <c r="DJ11" s="67">
        <v>0</v>
      </c>
      <c r="DK11" s="67">
        <v>0</v>
      </c>
      <c r="DL11" s="67">
        <v>0</v>
      </c>
      <c r="DM11" s="67">
        <v>0</v>
      </c>
      <c r="DN11" s="67">
        <v>0</v>
      </c>
      <c r="DO11" s="67">
        <v>0</v>
      </c>
      <c r="DP11" s="62"/>
      <c r="DQ11" s="65">
        <v>8</v>
      </c>
      <c r="DR11" s="66" t="str">
        <f t="shared" si="9"/>
        <v>下妻市</v>
      </c>
      <c r="DS11" s="67">
        <v>67785</v>
      </c>
      <c r="DT11" s="67">
        <v>2182</v>
      </c>
      <c r="DU11" s="67">
        <v>2182</v>
      </c>
      <c r="DV11" s="67">
        <v>38</v>
      </c>
      <c r="DW11" s="67">
        <v>38</v>
      </c>
      <c r="DX11" s="67">
        <v>38</v>
      </c>
      <c r="DY11" s="67">
        <v>16</v>
      </c>
      <c r="DZ11" s="67">
        <v>3</v>
      </c>
      <c r="EA11" s="67">
        <v>3</v>
      </c>
      <c r="EB11" s="62"/>
      <c r="EC11" s="65">
        <v>8</v>
      </c>
      <c r="ED11" s="66" t="str">
        <f t="shared" si="10"/>
        <v>下妻市</v>
      </c>
      <c r="EE11" s="67">
        <v>136784</v>
      </c>
      <c r="EF11" s="67">
        <v>3519110</v>
      </c>
      <c r="EG11" s="67">
        <v>2954722</v>
      </c>
      <c r="EH11" s="67">
        <v>123169</v>
      </c>
      <c r="EI11" s="67">
        <v>103415</v>
      </c>
      <c r="EJ11" s="67">
        <v>103415</v>
      </c>
      <c r="EK11" s="67">
        <v>372</v>
      </c>
      <c r="EL11" s="67">
        <v>2950</v>
      </c>
      <c r="EM11" s="67">
        <v>2190</v>
      </c>
      <c r="EO11" s="65">
        <v>8</v>
      </c>
      <c r="EP11" s="66" t="str">
        <f t="shared" si="11"/>
        <v>下妻市</v>
      </c>
      <c r="EQ11" s="67">
        <v>0</v>
      </c>
      <c r="ER11" s="67">
        <v>0</v>
      </c>
      <c r="ES11" s="67">
        <v>0</v>
      </c>
      <c r="ET11" s="67">
        <v>0</v>
      </c>
      <c r="EU11" s="67">
        <v>0</v>
      </c>
      <c r="EV11" s="67">
        <v>0</v>
      </c>
      <c r="EW11" s="67">
        <v>0</v>
      </c>
      <c r="EX11" s="67">
        <v>0</v>
      </c>
      <c r="EY11" s="67">
        <v>0</v>
      </c>
      <c r="FA11" s="65">
        <v>8</v>
      </c>
      <c r="FB11" s="66" t="str">
        <f t="shared" si="12"/>
        <v>下妻市</v>
      </c>
      <c r="FC11" s="67">
        <v>0</v>
      </c>
      <c r="FD11" s="67">
        <v>0</v>
      </c>
      <c r="FE11" s="67">
        <v>0</v>
      </c>
      <c r="FF11" s="67">
        <v>0</v>
      </c>
      <c r="FG11" s="67">
        <v>0</v>
      </c>
      <c r="FH11" s="67">
        <v>0</v>
      </c>
      <c r="FI11" s="67">
        <v>0</v>
      </c>
      <c r="FJ11" s="67">
        <v>0</v>
      </c>
      <c r="FK11" s="67">
        <v>0</v>
      </c>
      <c r="FM11" s="65">
        <v>8</v>
      </c>
      <c r="FN11" s="66" t="str">
        <f t="shared" si="13"/>
        <v>下妻市</v>
      </c>
      <c r="FO11" s="67">
        <v>138518</v>
      </c>
      <c r="FP11" s="67">
        <v>106261</v>
      </c>
      <c r="FQ11" s="67">
        <v>57040</v>
      </c>
      <c r="FR11" s="67">
        <v>1859</v>
      </c>
      <c r="FS11" s="67">
        <v>998</v>
      </c>
      <c r="FT11" s="67">
        <v>998</v>
      </c>
      <c r="FU11" s="67">
        <v>161</v>
      </c>
      <c r="FV11" s="67">
        <v>185</v>
      </c>
      <c r="FW11" s="67">
        <v>121</v>
      </c>
      <c r="FY11" s="65">
        <v>8</v>
      </c>
      <c r="FZ11" s="66" t="str">
        <f t="shared" si="14"/>
        <v>下妻市</v>
      </c>
      <c r="GA11" s="67">
        <v>0</v>
      </c>
      <c r="GB11" s="67">
        <v>31634</v>
      </c>
      <c r="GC11" s="67">
        <v>31634</v>
      </c>
      <c r="GD11" s="67">
        <v>21195</v>
      </c>
      <c r="GE11" s="67">
        <v>21195</v>
      </c>
      <c r="GF11" s="67">
        <v>21195</v>
      </c>
      <c r="GG11" s="67">
        <v>0</v>
      </c>
      <c r="GH11" s="67">
        <v>39</v>
      </c>
      <c r="GI11" s="67">
        <v>39</v>
      </c>
      <c r="GK11" s="65">
        <v>8</v>
      </c>
      <c r="GL11" s="66" t="str">
        <f t="shared" si="15"/>
        <v>下妻市</v>
      </c>
      <c r="GM11" s="67">
        <v>0</v>
      </c>
      <c r="GN11" s="67">
        <v>0</v>
      </c>
      <c r="GO11" s="67">
        <v>0</v>
      </c>
      <c r="GP11" s="67">
        <v>0</v>
      </c>
      <c r="GQ11" s="67">
        <v>0</v>
      </c>
      <c r="GR11" s="67">
        <v>0</v>
      </c>
      <c r="GS11" s="67">
        <v>0</v>
      </c>
      <c r="GT11" s="67">
        <v>0</v>
      </c>
      <c r="GU11" s="67">
        <v>0</v>
      </c>
      <c r="GW11" s="65">
        <v>8</v>
      </c>
      <c r="GX11" s="66" t="str">
        <f t="shared" si="16"/>
        <v>下妻市</v>
      </c>
      <c r="GY11" s="67">
        <v>1238</v>
      </c>
      <c r="GZ11" s="67">
        <v>120479</v>
      </c>
      <c r="HA11" s="67">
        <v>120479</v>
      </c>
      <c r="HB11" s="67">
        <v>171203</v>
      </c>
      <c r="HC11" s="67">
        <v>171203</v>
      </c>
      <c r="HD11" s="67">
        <v>119625</v>
      </c>
      <c r="HE11" s="67">
        <v>3</v>
      </c>
      <c r="HF11" s="67">
        <v>239</v>
      </c>
      <c r="HG11" s="67">
        <v>239</v>
      </c>
      <c r="HI11" s="65">
        <v>8</v>
      </c>
      <c r="HJ11" s="66" t="str">
        <f t="shared" si="17"/>
        <v>下妻市</v>
      </c>
      <c r="HK11" s="67">
        <v>0</v>
      </c>
      <c r="HL11" s="67">
        <v>0</v>
      </c>
      <c r="HM11" s="67">
        <v>0</v>
      </c>
      <c r="HN11" s="67">
        <v>0</v>
      </c>
      <c r="HO11" s="67">
        <v>0</v>
      </c>
      <c r="HP11" s="67">
        <v>0</v>
      </c>
      <c r="HQ11" s="67">
        <v>0</v>
      </c>
      <c r="HR11" s="67">
        <v>0</v>
      </c>
      <c r="HS11" s="67">
        <v>0</v>
      </c>
    </row>
    <row r="12" spans="1:227" s="56" customFormat="1" ht="15" customHeight="1">
      <c r="A12" s="65">
        <v>9</v>
      </c>
      <c r="B12" s="66" t="s">
        <v>104</v>
      </c>
      <c r="C12" s="67">
        <v>167513</v>
      </c>
      <c r="D12" s="67">
        <v>36137553</v>
      </c>
      <c r="E12" s="67">
        <v>34911424</v>
      </c>
      <c r="F12" s="67">
        <v>4049811</v>
      </c>
      <c r="G12" s="67">
        <v>3923499</v>
      </c>
      <c r="H12" s="67">
        <v>3923322</v>
      </c>
      <c r="I12" s="67">
        <v>652</v>
      </c>
      <c r="J12" s="67">
        <v>23310</v>
      </c>
      <c r="K12" s="67">
        <v>21994</v>
      </c>
      <c r="L12" s="62"/>
      <c r="M12" s="65">
        <v>9</v>
      </c>
      <c r="N12" s="66" t="str">
        <f t="shared" si="0"/>
        <v>常総市</v>
      </c>
      <c r="O12" s="67">
        <v>0</v>
      </c>
      <c r="P12" s="67">
        <v>23050</v>
      </c>
      <c r="Q12" s="67">
        <v>23050</v>
      </c>
      <c r="R12" s="67">
        <v>94680</v>
      </c>
      <c r="S12" s="67">
        <v>94680</v>
      </c>
      <c r="T12" s="67">
        <v>44633</v>
      </c>
      <c r="U12" s="67">
        <v>0</v>
      </c>
      <c r="V12" s="67">
        <v>43</v>
      </c>
      <c r="W12" s="67">
        <v>43</v>
      </c>
      <c r="X12" s="63"/>
      <c r="Y12" s="65">
        <v>9</v>
      </c>
      <c r="Z12" s="66" t="str">
        <f t="shared" si="1"/>
        <v>常総市</v>
      </c>
      <c r="AA12" s="67">
        <v>354172</v>
      </c>
      <c r="AB12" s="67">
        <v>26219493</v>
      </c>
      <c r="AC12" s="67">
        <v>24792487</v>
      </c>
      <c r="AD12" s="67">
        <v>1583720</v>
      </c>
      <c r="AE12" s="67">
        <v>1497547</v>
      </c>
      <c r="AF12" s="67">
        <v>1496697</v>
      </c>
      <c r="AG12" s="67">
        <v>1345</v>
      </c>
      <c r="AH12" s="67">
        <v>33441</v>
      </c>
      <c r="AI12" s="67">
        <v>31144</v>
      </c>
      <c r="AJ12" s="62"/>
      <c r="AK12" s="65">
        <v>9</v>
      </c>
      <c r="AL12" s="66" t="str">
        <f t="shared" si="2"/>
        <v>常総市</v>
      </c>
      <c r="AM12" s="67">
        <v>960</v>
      </c>
      <c r="AN12" s="67">
        <v>305241</v>
      </c>
      <c r="AO12" s="67">
        <v>304373</v>
      </c>
      <c r="AP12" s="67">
        <v>2460442</v>
      </c>
      <c r="AQ12" s="67">
        <v>2459005</v>
      </c>
      <c r="AR12" s="67">
        <v>989463</v>
      </c>
      <c r="AS12" s="67">
        <v>4</v>
      </c>
      <c r="AT12" s="67">
        <v>627</v>
      </c>
      <c r="AU12" s="67">
        <v>622</v>
      </c>
      <c r="AV12" s="63"/>
      <c r="AW12" s="65">
        <v>9</v>
      </c>
      <c r="AX12" s="66" t="str">
        <f t="shared" si="3"/>
        <v>常総市</v>
      </c>
      <c r="AY12" s="67">
        <v>0</v>
      </c>
      <c r="AZ12" s="67">
        <v>4070635</v>
      </c>
      <c r="BA12" s="67">
        <v>3893627</v>
      </c>
      <c r="BB12" s="67">
        <v>47863352</v>
      </c>
      <c r="BC12" s="67">
        <v>46357450</v>
      </c>
      <c r="BD12" s="67">
        <v>7669894</v>
      </c>
      <c r="BE12" s="67">
        <v>0</v>
      </c>
      <c r="BF12" s="67">
        <v>20303</v>
      </c>
      <c r="BG12" s="67">
        <v>18981</v>
      </c>
      <c r="BH12" s="63"/>
      <c r="BI12" s="65">
        <v>9</v>
      </c>
      <c r="BJ12" s="66" t="str">
        <f t="shared" si="4"/>
        <v>常総市</v>
      </c>
      <c r="BK12" s="67">
        <v>0</v>
      </c>
      <c r="BL12" s="67">
        <v>8301492</v>
      </c>
      <c r="BM12" s="67">
        <v>8289927</v>
      </c>
      <c r="BN12" s="67">
        <v>69965773</v>
      </c>
      <c r="BO12" s="67">
        <v>69883674</v>
      </c>
      <c r="BP12" s="67">
        <v>23031723</v>
      </c>
      <c r="BQ12" s="67">
        <v>0</v>
      </c>
      <c r="BR12" s="67">
        <v>21728</v>
      </c>
      <c r="BS12" s="67">
        <v>21353</v>
      </c>
      <c r="BT12" s="63"/>
      <c r="BU12" s="65">
        <v>9</v>
      </c>
      <c r="BV12" s="66" t="str">
        <f t="shared" si="5"/>
        <v>常総市</v>
      </c>
      <c r="BW12" s="67">
        <v>0</v>
      </c>
      <c r="BX12" s="67">
        <v>6418116</v>
      </c>
      <c r="BY12" s="67">
        <v>6415929</v>
      </c>
      <c r="BZ12" s="67">
        <v>71201065</v>
      </c>
      <c r="CA12" s="67">
        <v>71193341</v>
      </c>
      <c r="CB12" s="67">
        <v>49458979</v>
      </c>
      <c r="CC12" s="67">
        <v>0</v>
      </c>
      <c r="CD12" s="67">
        <v>7097</v>
      </c>
      <c r="CE12" s="67">
        <v>7047</v>
      </c>
      <c r="CF12" s="63"/>
      <c r="CG12" s="65">
        <v>9</v>
      </c>
      <c r="CH12" s="66" t="str">
        <f t="shared" si="6"/>
        <v>常総市</v>
      </c>
      <c r="CI12" s="67">
        <v>791768</v>
      </c>
      <c r="CJ12" s="67">
        <v>18790243</v>
      </c>
      <c r="CK12" s="67">
        <v>18599483</v>
      </c>
      <c r="CL12" s="67">
        <v>189030190</v>
      </c>
      <c r="CM12" s="67">
        <v>187434465</v>
      </c>
      <c r="CN12" s="67">
        <v>80160596</v>
      </c>
      <c r="CO12" s="67">
        <v>1041</v>
      </c>
      <c r="CP12" s="67">
        <v>49128</v>
      </c>
      <c r="CQ12" s="67">
        <v>47381</v>
      </c>
      <c r="CR12" s="62"/>
      <c r="CS12" s="65">
        <v>9</v>
      </c>
      <c r="CT12" s="66" t="str">
        <f t="shared" si="7"/>
        <v>常総市</v>
      </c>
      <c r="CU12" s="67"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v>0</v>
      </c>
      <c r="DB12" s="67">
        <v>0</v>
      </c>
      <c r="DC12" s="67">
        <v>0</v>
      </c>
      <c r="DD12" s="62"/>
      <c r="DE12" s="65">
        <v>9</v>
      </c>
      <c r="DF12" s="66" t="str">
        <f t="shared" si="8"/>
        <v>常総市</v>
      </c>
      <c r="DG12" s="67">
        <v>0</v>
      </c>
      <c r="DH12" s="67">
        <v>0</v>
      </c>
      <c r="DI12" s="67">
        <v>0</v>
      </c>
      <c r="DJ12" s="67">
        <v>0</v>
      </c>
      <c r="DK12" s="67">
        <v>0</v>
      </c>
      <c r="DL12" s="67">
        <v>0</v>
      </c>
      <c r="DM12" s="67">
        <v>0</v>
      </c>
      <c r="DN12" s="67">
        <v>0</v>
      </c>
      <c r="DO12" s="67">
        <v>0</v>
      </c>
      <c r="DP12" s="62"/>
      <c r="DQ12" s="65">
        <v>9</v>
      </c>
      <c r="DR12" s="66" t="str">
        <f t="shared" si="9"/>
        <v>常総市</v>
      </c>
      <c r="DS12" s="67">
        <v>17238</v>
      </c>
      <c r="DT12" s="67">
        <v>64292</v>
      </c>
      <c r="DU12" s="67">
        <v>62226</v>
      </c>
      <c r="DV12" s="67">
        <v>900</v>
      </c>
      <c r="DW12" s="67">
        <v>871</v>
      </c>
      <c r="DX12" s="67">
        <v>871</v>
      </c>
      <c r="DY12" s="67">
        <v>18</v>
      </c>
      <c r="DZ12" s="67">
        <v>53</v>
      </c>
      <c r="EA12" s="67">
        <v>46</v>
      </c>
      <c r="EB12" s="62"/>
      <c r="EC12" s="65">
        <v>9</v>
      </c>
      <c r="ED12" s="66" t="str">
        <f t="shared" si="10"/>
        <v>常総市</v>
      </c>
      <c r="EE12" s="67">
        <v>137037</v>
      </c>
      <c r="EF12" s="67">
        <v>6791312</v>
      </c>
      <c r="EG12" s="67">
        <v>5760213</v>
      </c>
      <c r="EH12" s="67">
        <v>240068</v>
      </c>
      <c r="EI12" s="67">
        <v>203371</v>
      </c>
      <c r="EJ12" s="67">
        <v>203371</v>
      </c>
      <c r="EK12" s="67">
        <v>311</v>
      </c>
      <c r="EL12" s="67">
        <v>7760</v>
      </c>
      <c r="EM12" s="67">
        <v>6275</v>
      </c>
      <c r="EO12" s="65">
        <v>9</v>
      </c>
      <c r="EP12" s="66" t="str">
        <f t="shared" si="11"/>
        <v>常総市</v>
      </c>
      <c r="EQ12" s="67">
        <v>0</v>
      </c>
      <c r="ER12" s="67">
        <v>69444</v>
      </c>
      <c r="ES12" s="67">
        <v>69444</v>
      </c>
      <c r="ET12" s="67">
        <v>151588</v>
      </c>
      <c r="EU12" s="67">
        <v>151588</v>
      </c>
      <c r="EV12" s="67">
        <v>105702</v>
      </c>
      <c r="EW12" s="67">
        <v>0</v>
      </c>
      <c r="EX12" s="67">
        <v>76</v>
      </c>
      <c r="EY12" s="67">
        <v>76</v>
      </c>
      <c r="FA12" s="65">
        <v>9</v>
      </c>
      <c r="FB12" s="66" t="str">
        <f t="shared" si="12"/>
        <v>常総市</v>
      </c>
      <c r="FC12" s="67">
        <v>0</v>
      </c>
      <c r="FD12" s="67">
        <v>0</v>
      </c>
      <c r="FE12" s="67">
        <v>0</v>
      </c>
      <c r="FF12" s="67">
        <v>0</v>
      </c>
      <c r="FG12" s="67">
        <v>0</v>
      </c>
      <c r="FH12" s="67">
        <v>0</v>
      </c>
      <c r="FI12" s="67">
        <v>0</v>
      </c>
      <c r="FJ12" s="67">
        <v>0</v>
      </c>
      <c r="FK12" s="67">
        <v>0</v>
      </c>
      <c r="FM12" s="65">
        <v>9</v>
      </c>
      <c r="FN12" s="66" t="str">
        <f t="shared" si="13"/>
        <v>常総市</v>
      </c>
      <c r="FO12" s="67">
        <v>552179</v>
      </c>
      <c r="FP12" s="67">
        <v>308381</v>
      </c>
      <c r="FQ12" s="67">
        <v>258990</v>
      </c>
      <c r="FR12" s="67">
        <v>8635</v>
      </c>
      <c r="FS12" s="67">
        <v>7252</v>
      </c>
      <c r="FT12" s="67">
        <v>7252</v>
      </c>
      <c r="FU12" s="67">
        <v>311</v>
      </c>
      <c r="FV12" s="67">
        <v>673</v>
      </c>
      <c r="FW12" s="67">
        <v>561</v>
      </c>
      <c r="FY12" s="65">
        <v>9</v>
      </c>
      <c r="FZ12" s="66" t="str">
        <f t="shared" si="14"/>
        <v>常総市</v>
      </c>
      <c r="GA12" s="67">
        <v>0</v>
      </c>
      <c r="GB12" s="67">
        <v>1243973</v>
      </c>
      <c r="GC12" s="67">
        <v>1243538</v>
      </c>
      <c r="GD12" s="67">
        <v>2401247</v>
      </c>
      <c r="GE12" s="67">
        <v>2400518</v>
      </c>
      <c r="GF12" s="67">
        <v>1675711</v>
      </c>
      <c r="GG12" s="67">
        <v>0</v>
      </c>
      <c r="GH12" s="67">
        <v>110</v>
      </c>
      <c r="GI12" s="67">
        <v>106</v>
      </c>
      <c r="GK12" s="65">
        <v>9</v>
      </c>
      <c r="GL12" s="66" t="str">
        <f t="shared" si="15"/>
        <v>常総市</v>
      </c>
      <c r="GM12" s="67">
        <v>0</v>
      </c>
      <c r="GN12" s="67">
        <v>0</v>
      </c>
      <c r="GO12" s="67">
        <v>0</v>
      </c>
      <c r="GP12" s="67">
        <v>0</v>
      </c>
      <c r="GQ12" s="67">
        <v>0</v>
      </c>
      <c r="GR12" s="67">
        <v>0</v>
      </c>
      <c r="GS12" s="67">
        <v>0</v>
      </c>
      <c r="GT12" s="67">
        <v>0</v>
      </c>
      <c r="GU12" s="67">
        <v>0</v>
      </c>
      <c r="GW12" s="65">
        <v>9</v>
      </c>
      <c r="GX12" s="66" t="str">
        <f t="shared" si="16"/>
        <v>常総市</v>
      </c>
      <c r="GY12" s="67">
        <v>505</v>
      </c>
      <c r="GZ12" s="67">
        <v>187280</v>
      </c>
      <c r="HA12" s="67">
        <v>187233</v>
      </c>
      <c r="HB12" s="67">
        <v>549823</v>
      </c>
      <c r="HC12" s="67">
        <v>549440</v>
      </c>
      <c r="HD12" s="67">
        <v>379781</v>
      </c>
      <c r="HE12" s="67">
        <v>31</v>
      </c>
      <c r="HF12" s="67">
        <v>1151</v>
      </c>
      <c r="HG12" s="67">
        <v>1146</v>
      </c>
      <c r="HI12" s="65">
        <v>9</v>
      </c>
      <c r="HJ12" s="66" t="str">
        <f t="shared" si="17"/>
        <v>常総市</v>
      </c>
      <c r="HK12" s="67">
        <v>0</v>
      </c>
      <c r="HL12" s="67">
        <v>0</v>
      </c>
      <c r="HM12" s="67">
        <v>0</v>
      </c>
      <c r="HN12" s="67">
        <v>0</v>
      </c>
      <c r="HO12" s="67">
        <v>0</v>
      </c>
      <c r="HP12" s="67">
        <v>0</v>
      </c>
      <c r="HQ12" s="67">
        <v>0</v>
      </c>
      <c r="HR12" s="67">
        <v>0</v>
      </c>
      <c r="HS12" s="67">
        <v>0</v>
      </c>
    </row>
    <row r="13" spans="1:227" s="56" customFormat="1" ht="15" customHeight="1">
      <c r="A13" s="65">
        <v>10</v>
      </c>
      <c r="B13" s="66" t="s">
        <v>84</v>
      </c>
      <c r="C13" s="67">
        <v>131330</v>
      </c>
      <c r="D13" s="67">
        <v>34812244</v>
      </c>
      <c r="E13" s="67">
        <v>33177440</v>
      </c>
      <c r="F13" s="67">
        <v>3746343</v>
      </c>
      <c r="G13" s="67">
        <v>3588635</v>
      </c>
      <c r="H13" s="67">
        <v>3588635</v>
      </c>
      <c r="I13" s="67">
        <v>711</v>
      </c>
      <c r="J13" s="67">
        <v>34589</v>
      </c>
      <c r="K13" s="67">
        <v>32357</v>
      </c>
      <c r="L13" s="62"/>
      <c r="M13" s="65">
        <v>10</v>
      </c>
      <c r="N13" s="66" t="str">
        <f t="shared" si="0"/>
        <v>常陸太田市</v>
      </c>
      <c r="O13" s="67">
        <v>4106</v>
      </c>
      <c r="P13" s="67">
        <v>195382</v>
      </c>
      <c r="Q13" s="67">
        <v>194650</v>
      </c>
      <c r="R13" s="67">
        <v>609147</v>
      </c>
      <c r="S13" s="67">
        <v>607346</v>
      </c>
      <c r="T13" s="67">
        <v>221641</v>
      </c>
      <c r="U13" s="67">
        <v>8</v>
      </c>
      <c r="V13" s="67">
        <v>317</v>
      </c>
      <c r="W13" s="67">
        <v>314</v>
      </c>
      <c r="X13" s="63"/>
      <c r="Y13" s="65">
        <v>10</v>
      </c>
      <c r="Z13" s="66" t="str">
        <f t="shared" si="1"/>
        <v>常陸太田市</v>
      </c>
      <c r="AA13" s="67">
        <v>180045</v>
      </c>
      <c r="AB13" s="67">
        <v>24749087</v>
      </c>
      <c r="AC13" s="67">
        <v>23118343</v>
      </c>
      <c r="AD13" s="67">
        <v>1227934</v>
      </c>
      <c r="AE13" s="67">
        <v>1152459</v>
      </c>
      <c r="AF13" s="67">
        <v>1152459</v>
      </c>
      <c r="AG13" s="67">
        <v>938</v>
      </c>
      <c r="AH13" s="67">
        <v>45431</v>
      </c>
      <c r="AI13" s="67">
        <v>41849</v>
      </c>
      <c r="AJ13" s="62"/>
      <c r="AK13" s="65">
        <v>10</v>
      </c>
      <c r="AL13" s="66" t="str">
        <f t="shared" si="2"/>
        <v>常陸太田市</v>
      </c>
      <c r="AM13" s="67">
        <v>582</v>
      </c>
      <c r="AN13" s="67">
        <v>421156</v>
      </c>
      <c r="AO13" s="67">
        <v>417168</v>
      </c>
      <c r="AP13" s="67">
        <v>1556721</v>
      </c>
      <c r="AQ13" s="67">
        <v>1546510</v>
      </c>
      <c r="AR13" s="67">
        <v>544513</v>
      </c>
      <c r="AS13" s="67">
        <v>7</v>
      </c>
      <c r="AT13" s="67">
        <v>971</v>
      </c>
      <c r="AU13" s="67">
        <v>947</v>
      </c>
      <c r="AV13" s="63"/>
      <c r="AW13" s="65">
        <v>10</v>
      </c>
      <c r="AX13" s="66" t="str">
        <f t="shared" si="3"/>
        <v>常陸太田市</v>
      </c>
      <c r="AY13" s="67">
        <v>0</v>
      </c>
      <c r="AZ13" s="67">
        <v>4369187</v>
      </c>
      <c r="BA13" s="67">
        <v>4045819</v>
      </c>
      <c r="BB13" s="67">
        <v>36877769</v>
      </c>
      <c r="BC13" s="67">
        <v>35574436</v>
      </c>
      <c r="BD13" s="67">
        <v>5860346</v>
      </c>
      <c r="BE13" s="67">
        <v>0</v>
      </c>
      <c r="BF13" s="67">
        <v>21135</v>
      </c>
      <c r="BG13" s="67">
        <v>19223</v>
      </c>
      <c r="BH13" s="63"/>
      <c r="BI13" s="65">
        <v>10</v>
      </c>
      <c r="BJ13" s="66" t="str">
        <f t="shared" si="4"/>
        <v>常陸太田市</v>
      </c>
      <c r="BK13" s="67">
        <v>0</v>
      </c>
      <c r="BL13" s="67">
        <v>8297743</v>
      </c>
      <c r="BM13" s="67">
        <v>8111265</v>
      </c>
      <c r="BN13" s="67">
        <v>42810256</v>
      </c>
      <c r="BO13" s="67">
        <v>42312377</v>
      </c>
      <c r="BP13" s="67">
        <v>13785986</v>
      </c>
      <c r="BQ13" s="67">
        <v>0</v>
      </c>
      <c r="BR13" s="67">
        <v>26229</v>
      </c>
      <c r="BS13" s="67">
        <v>24390</v>
      </c>
      <c r="BT13" s="63"/>
      <c r="BU13" s="65">
        <v>10</v>
      </c>
      <c r="BV13" s="66" t="str">
        <f t="shared" si="5"/>
        <v>常陸太田市</v>
      </c>
      <c r="BW13" s="67">
        <v>0</v>
      </c>
      <c r="BX13" s="67">
        <v>2648722</v>
      </c>
      <c r="BY13" s="67">
        <v>2634186</v>
      </c>
      <c r="BZ13" s="67">
        <v>20114676</v>
      </c>
      <c r="CA13" s="67">
        <v>20083371</v>
      </c>
      <c r="CB13" s="67">
        <v>13577392</v>
      </c>
      <c r="CC13" s="67">
        <v>0</v>
      </c>
      <c r="CD13" s="67">
        <v>5149</v>
      </c>
      <c r="CE13" s="67">
        <v>5004</v>
      </c>
      <c r="CF13" s="63"/>
      <c r="CG13" s="65">
        <v>10</v>
      </c>
      <c r="CH13" s="66" t="str">
        <f t="shared" si="6"/>
        <v>常陸太田市</v>
      </c>
      <c r="CI13" s="67">
        <v>1184350</v>
      </c>
      <c r="CJ13" s="67">
        <v>15315652</v>
      </c>
      <c r="CK13" s="67">
        <v>14791270</v>
      </c>
      <c r="CL13" s="67">
        <v>99802701</v>
      </c>
      <c r="CM13" s="67">
        <v>97970184</v>
      </c>
      <c r="CN13" s="67">
        <v>33223724</v>
      </c>
      <c r="CO13" s="67">
        <v>960</v>
      </c>
      <c r="CP13" s="67">
        <v>52513</v>
      </c>
      <c r="CQ13" s="67">
        <v>48617</v>
      </c>
      <c r="CR13" s="62"/>
      <c r="CS13" s="65">
        <v>10</v>
      </c>
      <c r="CT13" s="66" t="str">
        <f t="shared" si="7"/>
        <v>常陸太田市</v>
      </c>
      <c r="CU13" s="67"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v>0</v>
      </c>
      <c r="DB13" s="67">
        <v>0</v>
      </c>
      <c r="DC13" s="67">
        <v>0</v>
      </c>
      <c r="DD13" s="62"/>
      <c r="DE13" s="65">
        <v>10</v>
      </c>
      <c r="DF13" s="66" t="str">
        <f t="shared" si="8"/>
        <v>常陸太田市</v>
      </c>
      <c r="DG13" s="67">
        <v>0</v>
      </c>
      <c r="DH13" s="67">
        <v>71</v>
      </c>
      <c r="DI13" s="67">
        <v>15</v>
      </c>
      <c r="DJ13" s="67">
        <v>419</v>
      </c>
      <c r="DK13" s="67">
        <v>58</v>
      </c>
      <c r="DL13" s="67">
        <v>58</v>
      </c>
      <c r="DM13" s="67">
        <v>0</v>
      </c>
      <c r="DN13" s="67">
        <v>6</v>
      </c>
      <c r="DO13" s="67">
        <v>3</v>
      </c>
      <c r="DP13" s="62"/>
      <c r="DQ13" s="65">
        <v>10</v>
      </c>
      <c r="DR13" s="66" t="str">
        <f t="shared" si="9"/>
        <v>常陸太田市</v>
      </c>
      <c r="DS13" s="67">
        <v>326298</v>
      </c>
      <c r="DT13" s="67">
        <v>71941</v>
      </c>
      <c r="DU13" s="67">
        <v>68374</v>
      </c>
      <c r="DV13" s="67">
        <v>3757</v>
      </c>
      <c r="DW13" s="67">
        <v>3713</v>
      </c>
      <c r="DX13" s="67">
        <v>2826</v>
      </c>
      <c r="DY13" s="67">
        <v>196</v>
      </c>
      <c r="DZ13" s="67">
        <v>117</v>
      </c>
      <c r="EA13" s="67">
        <v>106</v>
      </c>
      <c r="EB13" s="62"/>
      <c r="EC13" s="65">
        <v>10</v>
      </c>
      <c r="ED13" s="66" t="str">
        <f t="shared" si="10"/>
        <v>常陸太田市</v>
      </c>
      <c r="EE13" s="67">
        <v>70418799</v>
      </c>
      <c r="EF13" s="67">
        <v>120105189</v>
      </c>
      <c r="EG13" s="67">
        <v>111376019</v>
      </c>
      <c r="EH13" s="67">
        <v>2474936</v>
      </c>
      <c r="EI13" s="67">
        <v>2299496</v>
      </c>
      <c r="EJ13" s="67">
        <v>2299496</v>
      </c>
      <c r="EK13" s="67">
        <v>1343</v>
      </c>
      <c r="EL13" s="67">
        <v>40582</v>
      </c>
      <c r="EM13" s="67">
        <v>35524</v>
      </c>
      <c r="EO13" s="65">
        <v>10</v>
      </c>
      <c r="EP13" s="66" t="str">
        <f t="shared" si="11"/>
        <v>常陸太田市</v>
      </c>
      <c r="EQ13" s="67">
        <v>9180</v>
      </c>
      <c r="ER13" s="67">
        <v>252293</v>
      </c>
      <c r="ES13" s="67">
        <v>242759</v>
      </c>
      <c r="ET13" s="67">
        <v>99357</v>
      </c>
      <c r="EU13" s="67">
        <v>96224</v>
      </c>
      <c r="EV13" s="67">
        <v>67357</v>
      </c>
      <c r="EW13" s="67">
        <v>16</v>
      </c>
      <c r="EX13" s="67">
        <v>336</v>
      </c>
      <c r="EY13" s="67">
        <v>295</v>
      </c>
      <c r="FA13" s="65">
        <v>10</v>
      </c>
      <c r="FB13" s="66" t="str">
        <f t="shared" si="12"/>
        <v>常陸太田市</v>
      </c>
      <c r="FC13" s="67">
        <v>2144767</v>
      </c>
      <c r="FD13" s="67">
        <v>116220</v>
      </c>
      <c r="FE13" s="67">
        <v>115830</v>
      </c>
      <c r="FF13" s="67">
        <v>922</v>
      </c>
      <c r="FG13" s="67">
        <v>918</v>
      </c>
      <c r="FH13" s="67">
        <v>918</v>
      </c>
      <c r="FI13" s="67">
        <v>25</v>
      </c>
      <c r="FJ13" s="67">
        <v>23</v>
      </c>
      <c r="FK13" s="67">
        <v>22</v>
      </c>
      <c r="FM13" s="65">
        <v>10</v>
      </c>
      <c r="FN13" s="66" t="str">
        <f t="shared" si="13"/>
        <v>常陸太田市</v>
      </c>
      <c r="FO13" s="67">
        <v>544400</v>
      </c>
      <c r="FP13" s="67">
        <v>8255498</v>
      </c>
      <c r="FQ13" s="67">
        <v>6296343</v>
      </c>
      <c r="FR13" s="67">
        <v>100200</v>
      </c>
      <c r="FS13" s="67">
        <v>82457</v>
      </c>
      <c r="FT13" s="67">
        <v>74686</v>
      </c>
      <c r="FU13" s="67">
        <v>589</v>
      </c>
      <c r="FV13" s="67">
        <v>14361</v>
      </c>
      <c r="FW13" s="67">
        <v>11603</v>
      </c>
      <c r="FY13" s="65">
        <v>10</v>
      </c>
      <c r="FZ13" s="66" t="str">
        <f t="shared" si="14"/>
        <v>常陸太田市</v>
      </c>
      <c r="GA13" s="67">
        <v>0</v>
      </c>
      <c r="GB13" s="67">
        <v>6132229</v>
      </c>
      <c r="GC13" s="67">
        <v>6131194</v>
      </c>
      <c r="GD13" s="67">
        <v>6233677</v>
      </c>
      <c r="GE13" s="67">
        <v>6232690</v>
      </c>
      <c r="GF13" s="67">
        <v>4280960</v>
      </c>
      <c r="GG13" s="67">
        <v>0</v>
      </c>
      <c r="GH13" s="67">
        <v>1832</v>
      </c>
      <c r="GI13" s="67">
        <v>1825</v>
      </c>
      <c r="GK13" s="65">
        <v>10</v>
      </c>
      <c r="GL13" s="66" t="str">
        <f t="shared" si="15"/>
        <v>常陸太田市</v>
      </c>
      <c r="GM13" s="67">
        <v>737</v>
      </c>
      <c r="GN13" s="67">
        <v>107148</v>
      </c>
      <c r="GO13" s="67">
        <v>107131</v>
      </c>
      <c r="GP13" s="67">
        <v>194529</v>
      </c>
      <c r="GQ13" s="67">
        <v>194503</v>
      </c>
      <c r="GR13" s="67">
        <v>135082</v>
      </c>
      <c r="GS13" s="67">
        <v>1</v>
      </c>
      <c r="GT13" s="67">
        <v>98</v>
      </c>
      <c r="GU13" s="67">
        <v>97</v>
      </c>
      <c r="GW13" s="65">
        <v>10</v>
      </c>
      <c r="GX13" s="66" t="str">
        <f t="shared" si="16"/>
        <v>常陸太田市</v>
      </c>
      <c r="GY13" s="67">
        <v>0</v>
      </c>
      <c r="GZ13" s="67">
        <v>37057</v>
      </c>
      <c r="HA13" s="67">
        <v>37057</v>
      </c>
      <c r="HB13" s="67">
        <v>50211</v>
      </c>
      <c r="HC13" s="67">
        <v>50211</v>
      </c>
      <c r="HD13" s="67">
        <v>37130</v>
      </c>
      <c r="HE13" s="67">
        <v>0</v>
      </c>
      <c r="HF13" s="67">
        <v>333</v>
      </c>
      <c r="HG13" s="67">
        <v>333</v>
      </c>
      <c r="HI13" s="65">
        <v>10</v>
      </c>
      <c r="HJ13" s="66" t="str">
        <f t="shared" si="17"/>
        <v>常陸太田市</v>
      </c>
      <c r="HK13" s="67">
        <v>0</v>
      </c>
      <c r="HL13" s="67">
        <v>0</v>
      </c>
      <c r="HM13" s="67">
        <v>0</v>
      </c>
      <c r="HN13" s="67">
        <v>0</v>
      </c>
      <c r="HO13" s="67">
        <v>0</v>
      </c>
      <c r="HP13" s="67">
        <v>0</v>
      </c>
      <c r="HQ13" s="67">
        <v>0</v>
      </c>
      <c r="HR13" s="67">
        <v>0</v>
      </c>
      <c r="HS13" s="67">
        <v>0</v>
      </c>
    </row>
    <row r="14" spans="1:227" s="56" customFormat="1" ht="15" customHeight="1">
      <c r="A14" s="65">
        <v>11</v>
      </c>
      <c r="B14" s="66" t="s">
        <v>85</v>
      </c>
      <c r="C14" s="67">
        <v>15728</v>
      </c>
      <c r="D14" s="67">
        <v>7225894</v>
      </c>
      <c r="E14" s="67">
        <v>6836042</v>
      </c>
      <c r="F14" s="67">
        <v>726895</v>
      </c>
      <c r="G14" s="67">
        <v>695770</v>
      </c>
      <c r="H14" s="67">
        <v>695770</v>
      </c>
      <c r="I14" s="67">
        <v>78</v>
      </c>
      <c r="J14" s="67">
        <v>6988</v>
      </c>
      <c r="K14" s="67">
        <v>6444</v>
      </c>
      <c r="L14" s="62"/>
      <c r="M14" s="65">
        <v>11</v>
      </c>
      <c r="N14" s="66" t="str">
        <f t="shared" si="0"/>
        <v>高萩市</v>
      </c>
      <c r="O14" s="67">
        <v>0</v>
      </c>
      <c r="P14" s="67">
        <v>9350</v>
      </c>
      <c r="Q14" s="67">
        <v>9350</v>
      </c>
      <c r="R14" s="67">
        <v>81351</v>
      </c>
      <c r="S14" s="67">
        <v>81351</v>
      </c>
      <c r="T14" s="67">
        <v>56880</v>
      </c>
      <c r="U14" s="67">
        <v>0</v>
      </c>
      <c r="V14" s="67">
        <v>18</v>
      </c>
      <c r="W14" s="67">
        <v>18</v>
      </c>
      <c r="X14" s="63"/>
      <c r="Y14" s="65">
        <v>11</v>
      </c>
      <c r="Z14" s="66" t="str">
        <f t="shared" si="1"/>
        <v>高萩市</v>
      </c>
      <c r="AA14" s="67">
        <v>16612</v>
      </c>
      <c r="AB14" s="67">
        <v>3306554</v>
      </c>
      <c r="AC14" s="67">
        <v>3074403</v>
      </c>
      <c r="AD14" s="67">
        <v>174375</v>
      </c>
      <c r="AE14" s="67">
        <v>162740</v>
      </c>
      <c r="AF14" s="67">
        <v>162740</v>
      </c>
      <c r="AG14" s="67">
        <v>62</v>
      </c>
      <c r="AH14" s="67">
        <v>5889</v>
      </c>
      <c r="AI14" s="67">
        <v>5358</v>
      </c>
      <c r="AJ14" s="62"/>
      <c r="AK14" s="65">
        <v>11</v>
      </c>
      <c r="AL14" s="66" t="str">
        <f t="shared" si="2"/>
        <v>高萩市</v>
      </c>
      <c r="AM14" s="67">
        <v>0</v>
      </c>
      <c r="AN14" s="67">
        <v>16311</v>
      </c>
      <c r="AO14" s="67">
        <v>16303</v>
      </c>
      <c r="AP14" s="67">
        <v>133724</v>
      </c>
      <c r="AQ14" s="67">
        <v>133651</v>
      </c>
      <c r="AR14" s="67">
        <v>93285</v>
      </c>
      <c r="AS14" s="67">
        <v>0</v>
      </c>
      <c r="AT14" s="67">
        <v>42</v>
      </c>
      <c r="AU14" s="67">
        <v>41</v>
      </c>
      <c r="AV14" s="63"/>
      <c r="AW14" s="65">
        <v>11</v>
      </c>
      <c r="AX14" s="66" t="str">
        <f t="shared" si="3"/>
        <v>高萩市</v>
      </c>
      <c r="AY14" s="67">
        <v>0</v>
      </c>
      <c r="AZ14" s="67">
        <v>2252359</v>
      </c>
      <c r="BA14" s="67">
        <v>2218291</v>
      </c>
      <c r="BB14" s="67">
        <v>29645076</v>
      </c>
      <c r="BC14" s="67">
        <v>29368106</v>
      </c>
      <c r="BD14" s="67">
        <v>4893189</v>
      </c>
      <c r="BE14" s="67">
        <v>0</v>
      </c>
      <c r="BF14" s="67">
        <v>10220</v>
      </c>
      <c r="BG14" s="67">
        <v>9947</v>
      </c>
      <c r="BH14" s="63"/>
      <c r="BI14" s="65">
        <v>11</v>
      </c>
      <c r="BJ14" s="66" t="str">
        <f t="shared" si="4"/>
        <v>高萩市</v>
      </c>
      <c r="BK14" s="67">
        <v>0</v>
      </c>
      <c r="BL14" s="67">
        <v>1854001</v>
      </c>
      <c r="BM14" s="67">
        <v>1844897</v>
      </c>
      <c r="BN14" s="67">
        <v>19551622</v>
      </c>
      <c r="BO14" s="67">
        <v>19514413</v>
      </c>
      <c r="BP14" s="67">
        <v>6498401</v>
      </c>
      <c r="BQ14" s="67">
        <v>0</v>
      </c>
      <c r="BR14" s="67">
        <v>9472</v>
      </c>
      <c r="BS14" s="67">
        <v>9339</v>
      </c>
      <c r="BT14" s="63"/>
      <c r="BU14" s="65">
        <v>11</v>
      </c>
      <c r="BV14" s="66" t="str">
        <f t="shared" si="5"/>
        <v>高萩市</v>
      </c>
      <c r="BW14" s="67">
        <v>0</v>
      </c>
      <c r="BX14" s="67">
        <v>3322132</v>
      </c>
      <c r="BY14" s="67">
        <v>3317021</v>
      </c>
      <c r="BZ14" s="67">
        <v>32279502</v>
      </c>
      <c r="CA14" s="67">
        <v>32267262</v>
      </c>
      <c r="CB14" s="67">
        <v>22541060</v>
      </c>
      <c r="CC14" s="67">
        <v>0</v>
      </c>
      <c r="CD14" s="67">
        <v>3689</v>
      </c>
      <c r="CE14" s="67">
        <v>3609</v>
      </c>
      <c r="CF14" s="63"/>
      <c r="CG14" s="65">
        <v>11</v>
      </c>
      <c r="CH14" s="66" t="str">
        <f t="shared" si="6"/>
        <v>高萩市</v>
      </c>
      <c r="CI14" s="67">
        <v>755956</v>
      </c>
      <c r="CJ14" s="67">
        <v>7428492</v>
      </c>
      <c r="CK14" s="67">
        <v>7380209</v>
      </c>
      <c r="CL14" s="67">
        <v>81476200</v>
      </c>
      <c r="CM14" s="67">
        <v>81149781</v>
      </c>
      <c r="CN14" s="67">
        <v>33932650</v>
      </c>
      <c r="CO14" s="67">
        <v>394</v>
      </c>
      <c r="CP14" s="67">
        <v>23381</v>
      </c>
      <c r="CQ14" s="67">
        <v>22895</v>
      </c>
      <c r="CR14" s="62"/>
      <c r="CS14" s="65">
        <v>11</v>
      </c>
      <c r="CT14" s="66" t="str">
        <f t="shared" si="7"/>
        <v>高萩市</v>
      </c>
      <c r="CU14" s="67">
        <v>0</v>
      </c>
      <c r="CV14" s="67">
        <v>0</v>
      </c>
      <c r="CW14" s="67">
        <v>0</v>
      </c>
      <c r="CX14" s="67">
        <v>0</v>
      </c>
      <c r="CY14" s="67">
        <v>0</v>
      </c>
      <c r="CZ14" s="67">
        <v>0</v>
      </c>
      <c r="DA14" s="67">
        <v>0</v>
      </c>
      <c r="DB14" s="67">
        <v>0</v>
      </c>
      <c r="DC14" s="67">
        <v>0</v>
      </c>
      <c r="DD14" s="62"/>
      <c r="DE14" s="65">
        <v>11</v>
      </c>
      <c r="DF14" s="66" t="str">
        <f t="shared" si="8"/>
        <v>高萩市</v>
      </c>
      <c r="DG14" s="67">
        <v>0</v>
      </c>
      <c r="DH14" s="67">
        <v>0</v>
      </c>
      <c r="DI14" s="67">
        <v>0</v>
      </c>
      <c r="DJ14" s="67">
        <v>0</v>
      </c>
      <c r="DK14" s="67">
        <v>0</v>
      </c>
      <c r="DL14" s="67">
        <v>0</v>
      </c>
      <c r="DM14" s="67">
        <v>0</v>
      </c>
      <c r="DN14" s="67">
        <v>0</v>
      </c>
      <c r="DO14" s="67">
        <v>0</v>
      </c>
      <c r="DP14" s="62"/>
      <c r="DQ14" s="65">
        <v>11</v>
      </c>
      <c r="DR14" s="66" t="str">
        <f t="shared" si="9"/>
        <v>高萩市</v>
      </c>
      <c r="DS14" s="67">
        <v>758410</v>
      </c>
      <c r="DT14" s="67">
        <v>953</v>
      </c>
      <c r="DU14" s="67">
        <v>953</v>
      </c>
      <c r="DV14" s="67">
        <v>105</v>
      </c>
      <c r="DW14" s="67">
        <v>105</v>
      </c>
      <c r="DX14" s="67">
        <v>105</v>
      </c>
      <c r="DY14" s="67">
        <v>411</v>
      </c>
      <c r="DZ14" s="67">
        <v>3</v>
      </c>
      <c r="EA14" s="67">
        <v>3</v>
      </c>
      <c r="EB14" s="62"/>
      <c r="EC14" s="65">
        <v>11</v>
      </c>
      <c r="ED14" s="66" t="str">
        <f t="shared" si="10"/>
        <v>高萩市</v>
      </c>
      <c r="EE14" s="67">
        <v>67471612</v>
      </c>
      <c r="EF14" s="67">
        <v>30957907</v>
      </c>
      <c r="EG14" s="67">
        <v>28330929</v>
      </c>
      <c r="EH14" s="67">
        <v>495258</v>
      </c>
      <c r="EI14" s="67">
        <v>455743</v>
      </c>
      <c r="EJ14" s="67">
        <v>455743</v>
      </c>
      <c r="EK14" s="67">
        <v>251</v>
      </c>
      <c r="EL14" s="67">
        <v>8105</v>
      </c>
      <c r="EM14" s="67">
        <v>6853</v>
      </c>
      <c r="EO14" s="65">
        <v>11</v>
      </c>
      <c r="EP14" s="66" t="str">
        <f t="shared" si="11"/>
        <v>高萩市</v>
      </c>
      <c r="EQ14" s="67">
        <v>0</v>
      </c>
      <c r="ER14" s="67">
        <v>12112</v>
      </c>
      <c r="ES14" s="67">
        <v>12112</v>
      </c>
      <c r="ET14" s="67">
        <v>137320</v>
      </c>
      <c r="EU14" s="67">
        <v>137320</v>
      </c>
      <c r="EV14" s="67">
        <v>96124</v>
      </c>
      <c r="EW14" s="67">
        <v>0</v>
      </c>
      <c r="EX14" s="67">
        <v>21</v>
      </c>
      <c r="EY14" s="67">
        <v>21</v>
      </c>
      <c r="FA14" s="65">
        <v>11</v>
      </c>
      <c r="FB14" s="66" t="str">
        <f t="shared" si="12"/>
        <v>高萩市</v>
      </c>
      <c r="FC14" s="67">
        <v>1143223</v>
      </c>
      <c r="FD14" s="67">
        <v>2430677</v>
      </c>
      <c r="FE14" s="67">
        <v>2416124</v>
      </c>
      <c r="FF14" s="67">
        <v>29304</v>
      </c>
      <c r="FG14" s="67">
        <v>29129</v>
      </c>
      <c r="FH14" s="67">
        <v>29129</v>
      </c>
      <c r="FI14" s="67">
        <v>8</v>
      </c>
      <c r="FJ14" s="67">
        <v>113</v>
      </c>
      <c r="FK14" s="67">
        <v>102</v>
      </c>
      <c r="FM14" s="65">
        <v>11</v>
      </c>
      <c r="FN14" s="66" t="str">
        <f t="shared" si="13"/>
        <v>高萩市</v>
      </c>
      <c r="FO14" s="67">
        <v>267138</v>
      </c>
      <c r="FP14" s="67">
        <v>1885208</v>
      </c>
      <c r="FQ14" s="67">
        <v>1431479</v>
      </c>
      <c r="FR14" s="67">
        <v>18178</v>
      </c>
      <c r="FS14" s="67">
        <v>14427</v>
      </c>
      <c r="FT14" s="67">
        <v>14427</v>
      </c>
      <c r="FU14" s="67">
        <v>74</v>
      </c>
      <c r="FV14" s="67">
        <v>1711</v>
      </c>
      <c r="FW14" s="67">
        <v>1385</v>
      </c>
      <c r="FY14" s="65">
        <v>11</v>
      </c>
      <c r="FZ14" s="66" t="str">
        <f t="shared" si="14"/>
        <v>高萩市</v>
      </c>
      <c r="GA14" s="67">
        <v>0</v>
      </c>
      <c r="GB14" s="67">
        <v>1017742</v>
      </c>
      <c r="GC14" s="67">
        <v>1016843</v>
      </c>
      <c r="GD14" s="67">
        <v>619883</v>
      </c>
      <c r="GE14" s="67">
        <v>619640</v>
      </c>
      <c r="GF14" s="67">
        <v>433748</v>
      </c>
      <c r="GG14" s="67">
        <v>0</v>
      </c>
      <c r="GH14" s="67">
        <v>182</v>
      </c>
      <c r="GI14" s="67">
        <v>181</v>
      </c>
      <c r="GK14" s="65">
        <v>11</v>
      </c>
      <c r="GL14" s="66" t="str">
        <f t="shared" si="15"/>
        <v>高萩市</v>
      </c>
      <c r="GM14" s="67">
        <v>0</v>
      </c>
      <c r="GN14" s="67">
        <v>0</v>
      </c>
      <c r="GO14" s="67">
        <v>0</v>
      </c>
      <c r="GP14" s="67">
        <v>0</v>
      </c>
      <c r="GQ14" s="67">
        <v>0</v>
      </c>
      <c r="GR14" s="67">
        <v>0</v>
      </c>
      <c r="GS14" s="67">
        <v>0</v>
      </c>
      <c r="GT14" s="67">
        <v>0</v>
      </c>
      <c r="GU14" s="67">
        <v>0</v>
      </c>
      <c r="GW14" s="65">
        <v>11</v>
      </c>
      <c r="GX14" s="66" t="str">
        <f t="shared" si="16"/>
        <v>高萩市</v>
      </c>
      <c r="GY14" s="67">
        <v>127</v>
      </c>
      <c r="GZ14" s="67">
        <v>174790</v>
      </c>
      <c r="HA14" s="67">
        <v>174790</v>
      </c>
      <c r="HB14" s="67">
        <v>662629</v>
      </c>
      <c r="HC14" s="67">
        <v>662629</v>
      </c>
      <c r="HD14" s="67">
        <v>452488</v>
      </c>
      <c r="HE14" s="67">
        <v>2</v>
      </c>
      <c r="HF14" s="67">
        <v>308</v>
      </c>
      <c r="HG14" s="67">
        <v>308</v>
      </c>
      <c r="HI14" s="65">
        <v>11</v>
      </c>
      <c r="HJ14" s="66" t="str">
        <f t="shared" si="17"/>
        <v>高萩市</v>
      </c>
      <c r="HK14" s="67">
        <v>0</v>
      </c>
      <c r="HL14" s="67">
        <v>0</v>
      </c>
      <c r="HM14" s="67">
        <v>0</v>
      </c>
      <c r="HN14" s="67">
        <v>0</v>
      </c>
      <c r="HO14" s="67">
        <v>0</v>
      </c>
      <c r="HP14" s="67">
        <v>0</v>
      </c>
      <c r="HQ14" s="67">
        <v>0</v>
      </c>
      <c r="HR14" s="67">
        <v>0</v>
      </c>
      <c r="HS14" s="67">
        <v>0</v>
      </c>
    </row>
    <row r="15" spans="1:227" s="56" customFormat="1" ht="15" customHeight="1">
      <c r="A15" s="65">
        <v>12</v>
      </c>
      <c r="B15" s="66" t="s">
        <v>86</v>
      </c>
      <c r="C15" s="67">
        <v>116783</v>
      </c>
      <c r="D15" s="67">
        <v>13070307</v>
      </c>
      <c r="E15" s="67">
        <v>12411634</v>
      </c>
      <c r="F15" s="67">
        <v>1387396</v>
      </c>
      <c r="G15" s="67">
        <v>1325186</v>
      </c>
      <c r="H15" s="67">
        <v>1325186</v>
      </c>
      <c r="I15" s="67">
        <v>731</v>
      </c>
      <c r="J15" s="67">
        <v>16068</v>
      </c>
      <c r="K15" s="67">
        <v>14944</v>
      </c>
      <c r="L15" s="62"/>
      <c r="M15" s="65">
        <v>12</v>
      </c>
      <c r="N15" s="66" t="str">
        <f t="shared" si="0"/>
        <v>北茨城市</v>
      </c>
      <c r="O15" s="67">
        <v>0</v>
      </c>
      <c r="P15" s="67">
        <v>2011</v>
      </c>
      <c r="Q15" s="67">
        <v>2011</v>
      </c>
      <c r="R15" s="67">
        <v>24514</v>
      </c>
      <c r="S15" s="67">
        <v>24514</v>
      </c>
      <c r="T15" s="67">
        <v>15565</v>
      </c>
      <c r="U15" s="67">
        <v>0</v>
      </c>
      <c r="V15" s="67">
        <v>3</v>
      </c>
      <c r="W15" s="67">
        <v>3</v>
      </c>
      <c r="X15" s="63"/>
      <c r="Y15" s="65">
        <v>12</v>
      </c>
      <c r="Z15" s="66" t="str">
        <f t="shared" si="1"/>
        <v>北茨城市</v>
      </c>
      <c r="AA15" s="67">
        <v>75560</v>
      </c>
      <c r="AB15" s="67">
        <v>5217126</v>
      </c>
      <c r="AC15" s="67">
        <v>4721094</v>
      </c>
      <c r="AD15" s="67">
        <v>198579</v>
      </c>
      <c r="AE15" s="67">
        <v>180906</v>
      </c>
      <c r="AF15" s="67">
        <v>180906</v>
      </c>
      <c r="AG15" s="67">
        <v>460</v>
      </c>
      <c r="AH15" s="67">
        <v>12334</v>
      </c>
      <c r="AI15" s="67">
        <v>10685</v>
      </c>
      <c r="AJ15" s="62"/>
      <c r="AK15" s="65">
        <v>12</v>
      </c>
      <c r="AL15" s="66" t="str">
        <f t="shared" si="2"/>
        <v>北茨城市</v>
      </c>
      <c r="AM15" s="67">
        <v>0</v>
      </c>
      <c r="AN15" s="67">
        <v>4606</v>
      </c>
      <c r="AO15" s="67">
        <v>4606</v>
      </c>
      <c r="AP15" s="67">
        <v>35989</v>
      </c>
      <c r="AQ15" s="67">
        <v>35989</v>
      </c>
      <c r="AR15" s="67">
        <v>24883</v>
      </c>
      <c r="AS15" s="67">
        <v>0</v>
      </c>
      <c r="AT15" s="67">
        <v>16</v>
      </c>
      <c r="AU15" s="67">
        <v>16</v>
      </c>
      <c r="AV15" s="63"/>
      <c r="AW15" s="65">
        <v>12</v>
      </c>
      <c r="AX15" s="66" t="str">
        <f t="shared" si="3"/>
        <v>北茨城市</v>
      </c>
      <c r="AY15" s="67">
        <v>0</v>
      </c>
      <c r="AZ15" s="67">
        <v>3535035</v>
      </c>
      <c r="BA15" s="67">
        <v>3404531</v>
      </c>
      <c r="BB15" s="67">
        <v>43421455</v>
      </c>
      <c r="BC15" s="67">
        <v>42289308</v>
      </c>
      <c r="BD15" s="67">
        <v>6966378</v>
      </c>
      <c r="BE15" s="67">
        <v>0</v>
      </c>
      <c r="BF15" s="67">
        <v>17080</v>
      </c>
      <c r="BG15" s="67">
        <v>15973</v>
      </c>
      <c r="BH15" s="63"/>
      <c r="BI15" s="65">
        <v>12</v>
      </c>
      <c r="BJ15" s="66" t="str">
        <f t="shared" si="4"/>
        <v>北茨城市</v>
      </c>
      <c r="BK15" s="67">
        <v>0</v>
      </c>
      <c r="BL15" s="67">
        <v>3434327</v>
      </c>
      <c r="BM15" s="67">
        <v>3422020</v>
      </c>
      <c r="BN15" s="67">
        <v>38228151</v>
      </c>
      <c r="BO15" s="67">
        <v>38158465</v>
      </c>
      <c r="BP15" s="67">
        <v>12539031</v>
      </c>
      <c r="BQ15" s="67">
        <v>0</v>
      </c>
      <c r="BR15" s="67">
        <v>16360</v>
      </c>
      <c r="BS15" s="67">
        <v>16079</v>
      </c>
      <c r="BT15" s="63"/>
      <c r="BU15" s="65">
        <v>12</v>
      </c>
      <c r="BV15" s="66" t="str">
        <f t="shared" si="5"/>
        <v>北茨城市</v>
      </c>
      <c r="BW15" s="67">
        <v>0</v>
      </c>
      <c r="BX15" s="67">
        <v>4556678</v>
      </c>
      <c r="BY15" s="67">
        <v>4554740</v>
      </c>
      <c r="BZ15" s="67">
        <v>44048164</v>
      </c>
      <c r="CA15" s="67">
        <v>44036044</v>
      </c>
      <c r="CB15" s="67">
        <v>30418046</v>
      </c>
      <c r="CC15" s="67">
        <v>0</v>
      </c>
      <c r="CD15" s="67">
        <v>5814</v>
      </c>
      <c r="CE15" s="67">
        <v>5740</v>
      </c>
      <c r="CF15" s="63"/>
      <c r="CG15" s="65">
        <v>12</v>
      </c>
      <c r="CH15" s="66" t="str">
        <f t="shared" si="6"/>
        <v>北茨城市</v>
      </c>
      <c r="CI15" s="67">
        <v>599817</v>
      </c>
      <c r="CJ15" s="67">
        <v>11526040</v>
      </c>
      <c r="CK15" s="67">
        <v>11381291</v>
      </c>
      <c r="CL15" s="67">
        <v>125697770</v>
      </c>
      <c r="CM15" s="67">
        <v>124483817</v>
      </c>
      <c r="CN15" s="67">
        <v>49923455</v>
      </c>
      <c r="CO15" s="67">
        <v>843</v>
      </c>
      <c r="CP15" s="67">
        <v>39254</v>
      </c>
      <c r="CQ15" s="67">
        <v>37792</v>
      </c>
      <c r="CR15" s="62"/>
      <c r="CS15" s="65">
        <v>12</v>
      </c>
      <c r="CT15" s="66" t="str">
        <f t="shared" si="7"/>
        <v>北茨城市</v>
      </c>
      <c r="CU15" s="67">
        <v>0</v>
      </c>
      <c r="CV15" s="67">
        <v>0</v>
      </c>
      <c r="CW15" s="67">
        <v>0</v>
      </c>
      <c r="CX15" s="67">
        <v>0</v>
      </c>
      <c r="CY15" s="67">
        <v>0</v>
      </c>
      <c r="CZ15" s="67">
        <v>0</v>
      </c>
      <c r="DA15" s="67">
        <v>0</v>
      </c>
      <c r="DB15" s="67">
        <v>0</v>
      </c>
      <c r="DC15" s="67">
        <v>0</v>
      </c>
      <c r="DD15" s="62"/>
      <c r="DE15" s="65">
        <v>12</v>
      </c>
      <c r="DF15" s="66" t="str">
        <f t="shared" si="8"/>
        <v>北茨城市</v>
      </c>
      <c r="DG15" s="67">
        <v>0</v>
      </c>
      <c r="DH15" s="67">
        <v>115</v>
      </c>
      <c r="DI15" s="67">
        <v>112</v>
      </c>
      <c r="DJ15" s="67">
        <v>193</v>
      </c>
      <c r="DK15" s="67">
        <v>139</v>
      </c>
      <c r="DL15" s="67">
        <v>139</v>
      </c>
      <c r="DM15" s="67">
        <v>0</v>
      </c>
      <c r="DN15" s="67">
        <v>4</v>
      </c>
      <c r="DO15" s="67">
        <v>3</v>
      </c>
      <c r="DP15" s="62"/>
      <c r="DQ15" s="65">
        <v>12</v>
      </c>
      <c r="DR15" s="66" t="str">
        <f t="shared" si="9"/>
        <v>北茨城市</v>
      </c>
      <c r="DS15" s="67">
        <v>41428</v>
      </c>
      <c r="DT15" s="67">
        <v>1455</v>
      </c>
      <c r="DU15" s="67">
        <v>1400</v>
      </c>
      <c r="DV15" s="67">
        <v>23</v>
      </c>
      <c r="DW15" s="67">
        <v>21</v>
      </c>
      <c r="DX15" s="67">
        <v>21</v>
      </c>
      <c r="DY15" s="67">
        <v>54</v>
      </c>
      <c r="DZ15" s="67">
        <v>4</v>
      </c>
      <c r="EA15" s="67">
        <v>2</v>
      </c>
      <c r="EB15" s="62"/>
      <c r="EC15" s="65">
        <v>12</v>
      </c>
      <c r="ED15" s="66" t="str">
        <f t="shared" si="10"/>
        <v>北茨城市</v>
      </c>
      <c r="EE15" s="67">
        <v>33246458</v>
      </c>
      <c r="EF15" s="67">
        <v>25795592</v>
      </c>
      <c r="EG15" s="67">
        <v>22810707</v>
      </c>
      <c r="EH15" s="67">
        <v>532629</v>
      </c>
      <c r="EI15" s="67">
        <v>470940</v>
      </c>
      <c r="EJ15" s="67">
        <v>470940</v>
      </c>
      <c r="EK15" s="67">
        <v>1246</v>
      </c>
      <c r="EL15" s="67">
        <v>14378</v>
      </c>
      <c r="EM15" s="67">
        <v>11925</v>
      </c>
      <c r="EO15" s="65">
        <v>12</v>
      </c>
      <c r="EP15" s="66" t="str">
        <f t="shared" si="11"/>
        <v>北茨城市</v>
      </c>
      <c r="EQ15" s="67">
        <v>0</v>
      </c>
      <c r="ER15" s="67">
        <v>0</v>
      </c>
      <c r="ES15" s="67">
        <v>0</v>
      </c>
      <c r="ET15" s="67">
        <v>0</v>
      </c>
      <c r="EU15" s="67">
        <v>0</v>
      </c>
      <c r="EV15" s="67">
        <v>0</v>
      </c>
      <c r="EW15" s="67">
        <v>0</v>
      </c>
      <c r="EX15" s="67">
        <v>0</v>
      </c>
      <c r="EY15" s="67">
        <v>0</v>
      </c>
      <c r="FA15" s="65">
        <v>12</v>
      </c>
      <c r="FB15" s="66" t="str">
        <f t="shared" si="12"/>
        <v>北茨城市</v>
      </c>
      <c r="FC15" s="67">
        <v>0</v>
      </c>
      <c r="FD15" s="67">
        <v>1210434</v>
      </c>
      <c r="FE15" s="67">
        <v>1187399</v>
      </c>
      <c r="FF15" s="67">
        <v>15870</v>
      </c>
      <c r="FG15" s="67">
        <v>15571</v>
      </c>
      <c r="FH15" s="67">
        <v>15571</v>
      </c>
      <c r="FI15" s="67">
        <v>0</v>
      </c>
      <c r="FJ15" s="67">
        <v>103</v>
      </c>
      <c r="FK15" s="67">
        <v>94</v>
      </c>
      <c r="FM15" s="65">
        <v>12</v>
      </c>
      <c r="FN15" s="66" t="str">
        <f t="shared" si="13"/>
        <v>北茨城市</v>
      </c>
      <c r="FO15" s="67">
        <v>565104</v>
      </c>
      <c r="FP15" s="67">
        <v>6697995</v>
      </c>
      <c r="FQ15" s="67">
        <v>5871609</v>
      </c>
      <c r="FR15" s="67">
        <v>100662</v>
      </c>
      <c r="FS15" s="67">
        <v>88311</v>
      </c>
      <c r="FT15" s="67">
        <v>88311</v>
      </c>
      <c r="FU15" s="67">
        <v>475</v>
      </c>
      <c r="FV15" s="67">
        <v>5914</v>
      </c>
      <c r="FW15" s="67">
        <v>4822</v>
      </c>
      <c r="FY15" s="65">
        <v>12</v>
      </c>
      <c r="FZ15" s="66" t="str">
        <f t="shared" si="14"/>
        <v>北茨城市</v>
      </c>
      <c r="GA15" s="67">
        <v>0</v>
      </c>
      <c r="GB15" s="67">
        <v>900421</v>
      </c>
      <c r="GC15" s="67">
        <v>900395</v>
      </c>
      <c r="GD15" s="67">
        <v>558261</v>
      </c>
      <c r="GE15" s="67">
        <v>558245</v>
      </c>
      <c r="GF15" s="67">
        <v>390771</v>
      </c>
      <c r="GG15" s="67">
        <v>0</v>
      </c>
      <c r="GH15" s="67">
        <v>349</v>
      </c>
      <c r="GI15" s="67">
        <v>348</v>
      </c>
      <c r="GK15" s="65">
        <v>12</v>
      </c>
      <c r="GL15" s="66" t="str">
        <f t="shared" si="15"/>
        <v>北茨城市</v>
      </c>
      <c r="GM15" s="67">
        <v>0</v>
      </c>
      <c r="GN15" s="67">
        <v>0</v>
      </c>
      <c r="GO15" s="67">
        <v>0</v>
      </c>
      <c r="GP15" s="67">
        <v>0</v>
      </c>
      <c r="GQ15" s="67">
        <v>0</v>
      </c>
      <c r="GR15" s="67">
        <v>0</v>
      </c>
      <c r="GS15" s="67">
        <v>0</v>
      </c>
      <c r="GT15" s="67">
        <v>0</v>
      </c>
      <c r="GU15" s="67">
        <v>0</v>
      </c>
      <c r="GW15" s="65">
        <v>12</v>
      </c>
      <c r="GX15" s="66" t="str">
        <f t="shared" si="16"/>
        <v>北茨城市</v>
      </c>
      <c r="GY15" s="67">
        <v>85</v>
      </c>
      <c r="GZ15" s="67">
        <v>293728</v>
      </c>
      <c r="HA15" s="67">
        <v>293728</v>
      </c>
      <c r="HB15" s="67">
        <v>862092</v>
      </c>
      <c r="HC15" s="67">
        <v>862092</v>
      </c>
      <c r="HD15" s="67">
        <v>603464</v>
      </c>
      <c r="HE15" s="67">
        <v>1</v>
      </c>
      <c r="HF15" s="67">
        <v>314</v>
      </c>
      <c r="HG15" s="67">
        <v>314</v>
      </c>
      <c r="HI15" s="65">
        <v>12</v>
      </c>
      <c r="HJ15" s="66" t="str">
        <f t="shared" si="17"/>
        <v>北茨城市</v>
      </c>
      <c r="HK15" s="67">
        <v>0</v>
      </c>
      <c r="HL15" s="67">
        <v>0</v>
      </c>
      <c r="HM15" s="67">
        <v>0</v>
      </c>
      <c r="HN15" s="67">
        <v>0</v>
      </c>
      <c r="HO15" s="67">
        <v>0</v>
      </c>
      <c r="HP15" s="67">
        <v>0</v>
      </c>
      <c r="HQ15" s="67">
        <v>0</v>
      </c>
      <c r="HR15" s="67">
        <v>0</v>
      </c>
      <c r="HS15" s="67">
        <v>0</v>
      </c>
    </row>
    <row r="16" spans="1:227" s="56" customFormat="1" ht="15" customHeight="1">
      <c r="A16" s="65">
        <v>13</v>
      </c>
      <c r="B16" s="66" t="s">
        <v>87</v>
      </c>
      <c r="C16" s="67">
        <v>142469</v>
      </c>
      <c r="D16" s="67">
        <v>28301028</v>
      </c>
      <c r="E16" s="67">
        <v>27491263</v>
      </c>
      <c r="F16" s="67">
        <v>2962378</v>
      </c>
      <c r="G16" s="67">
        <v>2882029</v>
      </c>
      <c r="H16" s="67">
        <v>2879831</v>
      </c>
      <c r="I16" s="67">
        <v>580</v>
      </c>
      <c r="J16" s="67">
        <v>19771</v>
      </c>
      <c r="K16" s="67">
        <v>18849</v>
      </c>
      <c r="L16" s="62"/>
      <c r="M16" s="65">
        <v>13</v>
      </c>
      <c r="N16" s="66" t="str">
        <f t="shared" si="0"/>
        <v>笠間市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3"/>
      <c r="Y16" s="65">
        <v>13</v>
      </c>
      <c r="Z16" s="66" t="str">
        <f t="shared" si="1"/>
        <v>笠間市</v>
      </c>
      <c r="AA16" s="67">
        <v>759365</v>
      </c>
      <c r="AB16" s="67">
        <v>33841865</v>
      </c>
      <c r="AC16" s="67">
        <v>31995838</v>
      </c>
      <c r="AD16" s="67">
        <v>1448005</v>
      </c>
      <c r="AE16" s="67">
        <v>1371857</v>
      </c>
      <c r="AF16" s="67">
        <v>1368476</v>
      </c>
      <c r="AG16" s="67">
        <v>951</v>
      </c>
      <c r="AH16" s="67">
        <v>34485</v>
      </c>
      <c r="AI16" s="67">
        <v>31985</v>
      </c>
      <c r="AJ16" s="62"/>
      <c r="AK16" s="65">
        <v>13</v>
      </c>
      <c r="AL16" s="66" t="str">
        <f t="shared" si="2"/>
        <v>笠間市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3"/>
      <c r="AW16" s="65">
        <v>13</v>
      </c>
      <c r="AX16" s="66" t="str">
        <f t="shared" si="3"/>
        <v>笠間市</v>
      </c>
      <c r="AY16" s="67">
        <v>0</v>
      </c>
      <c r="AZ16" s="67">
        <v>6060985</v>
      </c>
      <c r="BA16" s="67">
        <v>5909496</v>
      </c>
      <c r="BB16" s="67">
        <v>71073357</v>
      </c>
      <c r="BC16" s="67">
        <v>69950725</v>
      </c>
      <c r="BD16" s="67">
        <v>11592265</v>
      </c>
      <c r="BE16" s="67">
        <v>0</v>
      </c>
      <c r="BF16" s="67">
        <v>27497</v>
      </c>
      <c r="BG16" s="67">
        <v>26489</v>
      </c>
      <c r="BH16" s="63"/>
      <c r="BI16" s="65">
        <v>13</v>
      </c>
      <c r="BJ16" s="66" t="str">
        <f t="shared" si="4"/>
        <v>笠間市</v>
      </c>
      <c r="BK16" s="67">
        <v>0</v>
      </c>
      <c r="BL16" s="67">
        <v>9656466</v>
      </c>
      <c r="BM16" s="67">
        <v>9636491</v>
      </c>
      <c r="BN16" s="67">
        <v>84787105</v>
      </c>
      <c r="BO16" s="67">
        <v>84666681</v>
      </c>
      <c r="BP16" s="67">
        <v>27907254</v>
      </c>
      <c r="BQ16" s="67">
        <v>0</v>
      </c>
      <c r="BR16" s="67">
        <v>27682</v>
      </c>
      <c r="BS16" s="67">
        <v>27176</v>
      </c>
      <c r="BT16" s="63"/>
      <c r="BU16" s="65">
        <v>13</v>
      </c>
      <c r="BV16" s="66" t="str">
        <f t="shared" si="5"/>
        <v>笠間市</v>
      </c>
      <c r="BW16" s="67">
        <v>0</v>
      </c>
      <c r="BX16" s="67">
        <v>5567737</v>
      </c>
      <c r="BY16" s="67">
        <v>5564908</v>
      </c>
      <c r="BZ16" s="67">
        <v>59675141</v>
      </c>
      <c r="CA16" s="67">
        <v>59658429</v>
      </c>
      <c r="CB16" s="67">
        <v>41034605</v>
      </c>
      <c r="CC16" s="67">
        <v>0</v>
      </c>
      <c r="CD16" s="67">
        <v>7782</v>
      </c>
      <c r="CE16" s="67">
        <v>7682</v>
      </c>
      <c r="CF16" s="63"/>
      <c r="CG16" s="65">
        <v>13</v>
      </c>
      <c r="CH16" s="66" t="str">
        <f t="shared" si="6"/>
        <v>笠間市</v>
      </c>
      <c r="CI16" s="67">
        <v>1281157</v>
      </c>
      <c r="CJ16" s="67">
        <v>21285188</v>
      </c>
      <c r="CK16" s="67">
        <v>21110895</v>
      </c>
      <c r="CL16" s="67">
        <v>215535603</v>
      </c>
      <c r="CM16" s="67">
        <v>214275835</v>
      </c>
      <c r="CN16" s="67">
        <v>80534124</v>
      </c>
      <c r="CO16" s="67">
        <v>1253</v>
      </c>
      <c r="CP16" s="67">
        <v>62961</v>
      </c>
      <c r="CQ16" s="67">
        <v>61347</v>
      </c>
      <c r="CR16" s="62"/>
      <c r="CS16" s="65">
        <v>13</v>
      </c>
      <c r="CT16" s="66" t="str">
        <f t="shared" si="7"/>
        <v>笠間市</v>
      </c>
      <c r="CU16" s="67">
        <v>0</v>
      </c>
      <c r="CV16" s="67">
        <v>0</v>
      </c>
      <c r="CW16" s="67">
        <v>0</v>
      </c>
      <c r="CX16" s="67">
        <v>0</v>
      </c>
      <c r="CY16" s="67">
        <v>0</v>
      </c>
      <c r="CZ16" s="67">
        <v>0</v>
      </c>
      <c r="DA16" s="67">
        <v>0</v>
      </c>
      <c r="DB16" s="67">
        <v>0</v>
      </c>
      <c r="DC16" s="67">
        <v>0</v>
      </c>
      <c r="DD16" s="62"/>
      <c r="DE16" s="65">
        <v>13</v>
      </c>
      <c r="DF16" s="66" t="str">
        <f t="shared" si="8"/>
        <v>笠間市</v>
      </c>
      <c r="DG16" s="67">
        <v>0</v>
      </c>
      <c r="DH16" s="67">
        <v>0</v>
      </c>
      <c r="DI16" s="67">
        <v>0</v>
      </c>
      <c r="DJ16" s="67">
        <v>0</v>
      </c>
      <c r="DK16" s="67">
        <v>0</v>
      </c>
      <c r="DL16" s="67">
        <v>0</v>
      </c>
      <c r="DM16" s="67">
        <v>0</v>
      </c>
      <c r="DN16" s="67">
        <v>0</v>
      </c>
      <c r="DO16" s="67">
        <v>0</v>
      </c>
      <c r="DP16" s="62"/>
      <c r="DQ16" s="65">
        <v>13</v>
      </c>
      <c r="DR16" s="66" t="str">
        <f t="shared" si="9"/>
        <v>笠間市</v>
      </c>
      <c r="DS16" s="67">
        <v>992539</v>
      </c>
      <c r="DT16" s="67">
        <v>11309</v>
      </c>
      <c r="DU16" s="67">
        <v>11309</v>
      </c>
      <c r="DV16" s="67">
        <v>313</v>
      </c>
      <c r="DW16" s="67">
        <v>313</v>
      </c>
      <c r="DX16" s="67">
        <v>313</v>
      </c>
      <c r="DY16" s="67">
        <v>457</v>
      </c>
      <c r="DZ16" s="67">
        <v>8</v>
      </c>
      <c r="EA16" s="67">
        <v>8</v>
      </c>
      <c r="EB16" s="62"/>
      <c r="EC16" s="65">
        <v>13</v>
      </c>
      <c r="ED16" s="66" t="str">
        <f t="shared" si="10"/>
        <v>笠間市</v>
      </c>
      <c r="EE16" s="67">
        <v>3649547</v>
      </c>
      <c r="EF16" s="67">
        <v>81087600</v>
      </c>
      <c r="EG16" s="67">
        <v>76466480</v>
      </c>
      <c r="EH16" s="67">
        <v>1961186</v>
      </c>
      <c r="EI16" s="67">
        <v>1843449</v>
      </c>
      <c r="EJ16" s="67">
        <v>1843178</v>
      </c>
      <c r="EK16" s="67">
        <v>981</v>
      </c>
      <c r="EL16" s="67">
        <v>27527</v>
      </c>
      <c r="EM16" s="67">
        <v>24498</v>
      </c>
      <c r="EO16" s="65">
        <v>13</v>
      </c>
      <c r="EP16" s="66" t="str">
        <f t="shared" si="11"/>
        <v>笠間市</v>
      </c>
      <c r="EQ16" s="67">
        <v>0</v>
      </c>
      <c r="ER16" s="67">
        <v>0</v>
      </c>
      <c r="ES16" s="67">
        <v>0</v>
      </c>
      <c r="ET16" s="67">
        <v>0</v>
      </c>
      <c r="EU16" s="67">
        <v>0</v>
      </c>
      <c r="EV16" s="67">
        <v>0</v>
      </c>
      <c r="EW16" s="67">
        <v>0</v>
      </c>
      <c r="EX16" s="67">
        <v>0</v>
      </c>
      <c r="EY16" s="67">
        <v>0</v>
      </c>
      <c r="FA16" s="65">
        <v>13</v>
      </c>
      <c r="FB16" s="66" t="str">
        <f t="shared" si="12"/>
        <v>笠間市</v>
      </c>
      <c r="FC16" s="67">
        <v>166614</v>
      </c>
      <c r="FD16" s="67">
        <v>117240</v>
      </c>
      <c r="FE16" s="67">
        <v>117240</v>
      </c>
      <c r="FF16" s="67">
        <v>4467</v>
      </c>
      <c r="FG16" s="67">
        <v>4467</v>
      </c>
      <c r="FH16" s="67">
        <v>4467</v>
      </c>
      <c r="FI16" s="67">
        <v>7</v>
      </c>
      <c r="FJ16" s="67">
        <v>7</v>
      </c>
      <c r="FK16" s="67">
        <v>7</v>
      </c>
      <c r="FM16" s="65">
        <v>13</v>
      </c>
      <c r="FN16" s="66" t="str">
        <f t="shared" si="13"/>
        <v>笠間市</v>
      </c>
      <c r="FO16" s="67">
        <v>382519</v>
      </c>
      <c r="FP16" s="67">
        <v>1781996</v>
      </c>
      <c r="FQ16" s="67">
        <v>1405853</v>
      </c>
      <c r="FR16" s="67">
        <v>21782</v>
      </c>
      <c r="FS16" s="67">
        <v>17023</v>
      </c>
      <c r="FT16" s="67">
        <v>17023</v>
      </c>
      <c r="FU16" s="67">
        <v>209</v>
      </c>
      <c r="FV16" s="67">
        <v>2416</v>
      </c>
      <c r="FW16" s="67">
        <v>1962</v>
      </c>
      <c r="FY16" s="65">
        <v>13</v>
      </c>
      <c r="FZ16" s="66" t="str">
        <f t="shared" si="14"/>
        <v>笠間市</v>
      </c>
      <c r="GA16" s="67">
        <v>132246</v>
      </c>
      <c r="GB16" s="67">
        <v>9077303</v>
      </c>
      <c r="GC16" s="67">
        <v>9074974</v>
      </c>
      <c r="GD16" s="67">
        <v>11020319</v>
      </c>
      <c r="GE16" s="67">
        <v>11017682</v>
      </c>
      <c r="GF16" s="67">
        <v>7682659</v>
      </c>
      <c r="GG16" s="67">
        <v>75</v>
      </c>
      <c r="GH16" s="67">
        <v>3571</v>
      </c>
      <c r="GI16" s="67">
        <v>3554</v>
      </c>
      <c r="GK16" s="65">
        <v>13</v>
      </c>
      <c r="GL16" s="66" t="str">
        <f t="shared" si="15"/>
        <v>笠間市</v>
      </c>
      <c r="GM16" s="67">
        <v>0</v>
      </c>
      <c r="GN16" s="67">
        <v>0</v>
      </c>
      <c r="GO16" s="67">
        <v>0</v>
      </c>
      <c r="GP16" s="67">
        <v>0</v>
      </c>
      <c r="GQ16" s="67">
        <v>0</v>
      </c>
      <c r="GR16" s="67">
        <v>0</v>
      </c>
      <c r="GS16" s="67">
        <v>0</v>
      </c>
      <c r="GT16" s="67">
        <v>0</v>
      </c>
      <c r="GU16" s="67">
        <v>0</v>
      </c>
      <c r="GW16" s="65">
        <v>13</v>
      </c>
      <c r="GX16" s="66" t="str">
        <f t="shared" si="16"/>
        <v>笠間市</v>
      </c>
      <c r="GY16" s="67">
        <v>6278</v>
      </c>
      <c r="GZ16" s="67">
        <v>723286</v>
      </c>
      <c r="HA16" s="67">
        <v>723286</v>
      </c>
      <c r="HB16" s="67">
        <v>832502</v>
      </c>
      <c r="HC16" s="67">
        <v>832502</v>
      </c>
      <c r="HD16" s="67">
        <v>565707</v>
      </c>
      <c r="HE16" s="67">
        <v>8</v>
      </c>
      <c r="HF16" s="67">
        <v>845</v>
      </c>
      <c r="HG16" s="67">
        <v>845</v>
      </c>
      <c r="HI16" s="65">
        <v>13</v>
      </c>
      <c r="HJ16" s="66" t="str">
        <f t="shared" si="17"/>
        <v>笠間市</v>
      </c>
      <c r="HK16" s="67">
        <v>0</v>
      </c>
      <c r="HL16" s="67">
        <v>0</v>
      </c>
      <c r="HM16" s="67">
        <v>0</v>
      </c>
      <c r="HN16" s="67">
        <v>0</v>
      </c>
      <c r="HO16" s="67">
        <v>0</v>
      </c>
      <c r="HP16" s="67">
        <v>0</v>
      </c>
      <c r="HQ16" s="67">
        <v>0</v>
      </c>
      <c r="HR16" s="67">
        <v>0</v>
      </c>
      <c r="HS16" s="67">
        <v>0</v>
      </c>
    </row>
    <row r="17" spans="1:227" s="56" customFormat="1" ht="15" customHeight="1">
      <c r="A17" s="65">
        <v>14</v>
      </c>
      <c r="B17" s="66" t="s">
        <v>88</v>
      </c>
      <c r="C17" s="67">
        <v>285148</v>
      </c>
      <c r="D17" s="67">
        <v>20030624</v>
      </c>
      <c r="E17" s="67">
        <v>19380765</v>
      </c>
      <c r="F17" s="67">
        <v>2287905</v>
      </c>
      <c r="G17" s="67">
        <v>2216486</v>
      </c>
      <c r="H17" s="67">
        <v>2216486</v>
      </c>
      <c r="I17" s="67">
        <v>1620</v>
      </c>
      <c r="J17" s="67">
        <v>18707</v>
      </c>
      <c r="K17" s="67">
        <v>17746</v>
      </c>
      <c r="L17" s="62"/>
      <c r="M17" s="65">
        <v>14</v>
      </c>
      <c r="N17" s="66" t="str">
        <f t="shared" si="0"/>
        <v>取手市</v>
      </c>
      <c r="O17" s="67">
        <v>2098</v>
      </c>
      <c r="P17" s="67">
        <v>137228</v>
      </c>
      <c r="Q17" s="67">
        <v>136723</v>
      </c>
      <c r="R17" s="67">
        <v>904023</v>
      </c>
      <c r="S17" s="67">
        <v>902172</v>
      </c>
      <c r="T17" s="67">
        <v>278436</v>
      </c>
      <c r="U17" s="67">
        <v>11</v>
      </c>
      <c r="V17" s="67">
        <v>274</v>
      </c>
      <c r="W17" s="67">
        <v>269</v>
      </c>
      <c r="X17" s="63"/>
      <c r="Y17" s="65">
        <v>14</v>
      </c>
      <c r="Z17" s="66" t="str">
        <f t="shared" si="1"/>
        <v>取手市</v>
      </c>
      <c r="AA17" s="67">
        <v>289911</v>
      </c>
      <c r="AB17" s="67">
        <v>5132047</v>
      </c>
      <c r="AC17" s="67">
        <v>4772844</v>
      </c>
      <c r="AD17" s="67">
        <v>289741</v>
      </c>
      <c r="AE17" s="67">
        <v>270190</v>
      </c>
      <c r="AF17" s="67">
        <v>270179</v>
      </c>
      <c r="AG17" s="67">
        <v>1573</v>
      </c>
      <c r="AH17" s="67">
        <v>9983</v>
      </c>
      <c r="AI17" s="67">
        <v>9070</v>
      </c>
      <c r="AJ17" s="62"/>
      <c r="AK17" s="65">
        <v>14</v>
      </c>
      <c r="AL17" s="66" t="str">
        <f t="shared" si="2"/>
        <v>取手市</v>
      </c>
      <c r="AM17" s="67">
        <v>4388</v>
      </c>
      <c r="AN17" s="67">
        <v>701981</v>
      </c>
      <c r="AO17" s="67">
        <v>700765</v>
      </c>
      <c r="AP17" s="67">
        <v>9232541</v>
      </c>
      <c r="AQ17" s="67">
        <v>9226041</v>
      </c>
      <c r="AR17" s="67">
        <v>3691132</v>
      </c>
      <c r="AS17" s="67">
        <v>28</v>
      </c>
      <c r="AT17" s="67">
        <v>1787</v>
      </c>
      <c r="AU17" s="67">
        <v>1774</v>
      </c>
      <c r="AV17" s="63"/>
      <c r="AW17" s="65">
        <v>14</v>
      </c>
      <c r="AX17" s="66" t="str">
        <f t="shared" si="3"/>
        <v>取手市</v>
      </c>
      <c r="AY17" s="67">
        <v>0</v>
      </c>
      <c r="AZ17" s="67">
        <v>6541729</v>
      </c>
      <c r="BA17" s="67">
        <v>6436294</v>
      </c>
      <c r="BB17" s="67">
        <v>167987123</v>
      </c>
      <c r="BC17" s="67">
        <v>166505313</v>
      </c>
      <c r="BD17" s="67">
        <v>27750867</v>
      </c>
      <c r="BE17" s="67">
        <v>0</v>
      </c>
      <c r="BF17" s="67">
        <v>36788</v>
      </c>
      <c r="BG17" s="67">
        <v>35530</v>
      </c>
      <c r="BH17" s="63"/>
      <c r="BI17" s="65">
        <v>14</v>
      </c>
      <c r="BJ17" s="66" t="str">
        <f t="shared" si="4"/>
        <v>取手市</v>
      </c>
      <c r="BK17" s="67">
        <v>0</v>
      </c>
      <c r="BL17" s="67">
        <v>3562497</v>
      </c>
      <c r="BM17" s="67">
        <v>3559060</v>
      </c>
      <c r="BN17" s="67">
        <v>55091867</v>
      </c>
      <c r="BO17" s="67">
        <v>55056292</v>
      </c>
      <c r="BP17" s="67">
        <v>18352084</v>
      </c>
      <c r="BQ17" s="67">
        <v>0</v>
      </c>
      <c r="BR17" s="67">
        <v>17532</v>
      </c>
      <c r="BS17" s="67">
        <v>17363</v>
      </c>
      <c r="BT17" s="63"/>
      <c r="BU17" s="65">
        <v>14</v>
      </c>
      <c r="BV17" s="66" t="str">
        <f t="shared" si="5"/>
        <v>取手市</v>
      </c>
      <c r="BW17" s="67">
        <v>0</v>
      </c>
      <c r="BX17" s="67">
        <v>2511369</v>
      </c>
      <c r="BY17" s="67">
        <v>2510690</v>
      </c>
      <c r="BZ17" s="67">
        <v>54294645</v>
      </c>
      <c r="CA17" s="67">
        <v>54291742</v>
      </c>
      <c r="CB17" s="67">
        <v>37953922</v>
      </c>
      <c r="CC17" s="67">
        <v>0</v>
      </c>
      <c r="CD17" s="67">
        <v>5254</v>
      </c>
      <c r="CE17" s="67">
        <v>5233</v>
      </c>
      <c r="CF17" s="63"/>
      <c r="CG17" s="65">
        <v>14</v>
      </c>
      <c r="CH17" s="66" t="str">
        <f t="shared" si="6"/>
        <v>取手市</v>
      </c>
      <c r="CI17" s="67">
        <v>847530</v>
      </c>
      <c r="CJ17" s="67">
        <v>12615595</v>
      </c>
      <c r="CK17" s="67">
        <v>12506044</v>
      </c>
      <c r="CL17" s="67">
        <v>277373635</v>
      </c>
      <c r="CM17" s="67">
        <v>275853347</v>
      </c>
      <c r="CN17" s="67">
        <v>84056873</v>
      </c>
      <c r="CO17" s="67">
        <v>1816</v>
      </c>
      <c r="CP17" s="67">
        <v>59574</v>
      </c>
      <c r="CQ17" s="67">
        <v>58126</v>
      </c>
      <c r="CR17" s="62"/>
      <c r="CS17" s="65">
        <v>14</v>
      </c>
      <c r="CT17" s="66" t="str">
        <f t="shared" si="7"/>
        <v>取手市</v>
      </c>
      <c r="CU17" s="67">
        <v>0</v>
      </c>
      <c r="CV17" s="67">
        <v>0</v>
      </c>
      <c r="CW17" s="67">
        <v>0</v>
      </c>
      <c r="CX17" s="67">
        <v>0</v>
      </c>
      <c r="CY17" s="67">
        <v>0</v>
      </c>
      <c r="CZ17" s="67">
        <v>0</v>
      </c>
      <c r="DA17" s="67">
        <v>0</v>
      </c>
      <c r="DB17" s="67">
        <v>0</v>
      </c>
      <c r="DC17" s="67">
        <v>0</v>
      </c>
      <c r="DD17" s="62"/>
      <c r="DE17" s="65">
        <v>14</v>
      </c>
      <c r="DF17" s="66" t="str">
        <f t="shared" si="8"/>
        <v>取手市</v>
      </c>
      <c r="DG17" s="67">
        <v>0</v>
      </c>
      <c r="DH17" s="67">
        <v>0</v>
      </c>
      <c r="DI17" s="67">
        <v>0</v>
      </c>
      <c r="DJ17" s="67">
        <v>0</v>
      </c>
      <c r="DK17" s="67">
        <v>0</v>
      </c>
      <c r="DL17" s="67">
        <v>0</v>
      </c>
      <c r="DM17" s="67">
        <v>0</v>
      </c>
      <c r="DN17" s="67">
        <v>0</v>
      </c>
      <c r="DO17" s="67">
        <v>0</v>
      </c>
      <c r="DP17" s="62"/>
      <c r="DQ17" s="65">
        <v>14</v>
      </c>
      <c r="DR17" s="66" t="str">
        <f t="shared" si="9"/>
        <v>取手市</v>
      </c>
      <c r="DS17" s="67">
        <v>13079</v>
      </c>
      <c r="DT17" s="67">
        <v>81615</v>
      </c>
      <c r="DU17" s="67">
        <v>67465</v>
      </c>
      <c r="DV17" s="67">
        <v>654</v>
      </c>
      <c r="DW17" s="67">
        <v>541</v>
      </c>
      <c r="DX17" s="67">
        <v>541</v>
      </c>
      <c r="DY17" s="67">
        <v>44</v>
      </c>
      <c r="DZ17" s="67">
        <v>113</v>
      </c>
      <c r="EA17" s="67">
        <v>74</v>
      </c>
      <c r="EB17" s="62"/>
      <c r="EC17" s="65">
        <v>14</v>
      </c>
      <c r="ED17" s="66" t="str">
        <f t="shared" si="10"/>
        <v>取手市</v>
      </c>
      <c r="EE17" s="67">
        <v>227677</v>
      </c>
      <c r="EF17" s="67">
        <v>1351028</v>
      </c>
      <c r="EG17" s="67">
        <v>1128584</v>
      </c>
      <c r="EH17" s="67">
        <v>42094</v>
      </c>
      <c r="EI17" s="67">
        <v>35273</v>
      </c>
      <c r="EJ17" s="67">
        <v>35273</v>
      </c>
      <c r="EK17" s="67">
        <v>544</v>
      </c>
      <c r="EL17" s="67">
        <v>2215</v>
      </c>
      <c r="EM17" s="67">
        <v>1774</v>
      </c>
      <c r="EO17" s="65">
        <v>14</v>
      </c>
      <c r="EP17" s="66" t="str">
        <f t="shared" si="11"/>
        <v>取手市</v>
      </c>
      <c r="EQ17" s="67">
        <v>31040</v>
      </c>
      <c r="ER17" s="67">
        <v>596203</v>
      </c>
      <c r="ES17" s="67">
        <v>592317</v>
      </c>
      <c r="ET17" s="67">
        <v>2045510</v>
      </c>
      <c r="EU17" s="67">
        <v>2038326</v>
      </c>
      <c r="EV17" s="67">
        <v>1426696</v>
      </c>
      <c r="EW17" s="67">
        <v>116</v>
      </c>
      <c r="EX17" s="67">
        <v>1310</v>
      </c>
      <c r="EY17" s="67">
        <v>1263</v>
      </c>
      <c r="FA17" s="65">
        <v>14</v>
      </c>
      <c r="FB17" s="66" t="str">
        <f t="shared" si="12"/>
        <v>取手市</v>
      </c>
      <c r="FC17" s="67">
        <v>0</v>
      </c>
      <c r="FD17" s="67">
        <v>0</v>
      </c>
      <c r="FE17" s="67">
        <v>0</v>
      </c>
      <c r="FF17" s="67">
        <v>0</v>
      </c>
      <c r="FG17" s="67">
        <v>0</v>
      </c>
      <c r="FH17" s="67">
        <v>0</v>
      </c>
      <c r="FI17" s="67">
        <v>0</v>
      </c>
      <c r="FJ17" s="67">
        <v>0</v>
      </c>
      <c r="FK17" s="67">
        <v>0</v>
      </c>
      <c r="FM17" s="65">
        <v>14</v>
      </c>
      <c r="FN17" s="66" t="str">
        <f t="shared" si="13"/>
        <v>取手市</v>
      </c>
      <c r="FO17" s="67">
        <v>1339280</v>
      </c>
      <c r="FP17" s="67">
        <v>325859</v>
      </c>
      <c r="FQ17" s="67">
        <v>218813</v>
      </c>
      <c r="FR17" s="67">
        <v>29192</v>
      </c>
      <c r="FS17" s="67">
        <v>26859</v>
      </c>
      <c r="FT17" s="67">
        <v>19538</v>
      </c>
      <c r="FU17" s="67">
        <v>2517</v>
      </c>
      <c r="FV17" s="67">
        <v>1065</v>
      </c>
      <c r="FW17" s="67">
        <v>775</v>
      </c>
      <c r="FY17" s="65">
        <v>14</v>
      </c>
      <c r="FZ17" s="66" t="str">
        <f t="shared" si="14"/>
        <v>取手市</v>
      </c>
      <c r="GA17" s="67">
        <v>191</v>
      </c>
      <c r="GB17" s="67">
        <v>1303944</v>
      </c>
      <c r="GC17" s="67">
        <v>1303925</v>
      </c>
      <c r="GD17" s="67">
        <v>4024488</v>
      </c>
      <c r="GE17" s="67">
        <v>4024461</v>
      </c>
      <c r="GF17" s="67">
        <v>2817122</v>
      </c>
      <c r="GG17" s="67">
        <v>1</v>
      </c>
      <c r="GH17" s="67">
        <v>1398</v>
      </c>
      <c r="GI17" s="67">
        <v>1397</v>
      </c>
      <c r="GK17" s="65">
        <v>14</v>
      </c>
      <c r="GL17" s="66" t="str">
        <f t="shared" si="15"/>
        <v>取手市</v>
      </c>
      <c r="GM17" s="67">
        <v>83395</v>
      </c>
      <c r="GN17" s="67">
        <v>67853</v>
      </c>
      <c r="GO17" s="67">
        <v>67853</v>
      </c>
      <c r="GP17" s="67">
        <v>837652</v>
      </c>
      <c r="GQ17" s="67">
        <v>837652</v>
      </c>
      <c r="GR17" s="67">
        <v>586357</v>
      </c>
      <c r="GS17" s="67">
        <v>251</v>
      </c>
      <c r="GT17" s="67">
        <v>53</v>
      </c>
      <c r="GU17" s="67">
        <v>53</v>
      </c>
      <c r="GW17" s="65">
        <v>14</v>
      </c>
      <c r="GX17" s="66" t="str">
        <f t="shared" si="16"/>
        <v>取手市</v>
      </c>
      <c r="GY17" s="67">
        <v>4056</v>
      </c>
      <c r="GZ17" s="67">
        <v>237952</v>
      </c>
      <c r="HA17" s="67">
        <v>237950</v>
      </c>
      <c r="HB17" s="67">
        <v>1931636</v>
      </c>
      <c r="HC17" s="67">
        <v>1931620</v>
      </c>
      <c r="HD17" s="67">
        <v>1351209</v>
      </c>
      <c r="HE17" s="67">
        <v>46</v>
      </c>
      <c r="HF17" s="67">
        <v>1667</v>
      </c>
      <c r="HG17" s="67">
        <v>1666</v>
      </c>
      <c r="HI17" s="65">
        <v>14</v>
      </c>
      <c r="HJ17" s="66" t="str">
        <f t="shared" si="17"/>
        <v>取手市</v>
      </c>
      <c r="HK17" s="67">
        <v>0</v>
      </c>
      <c r="HL17" s="67">
        <v>7603</v>
      </c>
      <c r="HM17" s="67">
        <v>7603</v>
      </c>
      <c r="HN17" s="67">
        <v>141625</v>
      </c>
      <c r="HO17" s="67">
        <v>141625</v>
      </c>
      <c r="HP17" s="67">
        <v>99137</v>
      </c>
      <c r="HQ17" s="67">
        <v>0</v>
      </c>
      <c r="HR17" s="67">
        <v>3</v>
      </c>
      <c r="HS17" s="67">
        <v>3</v>
      </c>
    </row>
    <row r="18" spans="1:227" s="56" customFormat="1" ht="15" customHeight="1">
      <c r="A18" s="65">
        <v>15</v>
      </c>
      <c r="B18" s="66" t="s">
        <v>89</v>
      </c>
      <c r="C18" s="67">
        <v>403286</v>
      </c>
      <c r="D18" s="67">
        <v>6153755</v>
      </c>
      <c r="E18" s="67">
        <v>5897862</v>
      </c>
      <c r="F18" s="67">
        <v>758387</v>
      </c>
      <c r="G18" s="67">
        <v>728040</v>
      </c>
      <c r="H18" s="67">
        <v>728040</v>
      </c>
      <c r="I18" s="67">
        <v>910</v>
      </c>
      <c r="J18" s="67">
        <v>5578</v>
      </c>
      <c r="K18" s="67">
        <v>5189</v>
      </c>
      <c r="L18" s="62"/>
      <c r="M18" s="65">
        <v>15</v>
      </c>
      <c r="N18" s="66" t="str">
        <f t="shared" si="0"/>
        <v>牛久市</v>
      </c>
      <c r="O18" s="67">
        <v>10141</v>
      </c>
      <c r="P18" s="67">
        <v>5726</v>
      </c>
      <c r="Q18" s="67">
        <v>5726</v>
      </c>
      <c r="R18" s="67">
        <v>44683</v>
      </c>
      <c r="S18" s="67">
        <v>44683</v>
      </c>
      <c r="T18" s="67">
        <v>18880</v>
      </c>
      <c r="U18" s="67">
        <v>12</v>
      </c>
      <c r="V18" s="67">
        <v>10</v>
      </c>
      <c r="W18" s="67">
        <v>10</v>
      </c>
      <c r="X18" s="63"/>
      <c r="Y18" s="65">
        <v>15</v>
      </c>
      <c r="Z18" s="66" t="str">
        <f t="shared" si="1"/>
        <v>牛久市</v>
      </c>
      <c r="AA18" s="67">
        <v>282051</v>
      </c>
      <c r="AB18" s="67">
        <v>12819246</v>
      </c>
      <c r="AC18" s="67">
        <v>11834487</v>
      </c>
      <c r="AD18" s="67">
        <v>671854</v>
      </c>
      <c r="AE18" s="67">
        <v>620537</v>
      </c>
      <c r="AF18" s="67">
        <v>620537</v>
      </c>
      <c r="AG18" s="67">
        <v>348</v>
      </c>
      <c r="AH18" s="67">
        <v>11516</v>
      </c>
      <c r="AI18" s="67">
        <v>10305</v>
      </c>
      <c r="AJ18" s="62"/>
      <c r="AK18" s="65">
        <v>15</v>
      </c>
      <c r="AL18" s="66" t="str">
        <f t="shared" si="2"/>
        <v>牛久市</v>
      </c>
      <c r="AM18" s="67">
        <v>1533</v>
      </c>
      <c r="AN18" s="67">
        <v>255004</v>
      </c>
      <c r="AO18" s="67">
        <v>254836</v>
      </c>
      <c r="AP18" s="67">
        <v>3577712</v>
      </c>
      <c r="AQ18" s="67">
        <v>3576993</v>
      </c>
      <c r="AR18" s="67">
        <v>1300887</v>
      </c>
      <c r="AS18" s="67">
        <v>6</v>
      </c>
      <c r="AT18" s="67">
        <v>425</v>
      </c>
      <c r="AU18" s="67">
        <v>424</v>
      </c>
      <c r="AV18" s="63"/>
      <c r="AW18" s="65">
        <v>15</v>
      </c>
      <c r="AX18" s="66" t="str">
        <f t="shared" si="3"/>
        <v>牛久市</v>
      </c>
      <c r="AY18" s="67">
        <v>0</v>
      </c>
      <c r="AZ18" s="67">
        <v>5283330</v>
      </c>
      <c r="BA18" s="67">
        <v>5250476</v>
      </c>
      <c r="BB18" s="67">
        <v>142026004</v>
      </c>
      <c r="BC18" s="67">
        <v>141612176</v>
      </c>
      <c r="BD18" s="67">
        <v>23322107</v>
      </c>
      <c r="BE18" s="67">
        <v>0</v>
      </c>
      <c r="BF18" s="67">
        <v>29933</v>
      </c>
      <c r="BG18" s="67">
        <v>29605</v>
      </c>
      <c r="BH18" s="63"/>
      <c r="BI18" s="65">
        <v>15</v>
      </c>
      <c r="BJ18" s="66" t="str">
        <f t="shared" si="4"/>
        <v>牛久市</v>
      </c>
      <c r="BK18" s="67">
        <v>0</v>
      </c>
      <c r="BL18" s="67">
        <v>2915549</v>
      </c>
      <c r="BM18" s="67">
        <v>2913901</v>
      </c>
      <c r="BN18" s="67">
        <v>44903943</v>
      </c>
      <c r="BO18" s="67">
        <v>44883489</v>
      </c>
      <c r="BP18" s="67">
        <v>14862472</v>
      </c>
      <c r="BQ18" s="67">
        <v>0</v>
      </c>
      <c r="BR18" s="67">
        <v>14623</v>
      </c>
      <c r="BS18" s="67">
        <v>14539</v>
      </c>
      <c r="BT18" s="63"/>
      <c r="BU18" s="65">
        <v>15</v>
      </c>
      <c r="BV18" s="66" t="str">
        <f t="shared" si="5"/>
        <v>牛久市</v>
      </c>
      <c r="BW18" s="67">
        <v>0</v>
      </c>
      <c r="BX18" s="67">
        <v>4254052</v>
      </c>
      <c r="BY18" s="67">
        <v>4253793</v>
      </c>
      <c r="BZ18" s="67">
        <v>106927073</v>
      </c>
      <c r="CA18" s="67">
        <v>106923630</v>
      </c>
      <c r="CB18" s="67">
        <v>72273240</v>
      </c>
      <c r="CC18" s="67">
        <v>0</v>
      </c>
      <c r="CD18" s="67">
        <v>7591</v>
      </c>
      <c r="CE18" s="67">
        <v>7571</v>
      </c>
      <c r="CF18" s="63"/>
      <c r="CG18" s="65">
        <v>15</v>
      </c>
      <c r="CH18" s="66" t="str">
        <f t="shared" si="6"/>
        <v>牛久市</v>
      </c>
      <c r="CI18" s="67">
        <v>603606</v>
      </c>
      <c r="CJ18" s="67">
        <v>12452931</v>
      </c>
      <c r="CK18" s="67">
        <v>12418170</v>
      </c>
      <c r="CL18" s="67">
        <v>293857020</v>
      </c>
      <c r="CM18" s="67">
        <v>293419295</v>
      </c>
      <c r="CN18" s="67">
        <v>110457819</v>
      </c>
      <c r="CO18" s="67">
        <v>640</v>
      </c>
      <c r="CP18" s="67">
        <v>52147</v>
      </c>
      <c r="CQ18" s="67">
        <v>51715</v>
      </c>
      <c r="CR18" s="62"/>
      <c r="CS18" s="65">
        <v>15</v>
      </c>
      <c r="CT18" s="66" t="str">
        <f t="shared" si="7"/>
        <v>牛久市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0</v>
      </c>
      <c r="DB18" s="67">
        <v>0</v>
      </c>
      <c r="DC18" s="67">
        <v>0</v>
      </c>
      <c r="DD18" s="62"/>
      <c r="DE18" s="65">
        <v>15</v>
      </c>
      <c r="DF18" s="66" t="str">
        <f t="shared" si="8"/>
        <v>牛久市</v>
      </c>
      <c r="DG18" s="67">
        <v>0</v>
      </c>
      <c r="DH18" s="67">
        <v>0</v>
      </c>
      <c r="DI18" s="67">
        <v>0</v>
      </c>
      <c r="DJ18" s="67">
        <v>0</v>
      </c>
      <c r="DK18" s="67">
        <v>0</v>
      </c>
      <c r="DL18" s="67">
        <v>0</v>
      </c>
      <c r="DM18" s="67">
        <v>0</v>
      </c>
      <c r="DN18" s="67">
        <v>0</v>
      </c>
      <c r="DO18" s="67">
        <v>0</v>
      </c>
      <c r="DP18" s="62"/>
      <c r="DQ18" s="65">
        <v>15</v>
      </c>
      <c r="DR18" s="66" t="str">
        <f t="shared" si="9"/>
        <v>牛久市</v>
      </c>
      <c r="DS18" s="67">
        <v>58766</v>
      </c>
      <c r="DT18" s="67">
        <v>119</v>
      </c>
      <c r="DU18" s="67">
        <v>27</v>
      </c>
      <c r="DV18" s="67">
        <v>2</v>
      </c>
      <c r="DW18" s="67">
        <v>1</v>
      </c>
      <c r="DX18" s="67">
        <v>1</v>
      </c>
      <c r="DY18" s="67">
        <v>22</v>
      </c>
      <c r="DZ18" s="67">
        <v>3</v>
      </c>
      <c r="EA18" s="67">
        <v>1</v>
      </c>
      <c r="EB18" s="62"/>
      <c r="EC18" s="65">
        <v>15</v>
      </c>
      <c r="ED18" s="66" t="str">
        <f t="shared" si="10"/>
        <v>牛久市</v>
      </c>
      <c r="EE18" s="67">
        <v>430570</v>
      </c>
      <c r="EF18" s="67">
        <v>12036421</v>
      </c>
      <c r="EG18" s="67">
        <v>10377140</v>
      </c>
      <c r="EH18" s="67">
        <v>431087</v>
      </c>
      <c r="EI18" s="67">
        <v>371674</v>
      </c>
      <c r="EJ18" s="67">
        <v>371674</v>
      </c>
      <c r="EK18" s="67">
        <v>426</v>
      </c>
      <c r="EL18" s="67">
        <v>9212</v>
      </c>
      <c r="EM18" s="67">
        <v>7228</v>
      </c>
      <c r="EO18" s="65">
        <v>15</v>
      </c>
      <c r="EP18" s="66" t="str">
        <f t="shared" si="11"/>
        <v>牛久市</v>
      </c>
      <c r="EQ18" s="67">
        <v>10636</v>
      </c>
      <c r="ER18" s="67">
        <v>195985</v>
      </c>
      <c r="ES18" s="67">
        <v>184424</v>
      </c>
      <c r="ET18" s="67">
        <v>122098</v>
      </c>
      <c r="EU18" s="67">
        <v>120531</v>
      </c>
      <c r="EV18" s="67">
        <v>85982</v>
      </c>
      <c r="EW18" s="67">
        <v>32</v>
      </c>
      <c r="EX18" s="67">
        <v>226</v>
      </c>
      <c r="EY18" s="67">
        <v>186</v>
      </c>
      <c r="FA18" s="65">
        <v>15</v>
      </c>
      <c r="FB18" s="66" t="str">
        <f t="shared" si="12"/>
        <v>牛久市</v>
      </c>
      <c r="FC18" s="67">
        <v>0</v>
      </c>
      <c r="FD18" s="67">
        <v>446484</v>
      </c>
      <c r="FE18" s="67">
        <v>441776</v>
      </c>
      <c r="FF18" s="67">
        <v>32127</v>
      </c>
      <c r="FG18" s="67">
        <v>31788</v>
      </c>
      <c r="FH18" s="67">
        <v>31788</v>
      </c>
      <c r="FI18" s="67">
        <v>0</v>
      </c>
      <c r="FJ18" s="67">
        <v>116</v>
      </c>
      <c r="FK18" s="67">
        <v>114</v>
      </c>
      <c r="FM18" s="65">
        <v>15</v>
      </c>
      <c r="FN18" s="66" t="str">
        <f t="shared" si="13"/>
        <v>牛久市</v>
      </c>
      <c r="FO18" s="67">
        <v>39150</v>
      </c>
      <c r="FP18" s="67">
        <v>496817</v>
      </c>
      <c r="FQ18" s="67">
        <v>327800</v>
      </c>
      <c r="FR18" s="67">
        <v>9617</v>
      </c>
      <c r="FS18" s="67">
        <v>6357</v>
      </c>
      <c r="FT18" s="67">
        <v>6357</v>
      </c>
      <c r="FU18" s="67">
        <v>139</v>
      </c>
      <c r="FV18" s="67">
        <v>1410</v>
      </c>
      <c r="FW18" s="67">
        <v>986</v>
      </c>
      <c r="FY18" s="65">
        <v>15</v>
      </c>
      <c r="FZ18" s="66" t="str">
        <f t="shared" si="14"/>
        <v>牛久市</v>
      </c>
      <c r="GA18" s="67">
        <v>0</v>
      </c>
      <c r="GB18" s="67">
        <v>491650</v>
      </c>
      <c r="GC18" s="67">
        <v>491112</v>
      </c>
      <c r="GD18" s="67">
        <v>673561</v>
      </c>
      <c r="GE18" s="67">
        <v>672823</v>
      </c>
      <c r="GF18" s="67">
        <v>470976</v>
      </c>
      <c r="GG18" s="67">
        <v>0</v>
      </c>
      <c r="GH18" s="67">
        <v>118</v>
      </c>
      <c r="GI18" s="67">
        <v>114</v>
      </c>
      <c r="GK18" s="65">
        <v>15</v>
      </c>
      <c r="GL18" s="66" t="str">
        <f t="shared" si="15"/>
        <v>牛久市</v>
      </c>
      <c r="GM18" s="67">
        <v>161032</v>
      </c>
      <c r="GN18" s="67">
        <v>323318</v>
      </c>
      <c r="GO18" s="67">
        <v>322874</v>
      </c>
      <c r="GP18" s="67">
        <v>2354913</v>
      </c>
      <c r="GQ18" s="67">
        <v>2354602</v>
      </c>
      <c r="GR18" s="67">
        <v>1646091</v>
      </c>
      <c r="GS18" s="67">
        <v>97</v>
      </c>
      <c r="GT18" s="67">
        <v>132</v>
      </c>
      <c r="GU18" s="67">
        <v>131</v>
      </c>
      <c r="GW18" s="65">
        <v>15</v>
      </c>
      <c r="GX18" s="66" t="str">
        <f t="shared" si="16"/>
        <v>牛久市</v>
      </c>
      <c r="GY18" s="67">
        <v>3137</v>
      </c>
      <c r="GZ18" s="67">
        <v>168757</v>
      </c>
      <c r="HA18" s="67">
        <v>168757</v>
      </c>
      <c r="HB18" s="67">
        <v>1628321</v>
      </c>
      <c r="HC18" s="67">
        <v>1628321</v>
      </c>
      <c r="HD18" s="67">
        <v>1073428</v>
      </c>
      <c r="HE18" s="67">
        <v>47</v>
      </c>
      <c r="HF18" s="67">
        <v>673</v>
      </c>
      <c r="HG18" s="67">
        <v>673</v>
      </c>
      <c r="HI18" s="65">
        <v>15</v>
      </c>
      <c r="HJ18" s="66" t="str">
        <f t="shared" si="17"/>
        <v>牛久市</v>
      </c>
      <c r="HK18" s="67">
        <v>0</v>
      </c>
      <c r="HL18" s="67">
        <v>623</v>
      </c>
      <c r="HM18" s="67">
        <v>623</v>
      </c>
      <c r="HN18" s="67">
        <v>33481</v>
      </c>
      <c r="HO18" s="67">
        <v>33481</v>
      </c>
      <c r="HP18" s="67">
        <v>23437</v>
      </c>
      <c r="HQ18" s="67">
        <v>0</v>
      </c>
      <c r="HR18" s="67">
        <v>1</v>
      </c>
      <c r="HS18" s="67">
        <v>1</v>
      </c>
    </row>
    <row r="19" spans="1:227" s="56" customFormat="1" ht="15" customHeight="1">
      <c r="A19" s="65">
        <v>16</v>
      </c>
      <c r="B19" s="66" t="s">
        <v>90</v>
      </c>
      <c r="C19" s="67">
        <v>1439683</v>
      </c>
      <c r="D19" s="67">
        <v>44827822</v>
      </c>
      <c r="E19" s="67">
        <v>43619577</v>
      </c>
      <c r="F19" s="67">
        <v>5181592</v>
      </c>
      <c r="G19" s="67">
        <v>5044676</v>
      </c>
      <c r="H19" s="67">
        <v>5044655</v>
      </c>
      <c r="I19" s="67">
        <v>2910</v>
      </c>
      <c r="J19" s="67">
        <v>33589</v>
      </c>
      <c r="K19" s="67">
        <v>31910</v>
      </c>
      <c r="L19" s="62"/>
      <c r="M19" s="65">
        <v>16</v>
      </c>
      <c r="N19" s="66" t="str">
        <f t="shared" si="0"/>
        <v>つくば市</v>
      </c>
      <c r="O19" s="67">
        <v>2090</v>
      </c>
      <c r="P19" s="67">
        <v>367690</v>
      </c>
      <c r="Q19" s="67">
        <v>365574</v>
      </c>
      <c r="R19" s="67">
        <v>1921650</v>
      </c>
      <c r="S19" s="67">
        <v>1914829</v>
      </c>
      <c r="T19" s="67">
        <v>254068</v>
      </c>
      <c r="U19" s="67">
        <v>10</v>
      </c>
      <c r="V19" s="67">
        <v>378</v>
      </c>
      <c r="W19" s="67">
        <v>372</v>
      </c>
      <c r="X19" s="63"/>
      <c r="Y19" s="65">
        <v>16</v>
      </c>
      <c r="Z19" s="66" t="str">
        <f t="shared" si="1"/>
        <v>つくば市</v>
      </c>
      <c r="AA19" s="67">
        <v>1940385</v>
      </c>
      <c r="AB19" s="67">
        <v>60482557</v>
      </c>
      <c r="AC19" s="67">
        <v>56897969</v>
      </c>
      <c r="AD19" s="67">
        <v>3589142</v>
      </c>
      <c r="AE19" s="67">
        <v>3377286</v>
      </c>
      <c r="AF19" s="67">
        <v>3377286</v>
      </c>
      <c r="AG19" s="67">
        <v>5196</v>
      </c>
      <c r="AH19" s="67">
        <v>68320</v>
      </c>
      <c r="AI19" s="67">
        <v>63056</v>
      </c>
      <c r="AJ19" s="62"/>
      <c r="AK19" s="65">
        <v>16</v>
      </c>
      <c r="AL19" s="66" t="str">
        <f t="shared" si="2"/>
        <v>つくば市</v>
      </c>
      <c r="AM19" s="67">
        <v>14142</v>
      </c>
      <c r="AN19" s="67">
        <v>3036179</v>
      </c>
      <c r="AO19" s="67">
        <v>2955234</v>
      </c>
      <c r="AP19" s="67">
        <v>60930940</v>
      </c>
      <c r="AQ19" s="67">
        <v>59914606</v>
      </c>
      <c r="AR19" s="67">
        <v>7299703</v>
      </c>
      <c r="AS19" s="67">
        <v>73</v>
      </c>
      <c r="AT19" s="67">
        <v>4233</v>
      </c>
      <c r="AU19" s="67">
        <v>4059</v>
      </c>
      <c r="AV19" s="63"/>
      <c r="AW19" s="65">
        <v>16</v>
      </c>
      <c r="AX19" s="66" t="str">
        <f t="shared" si="3"/>
        <v>つくば市</v>
      </c>
      <c r="AY19" s="67">
        <v>0</v>
      </c>
      <c r="AZ19" s="67">
        <v>13276380</v>
      </c>
      <c r="BA19" s="67">
        <v>13070701</v>
      </c>
      <c r="BB19" s="67">
        <v>363339826</v>
      </c>
      <c r="BC19" s="67">
        <v>361442006</v>
      </c>
      <c r="BD19" s="67">
        <v>58488771</v>
      </c>
      <c r="BE19" s="67">
        <v>0</v>
      </c>
      <c r="BF19" s="67">
        <v>55043</v>
      </c>
      <c r="BG19" s="67">
        <v>53518</v>
      </c>
      <c r="BH19" s="63"/>
      <c r="BI19" s="65">
        <v>16</v>
      </c>
      <c r="BJ19" s="66" t="str">
        <f t="shared" si="4"/>
        <v>つくば市</v>
      </c>
      <c r="BK19" s="67">
        <v>0</v>
      </c>
      <c r="BL19" s="67">
        <v>15726517</v>
      </c>
      <c r="BM19" s="67">
        <v>15715478</v>
      </c>
      <c r="BN19" s="67">
        <v>192120475</v>
      </c>
      <c r="BO19" s="67">
        <v>192027865</v>
      </c>
      <c r="BP19" s="67">
        <v>62816546</v>
      </c>
      <c r="BQ19" s="67">
        <v>0</v>
      </c>
      <c r="BR19" s="67">
        <v>47133</v>
      </c>
      <c r="BS19" s="67">
        <v>46712</v>
      </c>
      <c r="BT19" s="63"/>
      <c r="BU19" s="65">
        <v>16</v>
      </c>
      <c r="BV19" s="66" t="str">
        <f t="shared" si="5"/>
        <v>つくば市</v>
      </c>
      <c r="BW19" s="67">
        <v>0</v>
      </c>
      <c r="BX19" s="67">
        <v>15024230</v>
      </c>
      <c r="BY19" s="67">
        <v>15022679</v>
      </c>
      <c r="BZ19" s="67">
        <v>369052457</v>
      </c>
      <c r="CA19" s="67">
        <v>369038423</v>
      </c>
      <c r="CB19" s="67">
        <v>247030315</v>
      </c>
      <c r="CC19" s="67">
        <v>0</v>
      </c>
      <c r="CD19" s="67">
        <v>15746</v>
      </c>
      <c r="CE19" s="67">
        <v>15655</v>
      </c>
      <c r="CF19" s="63"/>
      <c r="CG19" s="65">
        <v>16</v>
      </c>
      <c r="CH19" s="66" t="str">
        <f t="shared" si="6"/>
        <v>つくば市</v>
      </c>
      <c r="CI19" s="67">
        <v>16624184</v>
      </c>
      <c r="CJ19" s="67">
        <v>44027127</v>
      </c>
      <c r="CK19" s="67">
        <v>43808858</v>
      </c>
      <c r="CL19" s="67">
        <v>924512758</v>
      </c>
      <c r="CM19" s="67">
        <v>922508294</v>
      </c>
      <c r="CN19" s="67">
        <v>368335632</v>
      </c>
      <c r="CO19" s="67">
        <v>3307</v>
      </c>
      <c r="CP19" s="67">
        <v>117922</v>
      </c>
      <c r="CQ19" s="67">
        <v>115885</v>
      </c>
      <c r="CR19" s="62"/>
      <c r="CS19" s="65">
        <v>16</v>
      </c>
      <c r="CT19" s="66" t="str">
        <f t="shared" si="7"/>
        <v>つくば市</v>
      </c>
      <c r="CU19" s="67">
        <v>0</v>
      </c>
      <c r="CV19" s="67">
        <v>0</v>
      </c>
      <c r="CW19" s="67">
        <v>0</v>
      </c>
      <c r="CX19" s="67">
        <v>0</v>
      </c>
      <c r="CY19" s="67">
        <v>0</v>
      </c>
      <c r="CZ19" s="67">
        <v>0</v>
      </c>
      <c r="DA19" s="67">
        <v>0</v>
      </c>
      <c r="DB19" s="67">
        <v>0</v>
      </c>
      <c r="DC19" s="67">
        <v>0</v>
      </c>
      <c r="DD19" s="62"/>
      <c r="DE19" s="65">
        <v>16</v>
      </c>
      <c r="DF19" s="66" t="str">
        <f t="shared" si="8"/>
        <v>つくば市</v>
      </c>
      <c r="DG19" s="67">
        <v>0</v>
      </c>
      <c r="DH19" s="67">
        <v>0</v>
      </c>
      <c r="DI19" s="67">
        <v>0</v>
      </c>
      <c r="DJ19" s="67">
        <v>0</v>
      </c>
      <c r="DK19" s="67">
        <v>0</v>
      </c>
      <c r="DL19" s="67">
        <v>0</v>
      </c>
      <c r="DM19" s="67">
        <v>0</v>
      </c>
      <c r="DN19" s="67">
        <v>0</v>
      </c>
      <c r="DO19" s="67">
        <v>0</v>
      </c>
      <c r="DP19" s="62"/>
      <c r="DQ19" s="65">
        <v>16</v>
      </c>
      <c r="DR19" s="66" t="str">
        <f t="shared" si="9"/>
        <v>つくば市</v>
      </c>
      <c r="DS19" s="67">
        <v>280625</v>
      </c>
      <c r="DT19" s="67">
        <v>4152</v>
      </c>
      <c r="DU19" s="67">
        <v>3997</v>
      </c>
      <c r="DV19" s="67">
        <v>137</v>
      </c>
      <c r="DW19" s="67">
        <v>131</v>
      </c>
      <c r="DX19" s="67">
        <v>115</v>
      </c>
      <c r="DY19" s="67">
        <v>149</v>
      </c>
      <c r="DZ19" s="67">
        <v>8</v>
      </c>
      <c r="EA19" s="67">
        <v>7</v>
      </c>
      <c r="EB19" s="62"/>
      <c r="EC19" s="65">
        <v>16</v>
      </c>
      <c r="ED19" s="66" t="str">
        <f t="shared" si="10"/>
        <v>つくば市</v>
      </c>
      <c r="EE19" s="67">
        <v>13246685</v>
      </c>
      <c r="EF19" s="67">
        <v>34329638</v>
      </c>
      <c r="EG19" s="67">
        <v>29031154</v>
      </c>
      <c r="EH19" s="67">
        <v>1066336</v>
      </c>
      <c r="EI19" s="67">
        <v>894280</v>
      </c>
      <c r="EJ19" s="67">
        <v>894274</v>
      </c>
      <c r="EK19" s="67">
        <v>2172</v>
      </c>
      <c r="EL19" s="67">
        <v>29370</v>
      </c>
      <c r="EM19" s="67">
        <v>21994</v>
      </c>
      <c r="EO19" s="65">
        <v>16</v>
      </c>
      <c r="EP19" s="66" t="str">
        <f t="shared" si="11"/>
        <v>つくば市</v>
      </c>
      <c r="EQ19" s="67">
        <v>1045498</v>
      </c>
      <c r="ER19" s="67">
        <v>2311178</v>
      </c>
      <c r="ES19" s="67">
        <v>2306740</v>
      </c>
      <c r="ET19" s="67">
        <v>14950708</v>
      </c>
      <c r="EU19" s="67">
        <v>14936309</v>
      </c>
      <c r="EV19" s="67">
        <v>9839076</v>
      </c>
      <c r="EW19" s="67">
        <v>1098</v>
      </c>
      <c r="EX19" s="67">
        <v>1814</v>
      </c>
      <c r="EY19" s="67">
        <v>1748</v>
      </c>
      <c r="FA19" s="65">
        <v>16</v>
      </c>
      <c r="FB19" s="66" t="str">
        <f t="shared" si="12"/>
        <v>つくば市</v>
      </c>
      <c r="FC19" s="67">
        <v>0</v>
      </c>
      <c r="FD19" s="67">
        <v>8929</v>
      </c>
      <c r="FE19" s="67">
        <v>8929</v>
      </c>
      <c r="FF19" s="67">
        <v>554</v>
      </c>
      <c r="FG19" s="67">
        <v>554</v>
      </c>
      <c r="FH19" s="67">
        <v>554</v>
      </c>
      <c r="FI19" s="67">
        <v>0</v>
      </c>
      <c r="FJ19" s="67">
        <v>21</v>
      </c>
      <c r="FK19" s="67">
        <v>21</v>
      </c>
      <c r="FM19" s="65">
        <v>16</v>
      </c>
      <c r="FN19" s="66" t="str">
        <f t="shared" si="13"/>
        <v>つくば市</v>
      </c>
      <c r="FO19" s="67">
        <v>423707</v>
      </c>
      <c r="FP19" s="67">
        <v>1427177</v>
      </c>
      <c r="FQ19" s="67">
        <v>987824</v>
      </c>
      <c r="FR19" s="67">
        <v>162703</v>
      </c>
      <c r="FS19" s="67">
        <v>149210</v>
      </c>
      <c r="FT19" s="67">
        <v>104719</v>
      </c>
      <c r="FU19" s="67">
        <v>613</v>
      </c>
      <c r="FV19" s="67">
        <v>3080</v>
      </c>
      <c r="FW19" s="67">
        <v>2142</v>
      </c>
      <c r="FY19" s="65">
        <v>16</v>
      </c>
      <c r="FZ19" s="66" t="str">
        <f t="shared" si="14"/>
        <v>つくば市</v>
      </c>
      <c r="GA19" s="67">
        <v>446</v>
      </c>
      <c r="GB19" s="67">
        <v>3532206</v>
      </c>
      <c r="GC19" s="67">
        <v>3531952</v>
      </c>
      <c r="GD19" s="67">
        <v>4682948</v>
      </c>
      <c r="GE19" s="67">
        <v>4682646</v>
      </c>
      <c r="GF19" s="67">
        <v>4680450</v>
      </c>
      <c r="GG19" s="67">
        <v>1</v>
      </c>
      <c r="GH19" s="67">
        <v>1261</v>
      </c>
      <c r="GI19" s="67">
        <v>1259</v>
      </c>
      <c r="GK19" s="65">
        <v>16</v>
      </c>
      <c r="GL19" s="66" t="str">
        <f t="shared" si="15"/>
        <v>つくば市</v>
      </c>
      <c r="GM19" s="67">
        <v>0</v>
      </c>
      <c r="GN19" s="67">
        <v>0</v>
      </c>
      <c r="GO19" s="67">
        <v>0</v>
      </c>
      <c r="GP19" s="67">
        <v>0</v>
      </c>
      <c r="GQ19" s="67">
        <v>0</v>
      </c>
      <c r="GR19" s="67">
        <v>0</v>
      </c>
      <c r="GS19" s="67">
        <v>0</v>
      </c>
      <c r="GT19" s="67">
        <v>0</v>
      </c>
      <c r="GU19" s="67">
        <v>0</v>
      </c>
      <c r="GW19" s="65">
        <v>16</v>
      </c>
      <c r="GX19" s="66" t="str">
        <f t="shared" si="16"/>
        <v>つくば市</v>
      </c>
      <c r="GY19" s="67">
        <v>4461</v>
      </c>
      <c r="GZ19" s="67">
        <v>132890</v>
      </c>
      <c r="HA19" s="67">
        <v>132890</v>
      </c>
      <c r="HB19" s="67">
        <v>1860725</v>
      </c>
      <c r="HC19" s="67">
        <v>1860725</v>
      </c>
      <c r="HD19" s="67">
        <v>1744341</v>
      </c>
      <c r="HE19" s="67">
        <v>11</v>
      </c>
      <c r="HF19" s="67">
        <v>268</v>
      </c>
      <c r="HG19" s="67">
        <v>268</v>
      </c>
      <c r="HI19" s="65">
        <v>16</v>
      </c>
      <c r="HJ19" s="66" t="str">
        <f t="shared" si="17"/>
        <v>つくば市</v>
      </c>
      <c r="HK19" s="67">
        <v>0</v>
      </c>
      <c r="HL19" s="67">
        <v>2120</v>
      </c>
      <c r="HM19" s="67">
        <v>2120</v>
      </c>
      <c r="HN19" s="67">
        <v>35386</v>
      </c>
      <c r="HO19" s="67">
        <v>35386</v>
      </c>
      <c r="HP19" s="67">
        <v>30806</v>
      </c>
      <c r="HQ19" s="67">
        <v>0</v>
      </c>
      <c r="HR19" s="67">
        <v>1</v>
      </c>
      <c r="HS19" s="67">
        <v>1</v>
      </c>
    </row>
    <row r="20" spans="1:227" s="56" customFormat="1" ht="15" customHeight="1">
      <c r="A20" s="65">
        <v>17</v>
      </c>
      <c r="B20" s="66" t="s">
        <v>63</v>
      </c>
      <c r="C20" s="67">
        <v>40634</v>
      </c>
      <c r="D20" s="67">
        <v>9046273</v>
      </c>
      <c r="E20" s="67">
        <v>8611117</v>
      </c>
      <c r="F20" s="67">
        <v>1088981</v>
      </c>
      <c r="G20" s="67">
        <v>1039154</v>
      </c>
      <c r="H20" s="67">
        <v>1039154</v>
      </c>
      <c r="I20" s="67">
        <v>83</v>
      </c>
      <c r="J20" s="67">
        <v>7646</v>
      </c>
      <c r="K20" s="67">
        <v>7026</v>
      </c>
      <c r="L20" s="62"/>
      <c r="M20" s="65">
        <v>17</v>
      </c>
      <c r="N20" s="66" t="str">
        <f t="shared" si="0"/>
        <v>ひたちなか市</v>
      </c>
      <c r="O20" s="67">
        <v>24</v>
      </c>
      <c r="P20" s="67">
        <v>333561</v>
      </c>
      <c r="Q20" s="67">
        <v>332740</v>
      </c>
      <c r="R20" s="67">
        <v>2216064</v>
      </c>
      <c r="S20" s="67">
        <v>2213509</v>
      </c>
      <c r="T20" s="67">
        <v>747306</v>
      </c>
      <c r="U20" s="67">
        <v>1</v>
      </c>
      <c r="V20" s="67">
        <v>534</v>
      </c>
      <c r="W20" s="67">
        <v>526</v>
      </c>
      <c r="X20" s="63"/>
      <c r="Y20" s="65">
        <v>17</v>
      </c>
      <c r="Z20" s="66" t="str">
        <f t="shared" si="1"/>
        <v>ひたちなか市</v>
      </c>
      <c r="AA20" s="67">
        <v>40352</v>
      </c>
      <c r="AB20" s="67">
        <v>16689358</v>
      </c>
      <c r="AC20" s="67">
        <v>15323154</v>
      </c>
      <c r="AD20" s="67">
        <v>1046364</v>
      </c>
      <c r="AE20" s="67">
        <v>962746</v>
      </c>
      <c r="AF20" s="67">
        <v>962746</v>
      </c>
      <c r="AG20" s="67">
        <v>93</v>
      </c>
      <c r="AH20" s="67">
        <v>14429</v>
      </c>
      <c r="AI20" s="67">
        <v>12630</v>
      </c>
      <c r="AJ20" s="62"/>
      <c r="AK20" s="65">
        <v>17</v>
      </c>
      <c r="AL20" s="66" t="str">
        <f t="shared" si="2"/>
        <v>ひたちなか市</v>
      </c>
      <c r="AM20" s="67">
        <v>12993</v>
      </c>
      <c r="AN20" s="67">
        <v>3672314</v>
      </c>
      <c r="AO20" s="67">
        <v>3666039</v>
      </c>
      <c r="AP20" s="67">
        <v>38653819</v>
      </c>
      <c r="AQ20" s="67">
        <v>38610807</v>
      </c>
      <c r="AR20" s="67">
        <v>9302255</v>
      </c>
      <c r="AS20" s="67">
        <v>16</v>
      </c>
      <c r="AT20" s="67">
        <v>5387</v>
      </c>
      <c r="AU20" s="67">
        <v>5333</v>
      </c>
      <c r="AV20" s="63"/>
      <c r="AW20" s="65">
        <v>17</v>
      </c>
      <c r="AX20" s="66" t="str">
        <f t="shared" si="3"/>
        <v>ひたちなか市</v>
      </c>
      <c r="AY20" s="67">
        <v>0</v>
      </c>
      <c r="AZ20" s="67">
        <v>10488392</v>
      </c>
      <c r="BA20" s="67">
        <v>10327519</v>
      </c>
      <c r="BB20" s="67">
        <v>191823004</v>
      </c>
      <c r="BC20" s="67">
        <v>190268147</v>
      </c>
      <c r="BD20" s="67">
        <v>31688798</v>
      </c>
      <c r="BE20" s="67">
        <v>0</v>
      </c>
      <c r="BF20" s="67">
        <v>50202</v>
      </c>
      <c r="BG20" s="67">
        <v>48554</v>
      </c>
      <c r="BH20" s="63"/>
      <c r="BI20" s="65">
        <v>17</v>
      </c>
      <c r="BJ20" s="66" t="str">
        <f t="shared" si="4"/>
        <v>ひたちなか市</v>
      </c>
      <c r="BK20" s="67">
        <v>0</v>
      </c>
      <c r="BL20" s="67">
        <v>6682426</v>
      </c>
      <c r="BM20" s="67">
        <v>6672904</v>
      </c>
      <c r="BN20" s="67">
        <v>101862892</v>
      </c>
      <c r="BO20" s="67">
        <v>101760594</v>
      </c>
      <c r="BP20" s="67">
        <v>33838646</v>
      </c>
      <c r="BQ20" s="67">
        <v>0</v>
      </c>
      <c r="BR20" s="67">
        <v>43230</v>
      </c>
      <c r="BS20" s="67">
        <v>42842</v>
      </c>
      <c r="BT20" s="63"/>
      <c r="BU20" s="65">
        <v>17</v>
      </c>
      <c r="BV20" s="66" t="str">
        <f t="shared" si="5"/>
        <v>ひたちなか市</v>
      </c>
      <c r="BW20" s="67">
        <v>0</v>
      </c>
      <c r="BX20" s="67">
        <v>10013881</v>
      </c>
      <c r="BY20" s="67">
        <v>10012670</v>
      </c>
      <c r="BZ20" s="67">
        <v>160998041</v>
      </c>
      <c r="CA20" s="67">
        <v>160988358</v>
      </c>
      <c r="CB20" s="67">
        <v>112592016</v>
      </c>
      <c r="CC20" s="67">
        <v>0</v>
      </c>
      <c r="CD20" s="67">
        <v>11372</v>
      </c>
      <c r="CE20" s="67">
        <v>11315</v>
      </c>
      <c r="CF20" s="63"/>
      <c r="CG20" s="65">
        <v>17</v>
      </c>
      <c r="CH20" s="66" t="str">
        <f t="shared" si="6"/>
        <v>ひたちなか市</v>
      </c>
      <c r="CI20" s="67">
        <v>2004312</v>
      </c>
      <c r="CJ20" s="67">
        <v>27184699</v>
      </c>
      <c r="CK20" s="67">
        <v>27013093</v>
      </c>
      <c r="CL20" s="67">
        <v>454683937</v>
      </c>
      <c r="CM20" s="67">
        <v>453017099</v>
      </c>
      <c r="CN20" s="67">
        <v>178119460</v>
      </c>
      <c r="CO20" s="67">
        <v>1095</v>
      </c>
      <c r="CP20" s="67">
        <v>104804</v>
      </c>
      <c r="CQ20" s="67">
        <v>102711</v>
      </c>
      <c r="CR20" s="62"/>
      <c r="CS20" s="65">
        <v>17</v>
      </c>
      <c r="CT20" s="66" t="str">
        <f t="shared" si="7"/>
        <v>ひたちなか市</v>
      </c>
      <c r="CU20" s="67">
        <v>0</v>
      </c>
      <c r="CV20" s="67">
        <v>0</v>
      </c>
      <c r="CW20" s="67">
        <v>0</v>
      </c>
      <c r="CX20" s="67">
        <v>0</v>
      </c>
      <c r="CY20" s="67">
        <v>0</v>
      </c>
      <c r="CZ20" s="67">
        <v>0</v>
      </c>
      <c r="DA20" s="67">
        <v>0</v>
      </c>
      <c r="DB20" s="67">
        <v>0</v>
      </c>
      <c r="DC20" s="67">
        <v>0</v>
      </c>
      <c r="DD20" s="62"/>
      <c r="DE20" s="65">
        <v>17</v>
      </c>
      <c r="DF20" s="66" t="str">
        <f t="shared" si="8"/>
        <v>ひたちなか市</v>
      </c>
      <c r="DG20" s="67">
        <v>0</v>
      </c>
      <c r="DH20" s="67">
        <v>16</v>
      </c>
      <c r="DI20" s="67">
        <v>16</v>
      </c>
      <c r="DJ20" s="67">
        <v>185</v>
      </c>
      <c r="DK20" s="67">
        <v>185</v>
      </c>
      <c r="DL20" s="67">
        <v>121</v>
      </c>
      <c r="DM20" s="67">
        <v>0</v>
      </c>
      <c r="DN20" s="67">
        <v>2</v>
      </c>
      <c r="DO20" s="67">
        <v>2</v>
      </c>
      <c r="DP20" s="62"/>
      <c r="DQ20" s="65">
        <v>17</v>
      </c>
      <c r="DR20" s="66" t="str">
        <f t="shared" si="9"/>
        <v>ひたちなか市</v>
      </c>
      <c r="DS20" s="67">
        <v>208215</v>
      </c>
      <c r="DT20" s="67">
        <v>1588</v>
      </c>
      <c r="DU20" s="67">
        <v>1344</v>
      </c>
      <c r="DV20" s="67">
        <v>467</v>
      </c>
      <c r="DW20" s="67">
        <v>464</v>
      </c>
      <c r="DX20" s="67">
        <v>329</v>
      </c>
      <c r="DY20" s="67">
        <v>32</v>
      </c>
      <c r="DZ20" s="67">
        <v>4</v>
      </c>
      <c r="EA20" s="67">
        <v>2</v>
      </c>
      <c r="EB20" s="62"/>
      <c r="EC20" s="65">
        <v>17</v>
      </c>
      <c r="ED20" s="66" t="str">
        <f t="shared" si="10"/>
        <v>ひたちなか市</v>
      </c>
      <c r="EE20" s="67">
        <v>201353</v>
      </c>
      <c r="EF20" s="67">
        <v>5019288</v>
      </c>
      <c r="EG20" s="67">
        <v>4261796</v>
      </c>
      <c r="EH20" s="67">
        <v>150750</v>
      </c>
      <c r="EI20" s="67">
        <v>128039</v>
      </c>
      <c r="EJ20" s="67">
        <v>128039</v>
      </c>
      <c r="EK20" s="67">
        <v>180</v>
      </c>
      <c r="EL20" s="67">
        <v>4099</v>
      </c>
      <c r="EM20" s="67">
        <v>3230</v>
      </c>
      <c r="EO20" s="65">
        <v>17</v>
      </c>
      <c r="EP20" s="66" t="str">
        <f t="shared" si="11"/>
        <v>ひたちなか市</v>
      </c>
      <c r="EQ20" s="67">
        <v>663687</v>
      </c>
      <c r="ER20" s="67">
        <v>893749</v>
      </c>
      <c r="ES20" s="67">
        <v>873190</v>
      </c>
      <c r="ET20" s="67">
        <v>3094173</v>
      </c>
      <c r="EU20" s="67">
        <v>3085032</v>
      </c>
      <c r="EV20" s="67">
        <v>2159522</v>
      </c>
      <c r="EW20" s="67">
        <v>94</v>
      </c>
      <c r="EX20" s="67">
        <v>999</v>
      </c>
      <c r="EY20" s="67">
        <v>933</v>
      </c>
      <c r="FA20" s="65">
        <v>17</v>
      </c>
      <c r="FB20" s="66" t="str">
        <f t="shared" si="12"/>
        <v>ひたちなか市</v>
      </c>
      <c r="FC20" s="67">
        <v>0</v>
      </c>
      <c r="FD20" s="67">
        <v>0</v>
      </c>
      <c r="FE20" s="67">
        <v>0</v>
      </c>
      <c r="FF20" s="67">
        <v>0</v>
      </c>
      <c r="FG20" s="67">
        <v>0</v>
      </c>
      <c r="FH20" s="67">
        <v>0</v>
      </c>
      <c r="FI20" s="67">
        <v>0</v>
      </c>
      <c r="FJ20" s="67">
        <v>0</v>
      </c>
      <c r="FK20" s="67">
        <v>0</v>
      </c>
      <c r="FM20" s="65">
        <v>17</v>
      </c>
      <c r="FN20" s="66" t="str">
        <f t="shared" si="13"/>
        <v>ひたちなか市</v>
      </c>
      <c r="FO20" s="67">
        <v>189846</v>
      </c>
      <c r="FP20" s="67">
        <v>566927</v>
      </c>
      <c r="FQ20" s="67">
        <v>434108</v>
      </c>
      <c r="FR20" s="67">
        <v>1130139</v>
      </c>
      <c r="FS20" s="67">
        <v>1122576</v>
      </c>
      <c r="FT20" s="67">
        <v>789511</v>
      </c>
      <c r="FU20" s="67">
        <v>194</v>
      </c>
      <c r="FV20" s="67">
        <v>1327</v>
      </c>
      <c r="FW20" s="67">
        <v>946</v>
      </c>
      <c r="FY20" s="65">
        <v>17</v>
      </c>
      <c r="FZ20" s="66" t="str">
        <f t="shared" si="14"/>
        <v>ひたちなか市</v>
      </c>
      <c r="GA20" s="67">
        <v>0</v>
      </c>
      <c r="GB20" s="67">
        <v>833182</v>
      </c>
      <c r="GC20" s="67">
        <v>833182</v>
      </c>
      <c r="GD20" s="67">
        <v>1341423</v>
      </c>
      <c r="GE20" s="67">
        <v>1341423</v>
      </c>
      <c r="GF20" s="67">
        <v>938996</v>
      </c>
      <c r="GG20" s="67">
        <v>0</v>
      </c>
      <c r="GH20" s="67">
        <v>46</v>
      </c>
      <c r="GI20" s="67">
        <v>46</v>
      </c>
      <c r="GK20" s="65">
        <v>17</v>
      </c>
      <c r="GL20" s="66" t="str">
        <f t="shared" si="15"/>
        <v>ひたちなか市</v>
      </c>
      <c r="GM20" s="67">
        <v>0</v>
      </c>
      <c r="GN20" s="67">
        <v>0</v>
      </c>
      <c r="GO20" s="67">
        <v>0</v>
      </c>
      <c r="GP20" s="67">
        <v>0</v>
      </c>
      <c r="GQ20" s="67">
        <v>0</v>
      </c>
      <c r="GR20" s="67">
        <v>0</v>
      </c>
      <c r="GS20" s="67">
        <v>0</v>
      </c>
      <c r="GT20" s="67">
        <v>0</v>
      </c>
      <c r="GU20" s="67">
        <v>0</v>
      </c>
      <c r="GW20" s="65">
        <v>17</v>
      </c>
      <c r="GX20" s="66" t="str">
        <f t="shared" si="16"/>
        <v>ひたちなか市</v>
      </c>
      <c r="GY20" s="67">
        <v>169</v>
      </c>
      <c r="GZ20" s="67">
        <v>457830</v>
      </c>
      <c r="HA20" s="67">
        <v>457559</v>
      </c>
      <c r="HB20" s="67">
        <v>2182321</v>
      </c>
      <c r="HC20" s="67">
        <v>2182192</v>
      </c>
      <c r="HD20" s="67">
        <v>1527534</v>
      </c>
      <c r="HE20" s="67">
        <v>4</v>
      </c>
      <c r="HF20" s="67">
        <v>1692</v>
      </c>
      <c r="HG20" s="67">
        <v>1689</v>
      </c>
      <c r="HI20" s="65">
        <v>17</v>
      </c>
      <c r="HJ20" s="66" t="str">
        <f t="shared" si="17"/>
        <v>ひたちなか市</v>
      </c>
      <c r="HK20" s="67">
        <v>0</v>
      </c>
      <c r="HL20" s="67">
        <v>2412</v>
      </c>
      <c r="HM20" s="67">
        <v>2412</v>
      </c>
      <c r="HN20" s="67">
        <v>32594</v>
      </c>
      <c r="HO20" s="67">
        <v>32594</v>
      </c>
      <c r="HP20" s="67">
        <v>22816</v>
      </c>
      <c r="HQ20" s="67">
        <v>0</v>
      </c>
      <c r="HR20" s="67">
        <v>6</v>
      </c>
      <c r="HS20" s="67">
        <v>6</v>
      </c>
    </row>
    <row r="21" spans="1:227" s="56" customFormat="1" ht="15" customHeight="1">
      <c r="A21" s="65">
        <v>18</v>
      </c>
      <c r="B21" s="66" t="s">
        <v>91</v>
      </c>
      <c r="C21" s="67">
        <v>278234</v>
      </c>
      <c r="D21" s="67">
        <v>13039071</v>
      </c>
      <c r="E21" s="67">
        <v>12235361</v>
      </c>
      <c r="F21" s="67">
        <v>1276532</v>
      </c>
      <c r="G21" s="67">
        <v>1204177</v>
      </c>
      <c r="H21" s="67">
        <v>1204177</v>
      </c>
      <c r="I21" s="67">
        <v>736</v>
      </c>
      <c r="J21" s="67">
        <v>11314</v>
      </c>
      <c r="K21" s="67">
        <v>10228</v>
      </c>
      <c r="L21" s="62"/>
      <c r="M21" s="65">
        <v>18</v>
      </c>
      <c r="N21" s="66" t="str">
        <f t="shared" si="0"/>
        <v>鹿嶋市</v>
      </c>
      <c r="O21" s="67">
        <v>11912</v>
      </c>
      <c r="P21" s="67">
        <v>159176</v>
      </c>
      <c r="Q21" s="67">
        <v>155083</v>
      </c>
      <c r="R21" s="67">
        <v>152840</v>
      </c>
      <c r="S21" s="67">
        <v>151578</v>
      </c>
      <c r="T21" s="67">
        <v>50526</v>
      </c>
      <c r="U21" s="67">
        <v>9</v>
      </c>
      <c r="V21" s="67">
        <v>293</v>
      </c>
      <c r="W21" s="67">
        <v>280</v>
      </c>
      <c r="X21" s="63"/>
      <c r="Y21" s="65">
        <v>18</v>
      </c>
      <c r="Z21" s="66" t="str">
        <f t="shared" si="1"/>
        <v>鹿嶋市</v>
      </c>
      <c r="AA21" s="67">
        <v>122373</v>
      </c>
      <c r="AB21" s="67">
        <v>11767584</v>
      </c>
      <c r="AC21" s="67">
        <v>10815610</v>
      </c>
      <c r="AD21" s="67">
        <v>562369</v>
      </c>
      <c r="AE21" s="67">
        <v>517243</v>
      </c>
      <c r="AF21" s="67">
        <v>517243</v>
      </c>
      <c r="AG21" s="67">
        <v>649</v>
      </c>
      <c r="AH21" s="67">
        <v>11253</v>
      </c>
      <c r="AI21" s="67">
        <v>9842</v>
      </c>
      <c r="AJ21" s="62"/>
      <c r="AK21" s="65">
        <v>18</v>
      </c>
      <c r="AL21" s="66" t="str">
        <f t="shared" si="2"/>
        <v>鹿嶋市</v>
      </c>
      <c r="AM21" s="67">
        <v>32118</v>
      </c>
      <c r="AN21" s="67">
        <v>1379047</v>
      </c>
      <c r="AO21" s="67">
        <v>1366971</v>
      </c>
      <c r="AP21" s="67">
        <v>5344837</v>
      </c>
      <c r="AQ21" s="67">
        <v>5323973</v>
      </c>
      <c r="AR21" s="67">
        <v>1629890</v>
      </c>
      <c r="AS21" s="67">
        <v>58</v>
      </c>
      <c r="AT21" s="67">
        <v>1756</v>
      </c>
      <c r="AU21" s="67">
        <v>1698</v>
      </c>
      <c r="AV21" s="63"/>
      <c r="AW21" s="65">
        <v>18</v>
      </c>
      <c r="AX21" s="66" t="str">
        <f t="shared" si="3"/>
        <v>鹿嶋市</v>
      </c>
      <c r="AY21" s="67">
        <v>0</v>
      </c>
      <c r="AZ21" s="67">
        <v>5405335</v>
      </c>
      <c r="BA21" s="67">
        <v>4898251</v>
      </c>
      <c r="BB21" s="67">
        <v>54423224</v>
      </c>
      <c r="BC21" s="67">
        <v>51240002</v>
      </c>
      <c r="BD21" s="67">
        <v>8538720</v>
      </c>
      <c r="BE21" s="67">
        <v>0</v>
      </c>
      <c r="BF21" s="67">
        <v>27695</v>
      </c>
      <c r="BG21" s="67">
        <v>24405</v>
      </c>
      <c r="BH21" s="63"/>
      <c r="BI21" s="65">
        <v>18</v>
      </c>
      <c r="BJ21" s="66" t="str">
        <f t="shared" si="4"/>
        <v>鹿嶋市</v>
      </c>
      <c r="BK21" s="67">
        <v>0</v>
      </c>
      <c r="BL21" s="67">
        <v>5149815</v>
      </c>
      <c r="BM21" s="67">
        <v>5108600</v>
      </c>
      <c r="BN21" s="67">
        <v>41842360</v>
      </c>
      <c r="BO21" s="67">
        <v>41625902</v>
      </c>
      <c r="BP21" s="67">
        <v>13872788</v>
      </c>
      <c r="BQ21" s="67">
        <v>0</v>
      </c>
      <c r="BR21" s="67">
        <v>23671</v>
      </c>
      <c r="BS21" s="67">
        <v>22351</v>
      </c>
      <c r="BT21" s="63"/>
      <c r="BU21" s="65">
        <v>18</v>
      </c>
      <c r="BV21" s="66" t="str">
        <f t="shared" si="5"/>
        <v>鹿嶋市</v>
      </c>
      <c r="BW21" s="67">
        <v>0</v>
      </c>
      <c r="BX21" s="67">
        <v>8673695</v>
      </c>
      <c r="BY21" s="67">
        <v>8670729</v>
      </c>
      <c r="BZ21" s="67">
        <v>85601803</v>
      </c>
      <c r="CA21" s="67">
        <v>85587822</v>
      </c>
      <c r="CB21" s="67">
        <v>59887526</v>
      </c>
      <c r="CC21" s="67">
        <v>0</v>
      </c>
      <c r="CD21" s="67">
        <v>5967</v>
      </c>
      <c r="CE21" s="67">
        <v>5851</v>
      </c>
      <c r="CF21" s="63"/>
      <c r="CG21" s="65">
        <v>18</v>
      </c>
      <c r="CH21" s="66" t="str">
        <f t="shared" si="6"/>
        <v>鹿嶋市</v>
      </c>
      <c r="CI21" s="67">
        <v>1045393</v>
      </c>
      <c r="CJ21" s="67">
        <v>19228845</v>
      </c>
      <c r="CK21" s="67">
        <v>18677580</v>
      </c>
      <c r="CL21" s="67">
        <v>181867387</v>
      </c>
      <c r="CM21" s="67">
        <v>178453726</v>
      </c>
      <c r="CN21" s="67">
        <v>82299034</v>
      </c>
      <c r="CO21" s="67">
        <v>832</v>
      </c>
      <c r="CP21" s="67">
        <v>57333</v>
      </c>
      <c r="CQ21" s="67">
        <v>52607</v>
      </c>
      <c r="CR21" s="62"/>
      <c r="CS21" s="65">
        <v>18</v>
      </c>
      <c r="CT21" s="66" t="str">
        <f t="shared" si="7"/>
        <v>鹿嶋市</v>
      </c>
      <c r="CU21" s="67">
        <v>0</v>
      </c>
      <c r="CV21" s="67">
        <v>0</v>
      </c>
      <c r="CW21" s="67">
        <v>0</v>
      </c>
      <c r="CX21" s="67">
        <v>0</v>
      </c>
      <c r="CY21" s="67">
        <v>0</v>
      </c>
      <c r="CZ21" s="67">
        <v>0</v>
      </c>
      <c r="DA21" s="67">
        <v>0</v>
      </c>
      <c r="DB21" s="67">
        <v>0</v>
      </c>
      <c r="DC21" s="67">
        <v>0</v>
      </c>
      <c r="DD21" s="62"/>
      <c r="DE21" s="65">
        <v>18</v>
      </c>
      <c r="DF21" s="66" t="str">
        <f t="shared" si="8"/>
        <v>鹿嶋市</v>
      </c>
      <c r="DG21" s="67">
        <v>0</v>
      </c>
      <c r="DH21" s="67">
        <v>0</v>
      </c>
      <c r="DI21" s="67">
        <v>0</v>
      </c>
      <c r="DJ21" s="67">
        <v>0</v>
      </c>
      <c r="DK21" s="67">
        <v>0</v>
      </c>
      <c r="DL21" s="67">
        <v>0</v>
      </c>
      <c r="DM21" s="67">
        <v>0</v>
      </c>
      <c r="DN21" s="67">
        <v>0</v>
      </c>
      <c r="DO21" s="67">
        <v>0</v>
      </c>
      <c r="DP21" s="62"/>
      <c r="DQ21" s="65">
        <v>18</v>
      </c>
      <c r="DR21" s="66" t="str">
        <f t="shared" si="9"/>
        <v>鹿嶋市</v>
      </c>
      <c r="DS21" s="67">
        <v>91427</v>
      </c>
      <c r="DT21" s="67">
        <v>14058</v>
      </c>
      <c r="DU21" s="67">
        <v>4207</v>
      </c>
      <c r="DV21" s="67">
        <v>3892</v>
      </c>
      <c r="DW21" s="67">
        <v>3734</v>
      </c>
      <c r="DX21" s="67">
        <v>2898</v>
      </c>
      <c r="DY21" s="67">
        <v>115</v>
      </c>
      <c r="DZ21" s="67">
        <v>21</v>
      </c>
      <c r="EA21" s="67">
        <v>6</v>
      </c>
      <c r="EB21" s="62"/>
      <c r="EC21" s="65">
        <v>18</v>
      </c>
      <c r="ED21" s="66" t="str">
        <f t="shared" si="10"/>
        <v>鹿嶋市</v>
      </c>
      <c r="EE21" s="67">
        <v>1060585</v>
      </c>
      <c r="EF21" s="67">
        <v>12334366</v>
      </c>
      <c r="EG21" s="67">
        <v>9976974</v>
      </c>
      <c r="EH21" s="67">
        <v>304521</v>
      </c>
      <c r="EI21" s="67">
        <v>245989</v>
      </c>
      <c r="EJ21" s="67">
        <v>245989</v>
      </c>
      <c r="EK21" s="67">
        <v>1797</v>
      </c>
      <c r="EL21" s="67">
        <v>10382</v>
      </c>
      <c r="EM21" s="67">
        <v>6646</v>
      </c>
      <c r="EO21" s="65">
        <v>18</v>
      </c>
      <c r="EP21" s="66" t="str">
        <f t="shared" si="11"/>
        <v>鹿嶋市</v>
      </c>
      <c r="EQ21" s="67">
        <v>114737</v>
      </c>
      <c r="ER21" s="67">
        <v>654904</v>
      </c>
      <c r="ES21" s="67">
        <v>651881</v>
      </c>
      <c r="ET21" s="67">
        <v>1243531</v>
      </c>
      <c r="EU21" s="67">
        <v>1238121</v>
      </c>
      <c r="EV21" s="67">
        <v>1070903</v>
      </c>
      <c r="EW21" s="67">
        <v>211</v>
      </c>
      <c r="EX21" s="67">
        <v>761</v>
      </c>
      <c r="EY21" s="67">
        <v>715</v>
      </c>
      <c r="FA21" s="65">
        <v>18</v>
      </c>
      <c r="FB21" s="66" t="str">
        <f t="shared" si="12"/>
        <v>鹿嶋市</v>
      </c>
      <c r="FC21" s="67">
        <v>0</v>
      </c>
      <c r="FD21" s="67">
        <v>13689</v>
      </c>
      <c r="FE21" s="67">
        <v>13689</v>
      </c>
      <c r="FF21" s="67">
        <v>712</v>
      </c>
      <c r="FG21" s="67">
        <v>712</v>
      </c>
      <c r="FH21" s="67">
        <v>617</v>
      </c>
      <c r="FI21" s="67">
        <v>0</v>
      </c>
      <c r="FJ21" s="67">
        <v>2</v>
      </c>
      <c r="FK21" s="67">
        <v>2</v>
      </c>
      <c r="FM21" s="65">
        <v>18</v>
      </c>
      <c r="FN21" s="66" t="str">
        <f t="shared" si="13"/>
        <v>鹿嶋市</v>
      </c>
      <c r="FO21" s="67">
        <v>399326</v>
      </c>
      <c r="FP21" s="67">
        <v>1909797</v>
      </c>
      <c r="FQ21" s="67">
        <v>1029543</v>
      </c>
      <c r="FR21" s="67">
        <v>793974</v>
      </c>
      <c r="FS21" s="67">
        <v>651843</v>
      </c>
      <c r="FT21" s="67">
        <v>605814</v>
      </c>
      <c r="FU21" s="67">
        <v>576</v>
      </c>
      <c r="FV21" s="67">
        <v>5669</v>
      </c>
      <c r="FW21" s="67">
        <v>1906</v>
      </c>
      <c r="FY21" s="65">
        <v>18</v>
      </c>
      <c r="FZ21" s="66" t="str">
        <f t="shared" si="14"/>
        <v>鹿嶋市</v>
      </c>
      <c r="GA21" s="67">
        <v>0</v>
      </c>
      <c r="GB21" s="67">
        <v>615265</v>
      </c>
      <c r="GC21" s="67">
        <v>615184</v>
      </c>
      <c r="GD21" s="67">
        <v>756776</v>
      </c>
      <c r="GE21" s="67">
        <v>756676</v>
      </c>
      <c r="GF21" s="67">
        <v>756676</v>
      </c>
      <c r="GG21" s="67">
        <v>0</v>
      </c>
      <c r="GH21" s="67">
        <v>301</v>
      </c>
      <c r="GI21" s="67">
        <v>299</v>
      </c>
      <c r="GK21" s="65">
        <v>18</v>
      </c>
      <c r="GL21" s="66" t="str">
        <f t="shared" si="15"/>
        <v>鹿嶋市</v>
      </c>
      <c r="GM21" s="67">
        <v>0</v>
      </c>
      <c r="GN21" s="67">
        <v>0</v>
      </c>
      <c r="GO21" s="67">
        <v>0</v>
      </c>
      <c r="GP21" s="67">
        <v>0</v>
      </c>
      <c r="GQ21" s="67">
        <v>0</v>
      </c>
      <c r="GR21" s="67">
        <v>0</v>
      </c>
      <c r="GS21" s="67">
        <v>0</v>
      </c>
      <c r="GT21" s="67">
        <v>0</v>
      </c>
      <c r="GU21" s="67">
        <v>0</v>
      </c>
      <c r="GW21" s="65">
        <v>18</v>
      </c>
      <c r="GX21" s="66" t="str">
        <f t="shared" si="16"/>
        <v>鹿嶋市</v>
      </c>
      <c r="GY21" s="67">
        <v>62187</v>
      </c>
      <c r="GZ21" s="67">
        <v>201353</v>
      </c>
      <c r="HA21" s="67">
        <v>199698</v>
      </c>
      <c r="HB21" s="67">
        <v>322784</v>
      </c>
      <c r="HC21" s="67">
        <v>320963</v>
      </c>
      <c r="HD21" s="67">
        <v>144243</v>
      </c>
      <c r="HE21" s="67">
        <v>216</v>
      </c>
      <c r="HF21" s="67">
        <v>647</v>
      </c>
      <c r="HG21" s="67">
        <v>646</v>
      </c>
      <c r="HI21" s="65">
        <v>18</v>
      </c>
      <c r="HJ21" s="66" t="str">
        <f t="shared" si="17"/>
        <v>鹿嶋市</v>
      </c>
      <c r="HK21" s="67">
        <v>0</v>
      </c>
      <c r="HL21" s="67">
        <v>0</v>
      </c>
      <c r="HM21" s="67">
        <v>0</v>
      </c>
      <c r="HN21" s="67">
        <v>0</v>
      </c>
      <c r="HO21" s="67">
        <v>0</v>
      </c>
      <c r="HP21" s="67">
        <v>0</v>
      </c>
      <c r="HQ21" s="67">
        <v>0</v>
      </c>
      <c r="HR21" s="67">
        <v>0</v>
      </c>
      <c r="HS21" s="67">
        <v>0</v>
      </c>
    </row>
    <row r="22" spans="1:227" s="56" customFormat="1" ht="15" customHeight="1">
      <c r="A22" s="65">
        <v>19</v>
      </c>
      <c r="B22" s="66" t="s">
        <v>65</v>
      </c>
      <c r="C22" s="67">
        <v>384986</v>
      </c>
      <c r="D22" s="67">
        <v>18652773</v>
      </c>
      <c r="E22" s="67">
        <v>17670550</v>
      </c>
      <c r="F22" s="67">
        <v>1942664</v>
      </c>
      <c r="G22" s="67">
        <v>1849160</v>
      </c>
      <c r="H22" s="67">
        <v>1849160</v>
      </c>
      <c r="I22" s="67">
        <v>974</v>
      </c>
      <c r="J22" s="67">
        <v>13153</v>
      </c>
      <c r="K22" s="67">
        <v>12097</v>
      </c>
      <c r="L22" s="62"/>
      <c r="M22" s="65">
        <v>19</v>
      </c>
      <c r="N22" s="66" t="str">
        <f t="shared" si="0"/>
        <v>潮来市</v>
      </c>
      <c r="O22" s="67">
        <v>11402</v>
      </c>
      <c r="P22" s="67">
        <v>456945</v>
      </c>
      <c r="Q22" s="67">
        <v>454309</v>
      </c>
      <c r="R22" s="67">
        <v>1335656</v>
      </c>
      <c r="S22" s="67">
        <v>1328005</v>
      </c>
      <c r="T22" s="67">
        <v>442668</v>
      </c>
      <c r="U22" s="67">
        <v>52</v>
      </c>
      <c r="V22" s="67">
        <v>871</v>
      </c>
      <c r="W22" s="67">
        <v>855</v>
      </c>
      <c r="X22" s="63"/>
      <c r="Y22" s="65">
        <v>19</v>
      </c>
      <c r="Z22" s="66" t="str">
        <f t="shared" si="1"/>
        <v>潮来市</v>
      </c>
      <c r="AA22" s="67">
        <v>87222</v>
      </c>
      <c r="AB22" s="67">
        <v>5222579</v>
      </c>
      <c r="AC22" s="67">
        <v>4605778</v>
      </c>
      <c r="AD22" s="67">
        <v>278530</v>
      </c>
      <c r="AE22" s="67">
        <v>246452</v>
      </c>
      <c r="AF22" s="67">
        <v>246452</v>
      </c>
      <c r="AG22" s="67">
        <v>388</v>
      </c>
      <c r="AH22" s="67">
        <v>6883</v>
      </c>
      <c r="AI22" s="67">
        <v>6082</v>
      </c>
      <c r="AJ22" s="62"/>
      <c r="AK22" s="65">
        <v>19</v>
      </c>
      <c r="AL22" s="66" t="str">
        <f t="shared" si="2"/>
        <v>潮来市</v>
      </c>
      <c r="AM22" s="67">
        <v>5435</v>
      </c>
      <c r="AN22" s="67">
        <v>766811</v>
      </c>
      <c r="AO22" s="67">
        <v>763249</v>
      </c>
      <c r="AP22" s="67">
        <v>3556748</v>
      </c>
      <c r="AQ22" s="67">
        <v>3540452</v>
      </c>
      <c r="AR22" s="67">
        <v>1180150</v>
      </c>
      <c r="AS22" s="67">
        <v>32</v>
      </c>
      <c r="AT22" s="67">
        <v>1757</v>
      </c>
      <c r="AU22" s="67">
        <v>1716</v>
      </c>
      <c r="AV22" s="63"/>
      <c r="AW22" s="65">
        <v>19</v>
      </c>
      <c r="AX22" s="66" t="str">
        <f t="shared" si="3"/>
        <v>潮来市</v>
      </c>
      <c r="AY22" s="67">
        <v>0</v>
      </c>
      <c r="AZ22" s="67">
        <v>2484809</v>
      </c>
      <c r="BA22" s="67">
        <v>2225983</v>
      </c>
      <c r="BB22" s="67">
        <v>19897395</v>
      </c>
      <c r="BC22" s="67">
        <v>18077926</v>
      </c>
      <c r="BD22" s="67">
        <v>3012979</v>
      </c>
      <c r="BE22" s="67">
        <v>0</v>
      </c>
      <c r="BF22" s="67">
        <v>14581</v>
      </c>
      <c r="BG22" s="67">
        <v>12636</v>
      </c>
      <c r="BH22" s="63"/>
      <c r="BI22" s="65">
        <v>19</v>
      </c>
      <c r="BJ22" s="66" t="str">
        <f t="shared" si="4"/>
        <v>潮来市</v>
      </c>
      <c r="BK22" s="67">
        <v>0</v>
      </c>
      <c r="BL22" s="67">
        <v>2588107</v>
      </c>
      <c r="BM22" s="67">
        <v>2569641</v>
      </c>
      <c r="BN22" s="67">
        <v>16292377</v>
      </c>
      <c r="BO22" s="67">
        <v>16213847</v>
      </c>
      <c r="BP22" s="67">
        <v>5404604</v>
      </c>
      <c r="BQ22" s="67">
        <v>0</v>
      </c>
      <c r="BR22" s="67">
        <v>9778</v>
      </c>
      <c r="BS22" s="67">
        <v>9361</v>
      </c>
      <c r="BT22" s="63"/>
      <c r="BU22" s="65">
        <v>19</v>
      </c>
      <c r="BV22" s="66" t="str">
        <f t="shared" si="5"/>
        <v>潮来市</v>
      </c>
      <c r="BW22" s="67">
        <v>0</v>
      </c>
      <c r="BX22" s="67">
        <v>1564066</v>
      </c>
      <c r="BY22" s="67">
        <v>1562631</v>
      </c>
      <c r="BZ22" s="67">
        <v>11735255</v>
      </c>
      <c r="CA22" s="67">
        <v>11728253</v>
      </c>
      <c r="CB22" s="67">
        <v>8202657</v>
      </c>
      <c r="CC22" s="67">
        <v>0</v>
      </c>
      <c r="CD22" s="67">
        <v>2826</v>
      </c>
      <c r="CE22" s="67">
        <v>2788</v>
      </c>
      <c r="CF22" s="63"/>
      <c r="CG22" s="65">
        <v>19</v>
      </c>
      <c r="CH22" s="66" t="str">
        <f t="shared" si="6"/>
        <v>潮来市</v>
      </c>
      <c r="CI22" s="67">
        <v>498143</v>
      </c>
      <c r="CJ22" s="67">
        <v>6636982</v>
      </c>
      <c r="CK22" s="67">
        <v>6358255</v>
      </c>
      <c r="CL22" s="67">
        <v>47925027</v>
      </c>
      <c r="CM22" s="67">
        <v>46020026</v>
      </c>
      <c r="CN22" s="67">
        <v>16620240</v>
      </c>
      <c r="CO22" s="67">
        <v>819</v>
      </c>
      <c r="CP22" s="67">
        <v>27185</v>
      </c>
      <c r="CQ22" s="67">
        <v>24785</v>
      </c>
      <c r="CR22" s="62"/>
      <c r="CS22" s="65">
        <v>19</v>
      </c>
      <c r="CT22" s="66" t="str">
        <f t="shared" si="7"/>
        <v>潮来市</v>
      </c>
      <c r="CU22" s="67">
        <v>0</v>
      </c>
      <c r="CV22" s="67">
        <v>0</v>
      </c>
      <c r="CW22" s="67">
        <v>0</v>
      </c>
      <c r="CX22" s="67">
        <v>0</v>
      </c>
      <c r="CY22" s="67">
        <v>0</v>
      </c>
      <c r="CZ22" s="67">
        <v>0</v>
      </c>
      <c r="DA22" s="67">
        <v>0</v>
      </c>
      <c r="DB22" s="67">
        <v>0</v>
      </c>
      <c r="DC22" s="67">
        <v>0</v>
      </c>
      <c r="DD22" s="62"/>
      <c r="DE22" s="65">
        <v>19</v>
      </c>
      <c r="DF22" s="66" t="str">
        <f t="shared" si="8"/>
        <v>潮来市</v>
      </c>
      <c r="DG22" s="67">
        <v>0</v>
      </c>
      <c r="DH22" s="67">
        <v>0</v>
      </c>
      <c r="DI22" s="67">
        <v>0</v>
      </c>
      <c r="DJ22" s="67">
        <v>0</v>
      </c>
      <c r="DK22" s="67">
        <v>0</v>
      </c>
      <c r="DL22" s="67">
        <v>0</v>
      </c>
      <c r="DM22" s="67">
        <v>0</v>
      </c>
      <c r="DN22" s="67">
        <v>0</v>
      </c>
      <c r="DO22" s="67">
        <v>0</v>
      </c>
      <c r="DP22" s="62"/>
      <c r="DQ22" s="65">
        <v>19</v>
      </c>
      <c r="DR22" s="66" t="str">
        <f t="shared" si="9"/>
        <v>潮来市</v>
      </c>
      <c r="DS22" s="67">
        <v>17236</v>
      </c>
      <c r="DT22" s="67">
        <v>24802</v>
      </c>
      <c r="DU22" s="67">
        <v>24367</v>
      </c>
      <c r="DV22" s="67">
        <v>1565</v>
      </c>
      <c r="DW22" s="67">
        <v>1555</v>
      </c>
      <c r="DX22" s="67">
        <v>1555</v>
      </c>
      <c r="DY22" s="67">
        <v>14</v>
      </c>
      <c r="DZ22" s="67">
        <v>31</v>
      </c>
      <c r="EA22" s="67">
        <v>22</v>
      </c>
      <c r="EB22" s="62"/>
      <c r="EC22" s="65">
        <v>19</v>
      </c>
      <c r="ED22" s="66" t="str">
        <f t="shared" si="10"/>
        <v>潮来市</v>
      </c>
      <c r="EE22" s="67">
        <v>357603</v>
      </c>
      <c r="EF22" s="67">
        <v>8047644</v>
      </c>
      <c r="EG22" s="67">
        <v>6757833</v>
      </c>
      <c r="EH22" s="67">
        <v>275522</v>
      </c>
      <c r="EI22" s="67">
        <v>231269</v>
      </c>
      <c r="EJ22" s="67">
        <v>231269</v>
      </c>
      <c r="EK22" s="67">
        <v>277</v>
      </c>
      <c r="EL22" s="67">
        <v>4790</v>
      </c>
      <c r="EM22" s="67">
        <v>3656</v>
      </c>
      <c r="EO22" s="65">
        <v>19</v>
      </c>
      <c r="EP22" s="66" t="str">
        <f t="shared" si="11"/>
        <v>潮来市</v>
      </c>
      <c r="EQ22" s="67">
        <v>30135</v>
      </c>
      <c r="ER22" s="67">
        <v>80813</v>
      </c>
      <c r="ES22" s="67">
        <v>79834</v>
      </c>
      <c r="ET22" s="67">
        <v>150625</v>
      </c>
      <c r="EU22" s="67">
        <v>149237</v>
      </c>
      <c r="EV22" s="67">
        <v>104449</v>
      </c>
      <c r="EW22" s="67">
        <v>18</v>
      </c>
      <c r="EX22" s="67">
        <v>115</v>
      </c>
      <c r="EY22" s="67">
        <v>108</v>
      </c>
      <c r="FA22" s="65">
        <v>19</v>
      </c>
      <c r="FB22" s="66" t="str">
        <f t="shared" si="12"/>
        <v>潮来市</v>
      </c>
      <c r="FC22" s="67">
        <v>0</v>
      </c>
      <c r="FD22" s="67">
        <v>0</v>
      </c>
      <c r="FE22" s="67">
        <v>0</v>
      </c>
      <c r="FF22" s="67">
        <v>0</v>
      </c>
      <c r="FG22" s="67">
        <v>0</v>
      </c>
      <c r="FH22" s="67">
        <v>0</v>
      </c>
      <c r="FI22" s="67">
        <v>0</v>
      </c>
      <c r="FJ22" s="67">
        <v>0</v>
      </c>
      <c r="FK22" s="67">
        <v>0</v>
      </c>
      <c r="FM22" s="65">
        <v>19</v>
      </c>
      <c r="FN22" s="66" t="str">
        <f t="shared" si="13"/>
        <v>潮来市</v>
      </c>
      <c r="FO22" s="67">
        <v>374395</v>
      </c>
      <c r="FP22" s="67">
        <v>824474</v>
      </c>
      <c r="FQ22" s="67">
        <v>626539</v>
      </c>
      <c r="FR22" s="67">
        <v>59660</v>
      </c>
      <c r="FS22" s="67">
        <v>54340</v>
      </c>
      <c r="FT22" s="67">
        <v>42580</v>
      </c>
      <c r="FU22" s="67">
        <v>487</v>
      </c>
      <c r="FV22" s="67">
        <v>1400</v>
      </c>
      <c r="FW22" s="67">
        <v>1052</v>
      </c>
      <c r="FY22" s="65">
        <v>19</v>
      </c>
      <c r="FZ22" s="66" t="str">
        <f t="shared" si="14"/>
        <v>潮来市</v>
      </c>
      <c r="GA22" s="67">
        <v>0</v>
      </c>
      <c r="GB22" s="67">
        <v>1482007</v>
      </c>
      <c r="GC22" s="67">
        <v>1481958</v>
      </c>
      <c r="GD22" s="67">
        <v>2417515</v>
      </c>
      <c r="GE22" s="67">
        <v>2417437</v>
      </c>
      <c r="GF22" s="67">
        <v>1692206</v>
      </c>
      <c r="GG22" s="67">
        <v>0</v>
      </c>
      <c r="GH22" s="67">
        <v>789</v>
      </c>
      <c r="GI22" s="67">
        <v>788</v>
      </c>
      <c r="GK22" s="65">
        <v>19</v>
      </c>
      <c r="GL22" s="66" t="str">
        <f t="shared" si="15"/>
        <v>潮来市</v>
      </c>
      <c r="GM22" s="67">
        <v>0</v>
      </c>
      <c r="GN22" s="67">
        <v>0</v>
      </c>
      <c r="GO22" s="67">
        <v>0</v>
      </c>
      <c r="GP22" s="67">
        <v>0</v>
      </c>
      <c r="GQ22" s="67">
        <v>0</v>
      </c>
      <c r="GR22" s="67">
        <v>0</v>
      </c>
      <c r="GS22" s="67">
        <v>0</v>
      </c>
      <c r="GT22" s="67">
        <v>0</v>
      </c>
      <c r="GU22" s="67">
        <v>0</v>
      </c>
      <c r="GW22" s="65">
        <v>19</v>
      </c>
      <c r="GX22" s="66" t="str">
        <f t="shared" si="16"/>
        <v>潮来市</v>
      </c>
      <c r="GY22" s="67">
        <v>0</v>
      </c>
      <c r="GZ22" s="67">
        <v>84628</v>
      </c>
      <c r="HA22" s="67">
        <v>84628</v>
      </c>
      <c r="HB22" s="67">
        <v>192230</v>
      </c>
      <c r="HC22" s="67">
        <v>192230</v>
      </c>
      <c r="HD22" s="67">
        <v>112893</v>
      </c>
      <c r="HE22" s="67">
        <v>0</v>
      </c>
      <c r="HF22" s="67">
        <v>391</v>
      </c>
      <c r="HG22" s="67">
        <v>391</v>
      </c>
      <c r="HI22" s="65">
        <v>19</v>
      </c>
      <c r="HJ22" s="66" t="str">
        <f t="shared" si="17"/>
        <v>潮来市</v>
      </c>
      <c r="HK22" s="67">
        <v>0</v>
      </c>
      <c r="HL22" s="67">
        <v>2718</v>
      </c>
      <c r="HM22" s="67">
        <v>2718</v>
      </c>
      <c r="HN22" s="67">
        <v>18962</v>
      </c>
      <c r="HO22" s="67">
        <v>18962</v>
      </c>
      <c r="HP22" s="67">
        <v>13071</v>
      </c>
      <c r="HQ22" s="67">
        <v>0</v>
      </c>
      <c r="HR22" s="67">
        <v>13</v>
      </c>
      <c r="HS22" s="67">
        <v>13</v>
      </c>
    </row>
    <row r="23" spans="1:227" s="56" customFormat="1" ht="15" customHeight="1">
      <c r="A23" s="65">
        <v>20</v>
      </c>
      <c r="B23" s="66" t="s">
        <v>92</v>
      </c>
      <c r="C23" s="67">
        <v>26825</v>
      </c>
      <c r="D23" s="67">
        <v>4597940</v>
      </c>
      <c r="E23" s="67">
        <v>4268896</v>
      </c>
      <c r="F23" s="67">
        <v>385781</v>
      </c>
      <c r="G23" s="67">
        <v>359966</v>
      </c>
      <c r="H23" s="67">
        <v>359966</v>
      </c>
      <c r="I23" s="67">
        <v>54</v>
      </c>
      <c r="J23" s="67">
        <v>2700</v>
      </c>
      <c r="K23" s="67">
        <v>2412</v>
      </c>
      <c r="L23" s="62"/>
      <c r="M23" s="65">
        <v>20</v>
      </c>
      <c r="N23" s="66" t="str">
        <f t="shared" si="0"/>
        <v>守谷市</v>
      </c>
      <c r="O23" s="67">
        <v>0</v>
      </c>
      <c r="P23" s="67">
        <v>12640</v>
      </c>
      <c r="Q23" s="67">
        <v>12640</v>
      </c>
      <c r="R23" s="67">
        <v>73946</v>
      </c>
      <c r="S23" s="67">
        <v>73946</v>
      </c>
      <c r="T23" s="67">
        <v>45337</v>
      </c>
      <c r="U23" s="67">
        <v>0</v>
      </c>
      <c r="V23" s="67">
        <v>21</v>
      </c>
      <c r="W23" s="67">
        <v>21</v>
      </c>
      <c r="X23" s="63"/>
      <c r="Y23" s="65">
        <v>20</v>
      </c>
      <c r="Z23" s="66" t="str">
        <f t="shared" si="1"/>
        <v>守谷市</v>
      </c>
      <c r="AA23" s="67">
        <v>47274</v>
      </c>
      <c r="AB23" s="67">
        <v>3684011</v>
      </c>
      <c r="AC23" s="67">
        <v>3339758</v>
      </c>
      <c r="AD23" s="67">
        <v>187311</v>
      </c>
      <c r="AE23" s="67">
        <v>169719</v>
      </c>
      <c r="AF23" s="67">
        <v>169719</v>
      </c>
      <c r="AG23" s="67">
        <v>130</v>
      </c>
      <c r="AH23" s="67">
        <v>5007</v>
      </c>
      <c r="AI23" s="67">
        <v>4379</v>
      </c>
      <c r="AJ23" s="62"/>
      <c r="AK23" s="65">
        <v>20</v>
      </c>
      <c r="AL23" s="66" t="str">
        <f t="shared" si="2"/>
        <v>守谷市</v>
      </c>
      <c r="AM23" s="67">
        <v>1011</v>
      </c>
      <c r="AN23" s="67">
        <v>255402</v>
      </c>
      <c r="AO23" s="67">
        <v>255337</v>
      </c>
      <c r="AP23" s="67">
        <v>9161328</v>
      </c>
      <c r="AQ23" s="67">
        <v>9159722</v>
      </c>
      <c r="AR23" s="67">
        <v>3186056</v>
      </c>
      <c r="AS23" s="67">
        <v>1</v>
      </c>
      <c r="AT23" s="67">
        <v>593</v>
      </c>
      <c r="AU23" s="67">
        <v>590</v>
      </c>
      <c r="AV23" s="63"/>
      <c r="AW23" s="65">
        <v>20</v>
      </c>
      <c r="AX23" s="66" t="str">
        <f t="shared" si="3"/>
        <v>守谷市</v>
      </c>
      <c r="AY23" s="67">
        <v>0</v>
      </c>
      <c r="AZ23" s="67">
        <v>3739030</v>
      </c>
      <c r="BA23" s="67">
        <v>3735616</v>
      </c>
      <c r="BB23" s="67">
        <v>171539688</v>
      </c>
      <c r="BC23" s="67">
        <v>171486543</v>
      </c>
      <c r="BD23" s="67">
        <v>26945954</v>
      </c>
      <c r="BE23" s="67">
        <v>0</v>
      </c>
      <c r="BF23" s="67">
        <v>20224</v>
      </c>
      <c r="BG23" s="67">
        <v>20178</v>
      </c>
      <c r="BH23" s="63"/>
      <c r="BI23" s="65">
        <v>20</v>
      </c>
      <c r="BJ23" s="66" t="str">
        <f t="shared" si="4"/>
        <v>守谷市</v>
      </c>
      <c r="BK23" s="67">
        <v>0</v>
      </c>
      <c r="BL23" s="67">
        <v>1798473</v>
      </c>
      <c r="BM23" s="67">
        <v>1798060</v>
      </c>
      <c r="BN23" s="67">
        <v>43325779</v>
      </c>
      <c r="BO23" s="67">
        <v>43317801</v>
      </c>
      <c r="BP23" s="67">
        <v>13783536</v>
      </c>
      <c r="BQ23" s="67">
        <v>0</v>
      </c>
      <c r="BR23" s="67">
        <v>10822</v>
      </c>
      <c r="BS23" s="67">
        <v>10800</v>
      </c>
      <c r="BT23" s="63"/>
      <c r="BU23" s="65">
        <v>20</v>
      </c>
      <c r="BV23" s="66" t="str">
        <f t="shared" si="5"/>
        <v>守谷市</v>
      </c>
      <c r="BW23" s="67">
        <v>0</v>
      </c>
      <c r="BX23" s="67">
        <v>2627099</v>
      </c>
      <c r="BY23" s="67">
        <v>2626927</v>
      </c>
      <c r="BZ23" s="67">
        <v>87552895</v>
      </c>
      <c r="CA23" s="67">
        <v>87550785</v>
      </c>
      <c r="CB23" s="67">
        <v>56538705</v>
      </c>
      <c r="CC23" s="67">
        <v>0</v>
      </c>
      <c r="CD23" s="67">
        <v>3820</v>
      </c>
      <c r="CE23" s="67">
        <v>3803</v>
      </c>
      <c r="CF23" s="63"/>
      <c r="CG23" s="65">
        <v>20</v>
      </c>
      <c r="CH23" s="66" t="str">
        <f t="shared" si="6"/>
        <v>守谷市</v>
      </c>
      <c r="CI23" s="67">
        <v>304885</v>
      </c>
      <c r="CJ23" s="67">
        <v>8164602</v>
      </c>
      <c r="CK23" s="67">
        <v>8160603</v>
      </c>
      <c r="CL23" s="67">
        <v>302418362</v>
      </c>
      <c r="CM23" s="67">
        <v>302355129</v>
      </c>
      <c r="CN23" s="67">
        <v>97268195</v>
      </c>
      <c r="CO23" s="67">
        <v>310</v>
      </c>
      <c r="CP23" s="67">
        <v>34866</v>
      </c>
      <c r="CQ23" s="67">
        <v>34781</v>
      </c>
      <c r="CR23" s="62"/>
      <c r="CS23" s="65">
        <v>20</v>
      </c>
      <c r="CT23" s="66" t="str">
        <f t="shared" si="7"/>
        <v>守谷市</v>
      </c>
      <c r="CU23" s="67">
        <v>0</v>
      </c>
      <c r="CV23" s="67">
        <v>0</v>
      </c>
      <c r="CW23" s="67">
        <v>0</v>
      </c>
      <c r="CX23" s="67">
        <v>0</v>
      </c>
      <c r="CY23" s="67">
        <v>0</v>
      </c>
      <c r="CZ23" s="67">
        <v>0</v>
      </c>
      <c r="DA23" s="67">
        <v>0</v>
      </c>
      <c r="DB23" s="67">
        <v>0</v>
      </c>
      <c r="DC23" s="67">
        <v>0</v>
      </c>
      <c r="DD23" s="62"/>
      <c r="DE23" s="65">
        <v>20</v>
      </c>
      <c r="DF23" s="66" t="str">
        <f t="shared" si="8"/>
        <v>守谷市</v>
      </c>
      <c r="DG23" s="67">
        <v>0</v>
      </c>
      <c r="DH23" s="67">
        <v>0</v>
      </c>
      <c r="DI23" s="67">
        <v>0</v>
      </c>
      <c r="DJ23" s="67">
        <v>0</v>
      </c>
      <c r="DK23" s="67">
        <v>0</v>
      </c>
      <c r="DL23" s="67">
        <v>0</v>
      </c>
      <c r="DM23" s="67">
        <v>0</v>
      </c>
      <c r="DN23" s="67">
        <v>0</v>
      </c>
      <c r="DO23" s="67">
        <v>0</v>
      </c>
      <c r="DP23" s="62"/>
      <c r="DQ23" s="65">
        <v>20</v>
      </c>
      <c r="DR23" s="66" t="str">
        <f t="shared" si="9"/>
        <v>守谷市</v>
      </c>
      <c r="DS23" s="67">
        <v>66965</v>
      </c>
      <c r="DT23" s="67">
        <v>2196</v>
      </c>
      <c r="DU23" s="67">
        <v>835</v>
      </c>
      <c r="DV23" s="67">
        <v>39</v>
      </c>
      <c r="DW23" s="67">
        <v>15</v>
      </c>
      <c r="DX23" s="67">
        <v>15</v>
      </c>
      <c r="DY23" s="67">
        <v>71</v>
      </c>
      <c r="DZ23" s="67">
        <v>6</v>
      </c>
      <c r="EA23" s="67">
        <v>3</v>
      </c>
      <c r="EB23" s="62"/>
      <c r="EC23" s="65">
        <v>20</v>
      </c>
      <c r="ED23" s="66" t="str">
        <f t="shared" si="10"/>
        <v>守谷市</v>
      </c>
      <c r="EE23" s="67">
        <v>153135</v>
      </c>
      <c r="EF23" s="67">
        <v>2050727</v>
      </c>
      <c r="EG23" s="67">
        <v>1689725</v>
      </c>
      <c r="EH23" s="67">
        <v>68636</v>
      </c>
      <c r="EI23" s="67">
        <v>56507</v>
      </c>
      <c r="EJ23" s="67">
        <v>56507</v>
      </c>
      <c r="EK23" s="67">
        <v>144</v>
      </c>
      <c r="EL23" s="67">
        <v>3079</v>
      </c>
      <c r="EM23" s="67">
        <v>2392</v>
      </c>
      <c r="EO23" s="65">
        <v>20</v>
      </c>
      <c r="EP23" s="66" t="str">
        <f t="shared" si="11"/>
        <v>守谷市</v>
      </c>
      <c r="EQ23" s="67">
        <v>19814</v>
      </c>
      <c r="ER23" s="67">
        <v>231629</v>
      </c>
      <c r="ES23" s="67">
        <v>227980</v>
      </c>
      <c r="ET23" s="67">
        <v>207095</v>
      </c>
      <c r="EU23" s="67">
        <v>203817</v>
      </c>
      <c r="EV23" s="67">
        <v>135947</v>
      </c>
      <c r="EW23" s="67">
        <v>16</v>
      </c>
      <c r="EX23" s="67">
        <v>305</v>
      </c>
      <c r="EY23" s="67">
        <v>280</v>
      </c>
      <c r="FA23" s="65">
        <v>20</v>
      </c>
      <c r="FB23" s="66" t="str">
        <f t="shared" si="12"/>
        <v>守谷市</v>
      </c>
      <c r="FC23" s="67">
        <v>0</v>
      </c>
      <c r="FD23" s="67">
        <v>0</v>
      </c>
      <c r="FE23" s="67">
        <v>0</v>
      </c>
      <c r="FF23" s="67">
        <v>0</v>
      </c>
      <c r="FG23" s="67">
        <v>0</v>
      </c>
      <c r="FH23" s="67">
        <v>0</v>
      </c>
      <c r="FI23" s="67">
        <v>0</v>
      </c>
      <c r="FJ23" s="67">
        <v>0</v>
      </c>
      <c r="FK23" s="67">
        <v>0</v>
      </c>
      <c r="FM23" s="65">
        <v>20</v>
      </c>
      <c r="FN23" s="66" t="str">
        <f t="shared" si="13"/>
        <v>守谷市</v>
      </c>
      <c r="FO23" s="67">
        <v>1387850</v>
      </c>
      <c r="FP23" s="67">
        <v>303442</v>
      </c>
      <c r="FQ23" s="67">
        <v>175629</v>
      </c>
      <c r="FR23" s="67">
        <v>12035</v>
      </c>
      <c r="FS23" s="67">
        <v>7871</v>
      </c>
      <c r="FT23" s="67">
        <v>7540</v>
      </c>
      <c r="FU23" s="67">
        <v>1621</v>
      </c>
      <c r="FV23" s="67">
        <v>828</v>
      </c>
      <c r="FW23" s="67">
        <v>526</v>
      </c>
      <c r="FY23" s="65">
        <v>20</v>
      </c>
      <c r="FZ23" s="66" t="str">
        <f t="shared" si="14"/>
        <v>守谷市</v>
      </c>
      <c r="GA23" s="67">
        <v>0</v>
      </c>
      <c r="GB23" s="67">
        <v>0</v>
      </c>
      <c r="GC23" s="67">
        <v>0</v>
      </c>
      <c r="GD23" s="67">
        <v>0</v>
      </c>
      <c r="GE23" s="67">
        <v>0</v>
      </c>
      <c r="GF23" s="67">
        <v>0</v>
      </c>
      <c r="GG23" s="67">
        <v>0</v>
      </c>
      <c r="GH23" s="67">
        <v>0</v>
      </c>
      <c r="GI23" s="67">
        <v>0</v>
      </c>
      <c r="GK23" s="65">
        <v>20</v>
      </c>
      <c r="GL23" s="66" t="str">
        <f t="shared" si="15"/>
        <v>守谷市</v>
      </c>
      <c r="GM23" s="67">
        <v>0</v>
      </c>
      <c r="GN23" s="67">
        <v>0</v>
      </c>
      <c r="GO23" s="67">
        <v>0</v>
      </c>
      <c r="GP23" s="67">
        <v>0</v>
      </c>
      <c r="GQ23" s="67">
        <v>0</v>
      </c>
      <c r="GR23" s="67">
        <v>0</v>
      </c>
      <c r="GS23" s="67">
        <v>0</v>
      </c>
      <c r="GT23" s="67">
        <v>0</v>
      </c>
      <c r="GU23" s="67">
        <v>0</v>
      </c>
      <c r="GW23" s="65">
        <v>20</v>
      </c>
      <c r="GX23" s="66" t="str">
        <f t="shared" si="16"/>
        <v>守谷市</v>
      </c>
      <c r="GY23" s="67">
        <v>5682</v>
      </c>
      <c r="GZ23" s="67">
        <v>179911</v>
      </c>
      <c r="HA23" s="67">
        <v>179898</v>
      </c>
      <c r="HB23" s="67">
        <v>1269811</v>
      </c>
      <c r="HC23" s="67">
        <v>1269743</v>
      </c>
      <c r="HD23" s="67">
        <v>817199</v>
      </c>
      <c r="HE23" s="67">
        <v>13</v>
      </c>
      <c r="HF23" s="67">
        <v>774</v>
      </c>
      <c r="HG23" s="67">
        <v>773</v>
      </c>
      <c r="HI23" s="65">
        <v>20</v>
      </c>
      <c r="HJ23" s="66" t="str">
        <f t="shared" si="17"/>
        <v>守谷市</v>
      </c>
      <c r="HK23" s="67">
        <v>0</v>
      </c>
      <c r="HL23" s="67">
        <v>14389</v>
      </c>
      <c r="HM23" s="67">
        <v>14389</v>
      </c>
      <c r="HN23" s="67">
        <v>505385</v>
      </c>
      <c r="HO23" s="67">
        <v>505385</v>
      </c>
      <c r="HP23" s="67">
        <v>321640</v>
      </c>
      <c r="HQ23" s="67">
        <v>0</v>
      </c>
      <c r="HR23" s="67">
        <v>10</v>
      </c>
      <c r="HS23" s="67">
        <v>10</v>
      </c>
    </row>
    <row r="24" spans="1:227" s="56" customFormat="1" ht="15" customHeight="1">
      <c r="A24" s="65">
        <v>21</v>
      </c>
      <c r="B24" s="66" t="s">
        <v>105</v>
      </c>
      <c r="C24" s="67">
        <v>426538</v>
      </c>
      <c r="D24" s="67">
        <v>23886938</v>
      </c>
      <c r="E24" s="67">
        <v>22574255</v>
      </c>
      <c r="F24" s="67">
        <v>2289607</v>
      </c>
      <c r="G24" s="67">
        <v>2179399</v>
      </c>
      <c r="H24" s="67">
        <v>2179171</v>
      </c>
      <c r="I24" s="67">
        <v>1480</v>
      </c>
      <c r="J24" s="67">
        <v>28699</v>
      </c>
      <c r="K24" s="67">
        <v>26720</v>
      </c>
      <c r="L24" s="62"/>
      <c r="M24" s="65">
        <v>21</v>
      </c>
      <c r="N24" s="66" t="str">
        <f t="shared" si="0"/>
        <v>常陸大宮市</v>
      </c>
      <c r="O24" s="67">
        <v>1739</v>
      </c>
      <c r="P24" s="67">
        <v>10403</v>
      </c>
      <c r="Q24" s="67">
        <v>10353</v>
      </c>
      <c r="R24" s="67">
        <v>34842</v>
      </c>
      <c r="S24" s="67">
        <v>34658</v>
      </c>
      <c r="T24" s="67">
        <v>23169</v>
      </c>
      <c r="U24" s="67">
        <v>7</v>
      </c>
      <c r="V24" s="67">
        <v>20</v>
      </c>
      <c r="W24" s="67">
        <v>18</v>
      </c>
      <c r="X24" s="63"/>
      <c r="Y24" s="65">
        <v>21</v>
      </c>
      <c r="Z24" s="66" t="str">
        <f t="shared" si="1"/>
        <v>常陸大宮市</v>
      </c>
      <c r="AA24" s="67">
        <v>819128</v>
      </c>
      <c r="AB24" s="67">
        <v>31046766</v>
      </c>
      <c r="AC24" s="67">
        <v>28564296</v>
      </c>
      <c r="AD24" s="67">
        <v>1517413</v>
      </c>
      <c r="AE24" s="67">
        <v>1401776</v>
      </c>
      <c r="AF24" s="67">
        <v>1401609</v>
      </c>
      <c r="AG24" s="67">
        <v>2971</v>
      </c>
      <c r="AH24" s="67">
        <v>45894</v>
      </c>
      <c r="AI24" s="67">
        <v>41294</v>
      </c>
      <c r="AJ24" s="62"/>
      <c r="AK24" s="65">
        <v>21</v>
      </c>
      <c r="AL24" s="66" t="str">
        <f t="shared" si="2"/>
        <v>常陸大宮市</v>
      </c>
      <c r="AM24" s="67">
        <v>3884</v>
      </c>
      <c r="AN24" s="67">
        <v>98518</v>
      </c>
      <c r="AO24" s="67">
        <v>98222</v>
      </c>
      <c r="AP24" s="67">
        <v>658064</v>
      </c>
      <c r="AQ24" s="67">
        <v>656966</v>
      </c>
      <c r="AR24" s="67">
        <v>449932</v>
      </c>
      <c r="AS24" s="67">
        <v>10</v>
      </c>
      <c r="AT24" s="67">
        <v>242</v>
      </c>
      <c r="AU24" s="67">
        <v>237</v>
      </c>
      <c r="AV24" s="63"/>
      <c r="AW24" s="65">
        <v>21</v>
      </c>
      <c r="AX24" s="66" t="str">
        <f t="shared" si="3"/>
        <v>常陸大宮市</v>
      </c>
      <c r="AY24" s="67">
        <v>0</v>
      </c>
      <c r="AZ24" s="67">
        <v>3475641</v>
      </c>
      <c r="BA24" s="67">
        <v>3114686</v>
      </c>
      <c r="BB24" s="67">
        <v>23221501</v>
      </c>
      <c r="BC24" s="67">
        <v>22243073</v>
      </c>
      <c r="BD24" s="67">
        <v>3661960</v>
      </c>
      <c r="BE24" s="67">
        <v>0</v>
      </c>
      <c r="BF24" s="67">
        <v>16392</v>
      </c>
      <c r="BG24" s="67">
        <v>14465</v>
      </c>
      <c r="BH24" s="63"/>
      <c r="BI24" s="65">
        <v>21</v>
      </c>
      <c r="BJ24" s="66" t="str">
        <f t="shared" si="4"/>
        <v>常陸大宮市</v>
      </c>
      <c r="BK24" s="67">
        <v>0</v>
      </c>
      <c r="BL24" s="67">
        <v>6600150</v>
      </c>
      <c r="BM24" s="67">
        <v>6321675</v>
      </c>
      <c r="BN24" s="67">
        <v>29904266</v>
      </c>
      <c r="BO24" s="67">
        <v>29423357</v>
      </c>
      <c r="BP24" s="67">
        <v>9615714</v>
      </c>
      <c r="BQ24" s="67">
        <v>0</v>
      </c>
      <c r="BR24" s="67">
        <v>17618</v>
      </c>
      <c r="BS24" s="67">
        <v>15867</v>
      </c>
      <c r="BT24" s="63"/>
      <c r="BU24" s="65">
        <v>21</v>
      </c>
      <c r="BV24" s="66" t="str">
        <f t="shared" si="5"/>
        <v>常陸大宮市</v>
      </c>
      <c r="BW24" s="67">
        <v>0</v>
      </c>
      <c r="BX24" s="67">
        <v>4535258</v>
      </c>
      <c r="BY24" s="67">
        <v>4469494</v>
      </c>
      <c r="BZ24" s="67">
        <v>28424775</v>
      </c>
      <c r="CA24" s="67">
        <v>28232057</v>
      </c>
      <c r="CB24" s="67">
        <v>19304998</v>
      </c>
      <c r="CC24" s="67">
        <v>0</v>
      </c>
      <c r="CD24" s="67">
        <v>8825</v>
      </c>
      <c r="CE24" s="67">
        <v>8451</v>
      </c>
      <c r="CF24" s="63"/>
      <c r="CG24" s="65">
        <v>21</v>
      </c>
      <c r="CH24" s="66" t="str">
        <f t="shared" si="6"/>
        <v>常陸大宮市</v>
      </c>
      <c r="CI24" s="67">
        <v>934487</v>
      </c>
      <c r="CJ24" s="67">
        <v>14611049</v>
      </c>
      <c r="CK24" s="67">
        <v>13905855</v>
      </c>
      <c r="CL24" s="67">
        <v>81550542</v>
      </c>
      <c r="CM24" s="67">
        <v>79898487</v>
      </c>
      <c r="CN24" s="67">
        <v>32582672</v>
      </c>
      <c r="CO24" s="67">
        <v>1682</v>
      </c>
      <c r="CP24" s="67">
        <v>42835</v>
      </c>
      <c r="CQ24" s="67">
        <v>38783</v>
      </c>
      <c r="CR24" s="62"/>
      <c r="CS24" s="65">
        <v>21</v>
      </c>
      <c r="CT24" s="66" t="str">
        <f t="shared" si="7"/>
        <v>常陸大宮市</v>
      </c>
      <c r="CU24" s="67">
        <v>0</v>
      </c>
      <c r="CV24" s="67">
        <v>0</v>
      </c>
      <c r="CW24" s="67">
        <v>0</v>
      </c>
      <c r="CX24" s="67">
        <v>0</v>
      </c>
      <c r="CY24" s="67">
        <v>0</v>
      </c>
      <c r="CZ24" s="67">
        <v>0</v>
      </c>
      <c r="DA24" s="67">
        <v>0</v>
      </c>
      <c r="DB24" s="67">
        <v>0</v>
      </c>
      <c r="DC24" s="67">
        <v>0</v>
      </c>
      <c r="DD24" s="62"/>
      <c r="DE24" s="65">
        <v>21</v>
      </c>
      <c r="DF24" s="66" t="str">
        <f t="shared" si="8"/>
        <v>常陸大宮市</v>
      </c>
      <c r="DG24" s="67">
        <v>0</v>
      </c>
      <c r="DH24" s="67">
        <v>4</v>
      </c>
      <c r="DI24" s="67">
        <v>4</v>
      </c>
      <c r="DJ24" s="67">
        <v>10</v>
      </c>
      <c r="DK24" s="67">
        <v>10</v>
      </c>
      <c r="DL24" s="67">
        <v>10</v>
      </c>
      <c r="DM24" s="67">
        <v>0</v>
      </c>
      <c r="DN24" s="67">
        <v>1</v>
      </c>
      <c r="DO24" s="67">
        <v>1</v>
      </c>
      <c r="DP24" s="62"/>
      <c r="DQ24" s="65">
        <v>21</v>
      </c>
      <c r="DR24" s="66" t="str">
        <f t="shared" si="9"/>
        <v>常陸大宮市</v>
      </c>
      <c r="DS24" s="67">
        <v>92871</v>
      </c>
      <c r="DT24" s="67">
        <v>7175</v>
      </c>
      <c r="DU24" s="67">
        <v>6533</v>
      </c>
      <c r="DV24" s="67">
        <v>57</v>
      </c>
      <c r="DW24" s="67">
        <v>52</v>
      </c>
      <c r="DX24" s="67">
        <v>52</v>
      </c>
      <c r="DY24" s="67">
        <v>100</v>
      </c>
      <c r="DZ24" s="67">
        <v>41</v>
      </c>
      <c r="EA24" s="67">
        <v>36</v>
      </c>
      <c r="EB24" s="62"/>
      <c r="EC24" s="65">
        <v>21</v>
      </c>
      <c r="ED24" s="66" t="str">
        <f t="shared" si="10"/>
        <v>常陸大宮市</v>
      </c>
      <c r="EE24" s="67">
        <v>48221122</v>
      </c>
      <c r="EF24" s="67">
        <v>167723766</v>
      </c>
      <c r="EG24" s="67">
        <v>157376677</v>
      </c>
      <c r="EH24" s="67">
        <v>3859007</v>
      </c>
      <c r="EI24" s="67">
        <v>3640529</v>
      </c>
      <c r="EJ24" s="67">
        <v>3640505</v>
      </c>
      <c r="EK24" s="67">
        <v>3278</v>
      </c>
      <c r="EL24" s="67">
        <v>43032</v>
      </c>
      <c r="EM24" s="67">
        <v>37561</v>
      </c>
      <c r="EO24" s="65">
        <v>21</v>
      </c>
      <c r="EP24" s="66" t="str">
        <f t="shared" si="11"/>
        <v>常陸大宮市</v>
      </c>
      <c r="EQ24" s="67">
        <v>0</v>
      </c>
      <c r="ER24" s="67">
        <v>0</v>
      </c>
      <c r="ES24" s="67">
        <v>0</v>
      </c>
      <c r="ET24" s="67">
        <v>0</v>
      </c>
      <c r="EU24" s="67">
        <v>0</v>
      </c>
      <c r="EV24" s="67">
        <v>0</v>
      </c>
      <c r="EW24" s="67">
        <v>0</v>
      </c>
      <c r="EX24" s="67">
        <v>0</v>
      </c>
      <c r="EY24" s="67">
        <v>0</v>
      </c>
      <c r="FA24" s="65">
        <v>21</v>
      </c>
      <c r="FB24" s="66" t="str">
        <f t="shared" si="12"/>
        <v>常陸大宮市</v>
      </c>
      <c r="FC24" s="67">
        <v>544386</v>
      </c>
      <c r="FD24" s="67">
        <v>432398</v>
      </c>
      <c r="FE24" s="67">
        <v>419409</v>
      </c>
      <c r="FF24" s="67">
        <v>11243</v>
      </c>
      <c r="FG24" s="67">
        <v>10906</v>
      </c>
      <c r="FH24" s="67">
        <v>10906</v>
      </c>
      <c r="FI24" s="67">
        <v>37</v>
      </c>
      <c r="FJ24" s="67">
        <v>176</v>
      </c>
      <c r="FK24" s="67">
        <v>163</v>
      </c>
      <c r="FM24" s="65">
        <v>21</v>
      </c>
      <c r="FN24" s="66" t="str">
        <f t="shared" si="13"/>
        <v>常陸大宮市</v>
      </c>
      <c r="FO24" s="67">
        <v>1401636</v>
      </c>
      <c r="FP24" s="67">
        <v>8525064</v>
      </c>
      <c r="FQ24" s="67">
        <v>6786396</v>
      </c>
      <c r="FR24" s="67">
        <v>68199</v>
      </c>
      <c r="FS24" s="67">
        <v>54290</v>
      </c>
      <c r="FT24" s="67">
        <v>54013</v>
      </c>
      <c r="FU24" s="67">
        <v>1079</v>
      </c>
      <c r="FV24" s="67">
        <v>16921</v>
      </c>
      <c r="FW24" s="67">
        <v>13765</v>
      </c>
      <c r="FY24" s="65">
        <v>21</v>
      </c>
      <c r="FZ24" s="66" t="str">
        <f t="shared" si="14"/>
        <v>常陸大宮市</v>
      </c>
      <c r="GA24" s="67">
        <v>119066</v>
      </c>
      <c r="GB24" s="67">
        <v>10410120</v>
      </c>
      <c r="GC24" s="67">
        <v>10409423</v>
      </c>
      <c r="GD24" s="67">
        <v>11421077</v>
      </c>
      <c r="GE24" s="67">
        <v>11420345</v>
      </c>
      <c r="GF24" s="67">
        <v>7400874</v>
      </c>
      <c r="GG24" s="67">
        <v>152</v>
      </c>
      <c r="GH24" s="67">
        <v>3926</v>
      </c>
      <c r="GI24" s="67">
        <v>3922</v>
      </c>
      <c r="GK24" s="65">
        <v>21</v>
      </c>
      <c r="GL24" s="66" t="str">
        <f t="shared" si="15"/>
        <v>常陸大宮市</v>
      </c>
      <c r="GM24" s="67">
        <v>52</v>
      </c>
      <c r="GN24" s="67">
        <v>0</v>
      </c>
      <c r="GO24" s="67">
        <v>0</v>
      </c>
      <c r="GP24" s="67">
        <v>0</v>
      </c>
      <c r="GQ24" s="67">
        <v>0</v>
      </c>
      <c r="GR24" s="67">
        <v>0</v>
      </c>
      <c r="GS24" s="67">
        <v>1</v>
      </c>
      <c r="GT24" s="67">
        <v>0</v>
      </c>
      <c r="GU24" s="67">
        <v>0</v>
      </c>
      <c r="GW24" s="65">
        <v>21</v>
      </c>
      <c r="GX24" s="66" t="str">
        <f t="shared" si="16"/>
        <v>常陸大宮市</v>
      </c>
      <c r="GY24" s="67">
        <v>2717</v>
      </c>
      <c r="GZ24" s="67">
        <v>328552</v>
      </c>
      <c r="HA24" s="67">
        <v>328490</v>
      </c>
      <c r="HB24" s="67">
        <v>334080</v>
      </c>
      <c r="HC24" s="67">
        <v>334058</v>
      </c>
      <c r="HD24" s="67">
        <v>205733</v>
      </c>
      <c r="HE24" s="67">
        <v>37</v>
      </c>
      <c r="HF24" s="67">
        <v>1510</v>
      </c>
      <c r="HG24" s="67">
        <v>1504</v>
      </c>
      <c r="HI24" s="65">
        <v>21</v>
      </c>
      <c r="HJ24" s="66" t="str">
        <f t="shared" si="17"/>
        <v>常陸大宮市</v>
      </c>
      <c r="HK24" s="67">
        <v>0</v>
      </c>
      <c r="HL24" s="67">
        <v>0</v>
      </c>
      <c r="HM24" s="67">
        <v>0</v>
      </c>
      <c r="HN24" s="67">
        <v>0</v>
      </c>
      <c r="HO24" s="67">
        <v>0</v>
      </c>
      <c r="HP24" s="67">
        <v>0</v>
      </c>
      <c r="HQ24" s="67">
        <v>0</v>
      </c>
      <c r="HR24" s="67">
        <v>0</v>
      </c>
      <c r="HS24" s="67">
        <v>0</v>
      </c>
    </row>
    <row r="25" spans="1:227" s="56" customFormat="1" ht="15" customHeight="1">
      <c r="A25" s="65">
        <v>22</v>
      </c>
      <c r="B25" s="66" t="s">
        <v>106</v>
      </c>
      <c r="C25" s="67">
        <v>166652</v>
      </c>
      <c r="D25" s="67">
        <v>19997780</v>
      </c>
      <c r="E25" s="67">
        <v>19035525</v>
      </c>
      <c r="F25" s="67">
        <v>2009030</v>
      </c>
      <c r="G25" s="67">
        <v>1917605</v>
      </c>
      <c r="H25" s="67">
        <v>1915942</v>
      </c>
      <c r="I25" s="67">
        <v>441</v>
      </c>
      <c r="J25" s="67">
        <v>15722</v>
      </c>
      <c r="K25" s="67">
        <v>14703</v>
      </c>
      <c r="L25" s="62"/>
      <c r="M25" s="65">
        <v>22</v>
      </c>
      <c r="N25" s="66" t="str">
        <f t="shared" si="0"/>
        <v>那珂市</v>
      </c>
      <c r="O25" s="67">
        <v>25768</v>
      </c>
      <c r="P25" s="67">
        <v>127146</v>
      </c>
      <c r="Q25" s="67">
        <v>125456</v>
      </c>
      <c r="R25" s="67">
        <v>697788</v>
      </c>
      <c r="S25" s="67">
        <v>694181</v>
      </c>
      <c r="T25" s="67">
        <v>227940</v>
      </c>
      <c r="U25" s="67">
        <v>6</v>
      </c>
      <c r="V25" s="67">
        <v>130</v>
      </c>
      <c r="W25" s="67">
        <v>121</v>
      </c>
      <c r="X25" s="63"/>
      <c r="Y25" s="65">
        <v>22</v>
      </c>
      <c r="Z25" s="66" t="str">
        <f t="shared" si="1"/>
        <v>那珂市</v>
      </c>
      <c r="AA25" s="67">
        <v>1135409</v>
      </c>
      <c r="AB25" s="67">
        <v>22078272</v>
      </c>
      <c r="AC25" s="67">
        <v>20489157</v>
      </c>
      <c r="AD25" s="67">
        <v>1194213</v>
      </c>
      <c r="AE25" s="67">
        <v>1111005</v>
      </c>
      <c r="AF25" s="67">
        <v>1109718</v>
      </c>
      <c r="AG25" s="67">
        <v>1872</v>
      </c>
      <c r="AH25" s="67">
        <v>24066</v>
      </c>
      <c r="AI25" s="67">
        <v>21742</v>
      </c>
      <c r="AJ25" s="62"/>
      <c r="AK25" s="65">
        <v>22</v>
      </c>
      <c r="AL25" s="66" t="str">
        <f t="shared" si="2"/>
        <v>那珂市</v>
      </c>
      <c r="AM25" s="67">
        <v>15242</v>
      </c>
      <c r="AN25" s="67">
        <v>1098477</v>
      </c>
      <c r="AO25" s="67">
        <v>1097299</v>
      </c>
      <c r="AP25" s="67">
        <v>10826181</v>
      </c>
      <c r="AQ25" s="67">
        <v>10816934</v>
      </c>
      <c r="AR25" s="67">
        <v>2890558</v>
      </c>
      <c r="AS25" s="67">
        <v>79</v>
      </c>
      <c r="AT25" s="67">
        <v>1563</v>
      </c>
      <c r="AU25" s="67">
        <v>1544</v>
      </c>
      <c r="AV25" s="63"/>
      <c r="AW25" s="65">
        <v>22</v>
      </c>
      <c r="AX25" s="66" t="str">
        <f t="shared" si="3"/>
        <v>那珂市</v>
      </c>
      <c r="AY25" s="67">
        <v>0</v>
      </c>
      <c r="AZ25" s="67">
        <v>4056305</v>
      </c>
      <c r="BA25" s="67">
        <v>4001006</v>
      </c>
      <c r="BB25" s="67">
        <v>47800739</v>
      </c>
      <c r="BC25" s="67">
        <v>47459046</v>
      </c>
      <c r="BD25" s="67">
        <v>7834356</v>
      </c>
      <c r="BE25" s="67">
        <v>0</v>
      </c>
      <c r="BF25" s="67">
        <v>19058</v>
      </c>
      <c r="BG25" s="67">
        <v>18716</v>
      </c>
      <c r="BH25" s="63"/>
      <c r="BI25" s="65">
        <v>22</v>
      </c>
      <c r="BJ25" s="66" t="str">
        <f t="shared" si="4"/>
        <v>那珂市</v>
      </c>
      <c r="BK25" s="67">
        <v>0</v>
      </c>
      <c r="BL25" s="67">
        <v>7067389</v>
      </c>
      <c r="BM25" s="67">
        <v>7048592</v>
      </c>
      <c r="BN25" s="67">
        <v>61014425</v>
      </c>
      <c r="BO25" s="67">
        <v>60904778</v>
      </c>
      <c r="BP25" s="67">
        <v>19958413</v>
      </c>
      <c r="BQ25" s="67">
        <v>0</v>
      </c>
      <c r="BR25" s="67">
        <v>25409</v>
      </c>
      <c r="BS25" s="67">
        <v>25028</v>
      </c>
      <c r="BT25" s="63"/>
      <c r="BU25" s="65">
        <v>22</v>
      </c>
      <c r="BV25" s="66" t="str">
        <f t="shared" si="5"/>
        <v>那珂市</v>
      </c>
      <c r="BW25" s="67">
        <v>0</v>
      </c>
      <c r="BX25" s="67">
        <v>3329014</v>
      </c>
      <c r="BY25" s="67">
        <v>3328775</v>
      </c>
      <c r="BZ25" s="67">
        <v>38501452</v>
      </c>
      <c r="CA25" s="67">
        <v>38499883</v>
      </c>
      <c r="CB25" s="67">
        <v>26035607</v>
      </c>
      <c r="CC25" s="67">
        <v>0</v>
      </c>
      <c r="CD25" s="67">
        <v>3306</v>
      </c>
      <c r="CE25" s="67">
        <v>3297</v>
      </c>
      <c r="CF25" s="63"/>
      <c r="CG25" s="65">
        <v>22</v>
      </c>
      <c r="CH25" s="66" t="str">
        <f t="shared" si="6"/>
        <v>那珂市</v>
      </c>
      <c r="CI25" s="67">
        <v>954817</v>
      </c>
      <c r="CJ25" s="67">
        <v>14452708</v>
      </c>
      <c r="CK25" s="67">
        <v>14378373</v>
      </c>
      <c r="CL25" s="67">
        <v>147316616</v>
      </c>
      <c r="CM25" s="67">
        <v>146863707</v>
      </c>
      <c r="CN25" s="67">
        <v>53828376</v>
      </c>
      <c r="CO25" s="67">
        <v>836</v>
      </c>
      <c r="CP25" s="67">
        <v>47773</v>
      </c>
      <c r="CQ25" s="67">
        <v>47041</v>
      </c>
      <c r="CR25" s="62"/>
      <c r="CS25" s="65">
        <v>22</v>
      </c>
      <c r="CT25" s="66" t="str">
        <f t="shared" si="7"/>
        <v>那珂市</v>
      </c>
      <c r="CU25" s="67">
        <v>0</v>
      </c>
      <c r="CV25" s="67">
        <v>0</v>
      </c>
      <c r="CW25" s="67">
        <v>0</v>
      </c>
      <c r="CX25" s="67">
        <v>0</v>
      </c>
      <c r="CY25" s="67">
        <v>0</v>
      </c>
      <c r="CZ25" s="67">
        <v>0</v>
      </c>
      <c r="DA25" s="67">
        <v>0</v>
      </c>
      <c r="DB25" s="67">
        <v>0</v>
      </c>
      <c r="DC25" s="67">
        <v>0</v>
      </c>
      <c r="DD25" s="62"/>
      <c r="DE25" s="65">
        <v>22</v>
      </c>
      <c r="DF25" s="66" t="str">
        <f t="shared" si="8"/>
        <v>那珂市</v>
      </c>
      <c r="DG25" s="67">
        <v>0</v>
      </c>
      <c r="DH25" s="67">
        <v>0</v>
      </c>
      <c r="DI25" s="67">
        <v>0</v>
      </c>
      <c r="DJ25" s="67">
        <v>0</v>
      </c>
      <c r="DK25" s="67">
        <v>0</v>
      </c>
      <c r="DL25" s="67">
        <v>0</v>
      </c>
      <c r="DM25" s="67">
        <v>0</v>
      </c>
      <c r="DN25" s="67">
        <v>0</v>
      </c>
      <c r="DO25" s="67">
        <v>0</v>
      </c>
      <c r="DP25" s="62"/>
      <c r="DQ25" s="65">
        <v>22</v>
      </c>
      <c r="DR25" s="66" t="str">
        <f t="shared" si="9"/>
        <v>那珂市</v>
      </c>
      <c r="DS25" s="67">
        <v>647065</v>
      </c>
      <c r="DT25" s="67">
        <v>0</v>
      </c>
      <c r="DU25" s="67">
        <v>0</v>
      </c>
      <c r="DV25" s="67">
        <v>0</v>
      </c>
      <c r="DW25" s="67">
        <v>0</v>
      </c>
      <c r="DX25" s="67">
        <v>0</v>
      </c>
      <c r="DY25" s="67">
        <v>103</v>
      </c>
      <c r="DZ25" s="67">
        <v>0</v>
      </c>
      <c r="EA25" s="67">
        <v>0</v>
      </c>
      <c r="EB25" s="62"/>
      <c r="EC25" s="65">
        <v>22</v>
      </c>
      <c r="ED25" s="66" t="str">
        <f t="shared" si="10"/>
        <v>那珂市</v>
      </c>
      <c r="EE25" s="67">
        <v>2853011</v>
      </c>
      <c r="EF25" s="67">
        <v>13455892</v>
      </c>
      <c r="EG25" s="67">
        <v>11683604</v>
      </c>
      <c r="EH25" s="67">
        <v>410465</v>
      </c>
      <c r="EI25" s="67">
        <v>358679</v>
      </c>
      <c r="EJ25" s="67">
        <v>358679</v>
      </c>
      <c r="EK25" s="67">
        <v>576</v>
      </c>
      <c r="EL25" s="67">
        <v>10174</v>
      </c>
      <c r="EM25" s="67">
        <v>8312</v>
      </c>
      <c r="EO25" s="65">
        <v>22</v>
      </c>
      <c r="EP25" s="66" t="str">
        <f t="shared" si="11"/>
        <v>那珂市</v>
      </c>
      <c r="EQ25" s="67">
        <v>56274</v>
      </c>
      <c r="ER25" s="67">
        <v>666845</v>
      </c>
      <c r="ES25" s="67">
        <v>665366</v>
      </c>
      <c r="ET25" s="67">
        <v>1620335</v>
      </c>
      <c r="EU25" s="67">
        <v>1617946</v>
      </c>
      <c r="EV25" s="67">
        <v>1132396</v>
      </c>
      <c r="EW25" s="67">
        <v>100</v>
      </c>
      <c r="EX25" s="67">
        <v>434</v>
      </c>
      <c r="EY25" s="67">
        <v>420</v>
      </c>
      <c r="FA25" s="65">
        <v>22</v>
      </c>
      <c r="FB25" s="66" t="str">
        <f t="shared" si="12"/>
        <v>那珂市</v>
      </c>
      <c r="FC25" s="67">
        <v>0</v>
      </c>
      <c r="FD25" s="67">
        <v>173427</v>
      </c>
      <c r="FE25" s="67">
        <v>173427</v>
      </c>
      <c r="FF25" s="67">
        <v>6937</v>
      </c>
      <c r="FG25" s="67">
        <v>6937</v>
      </c>
      <c r="FH25" s="67">
        <v>6937</v>
      </c>
      <c r="FI25" s="67">
        <v>0</v>
      </c>
      <c r="FJ25" s="67">
        <v>27</v>
      </c>
      <c r="FK25" s="67">
        <v>27</v>
      </c>
      <c r="FM25" s="65">
        <v>22</v>
      </c>
      <c r="FN25" s="66" t="str">
        <f t="shared" si="13"/>
        <v>那珂市</v>
      </c>
      <c r="FO25" s="67">
        <v>858159</v>
      </c>
      <c r="FP25" s="67">
        <v>2056749</v>
      </c>
      <c r="FQ25" s="67">
        <v>1560914</v>
      </c>
      <c r="FR25" s="67">
        <v>60949</v>
      </c>
      <c r="FS25" s="67">
        <v>46839</v>
      </c>
      <c r="FT25" s="67">
        <v>46839</v>
      </c>
      <c r="FU25" s="67">
        <v>365</v>
      </c>
      <c r="FV25" s="67">
        <v>3332</v>
      </c>
      <c r="FW25" s="67">
        <v>2519</v>
      </c>
      <c r="FY25" s="65">
        <v>22</v>
      </c>
      <c r="FZ25" s="66" t="str">
        <f t="shared" si="14"/>
        <v>那珂市</v>
      </c>
      <c r="GA25" s="67">
        <v>0</v>
      </c>
      <c r="GB25" s="67">
        <v>25304</v>
      </c>
      <c r="GC25" s="67">
        <v>25304</v>
      </c>
      <c r="GD25" s="67">
        <v>34160</v>
      </c>
      <c r="GE25" s="67">
        <v>34160</v>
      </c>
      <c r="GF25" s="67">
        <v>21559</v>
      </c>
      <c r="GG25" s="67">
        <v>0</v>
      </c>
      <c r="GH25" s="67">
        <v>19</v>
      </c>
      <c r="GI25" s="67">
        <v>19</v>
      </c>
      <c r="GK25" s="65">
        <v>22</v>
      </c>
      <c r="GL25" s="66" t="str">
        <f t="shared" si="15"/>
        <v>那珂市</v>
      </c>
      <c r="GM25" s="67">
        <v>0</v>
      </c>
      <c r="GN25" s="67">
        <v>0</v>
      </c>
      <c r="GO25" s="67">
        <v>0</v>
      </c>
      <c r="GP25" s="67">
        <v>0</v>
      </c>
      <c r="GQ25" s="67">
        <v>0</v>
      </c>
      <c r="GR25" s="67">
        <v>0</v>
      </c>
      <c r="GS25" s="67">
        <v>0</v>
      </c>
      <c r="GT25" s="67">
        <v>0</v>
      </c>
      <c r="GU25" s="67">
        <v>0</v>
      </c>
      <c r="GW25" s="65">
        <v>22</v>
      </c>
      <c r="GX25" s="66" t="str">
        <f t="shared" si="16"/>
        <v>那珂市</v>
      </c>
      <c r="GY25" s="67">
        <v>2102</v>
      </c>
      <c r="GZ25" s="67">
        <v>0</v>
      </c>
      <c r="HA25" s="67">
        <v>0</v>
      </c>
      <c r="HB25" s="67">
        <v>0</v>
      </c>
      <c r="HC25" s="67">
        <v>0</v>
      </c>
      <c r="HD25" s="67">
        <v>0</v>
      </c>
      <c r="HE25" s="67">
        <v>5</v>
      </c>
      <c r="HF25" s="67">
        <v>0</v>
      </c>
      <c r="HG25" s="67">
        <v>0</v>
      </c>
      <c r="HI25" s="65">
        <v>22</v>
      </c>
      <c r="HJ25" s="66" t="str">
        <f t="shared" si="17"/>
        <v>那珂市</v>
      </c>
      <c r="HK25" s="67">
        <v>0</v>
      </c>
      <c r="HL25" s="67">
        <v>0</v>
      </c>
      <c r="HM25" s="67">
        <v>0</v>
      </c>
      <c r="HN25" s="67">
        <v>0</v>
      </c>
      <c r="HO25" s="67">
        <v>0</v>
      </c>
      <c r="HP25" s="67">
        <v>0</v>
      </c>
      <c r="HQ25" s="67">
        <v>0</v>
      </c>
      <c r="HR25" s="67">
        <v>0</v>
      </c>
      <c r="HS25" s="67">
        <v>0</v>
      </c>
    </row>
    <row r="26" spans="1:227" s="56" customFormat="1" ht="15" customHeight="1">
      <c r="A26" s="68">
        <v>23</v>
      </c>
      <c r="B26" s="66" t="s">
        <v>107</v>
      </c>
      <c r="C26" s="67">
        <v>686212</v>
      </c>
      <c r="D26" s="67">
        <v>64769913</v>
      </c>
      <c r="E26" s="67">
        <v>63403613</v>
      </c>
      <c r="F26" s="67">
        <v>7942529</v>
      </c>
      <c r="G26" s="67">
        <v>7788751</v>
      </c>
      <c r="H26" s="67">
        <v>7788750</v>
      </c>
      <c r="I26" s="67">
        <v>1562</v>
      </c>
      <c r="J26" s="67">
        <v>40405</v>
      </c>
      <c r="K26" s="67">
        <v>38604</v>
      </c>
      <c r="L26" s="62"/>
      <c r="M26" s="68">
        <v>23</v>
      </c>
      <c r="N26" s="66" t="str">
        <f t="shared" si="0"/>
        <v>筑西市</v>
      </c>
      <c r="O26" s="67">
        <v>1012</v>
      </c>
      <c r="P26" s="67">
        <v>532555</v>
      </c>
      <c r="Q26" s="67">
        <v>532334</v>
      </c>
      <c r="R26" s="67">
        <v>3579107</v>
      </c>
      <c r="S26" s="67">
        <v>3577626</v>
      </c>
      <c r="T26" s="67">
        <v>1236299</v>
      </c>
      <c r="U26" s="67">
        <v>5</v>
      </c>
      <c r="V26" s="67">
        <v>726</v>
      </c>
      <c r="W26" s="67">
        <v>720</v>
      </c>
      <c r="X26" s="63"/>
      <c r="Y26" s="68">
        <v>23</v>
      </c>
      <c r="Z26" s="66" t="str">
        <f t="shared" si="1"/>
        <v>筑西市</v>
      </c>
      <c r="AA26" s="67">
        <v>882732</v>
      </c>
      <c r="AB26" s="67">
        <v>49868887</v>
      </c>
      <c r="AC26" s="67">
        <v>47108055</v>
      </c>
      <c r="AD26" s="67">
        <v>2873637</v>
      </c>
      <c r="AE26" s="67">
        <v>2718396</v>
      </c>
      <c r="AF26" s="67">
        <v>2718396</v>
      </c>
      <c r="AG26" s="67">
        <v>2682</v>
      </c>
      <c r="AH26" s="67">
        <v>50380</v>
      </c>
      <c r="AI26" s="67">
        <v>46531</v>
      </c>
      <c r="AJ26" s="62"/>
      <c r="AK26" s="68">
        <v>23</v>
      </c>
      <c r="AL26" s="66" t="str">
        <f t="shared" si="2"/>
        <v>筑西市</v>
      </c>
      <c r="AM26" s="67">
        <v>13394</v>
      </c>
      <c r="AN26" s="67">
        <v>1539059</v>
      </c>
      <c r="AO26" s="67">
        <v>1537392</v>
      </c>
      <c r="AP26" s="67">
        <v>9811523</v>
      </c>
      <c r="AQ26" s="67">
        <v>9802829</v>
      </c>
      <c r="AR26" s="67">
        <v>3269057</v>
      </c>
      <c r="AS26" s="67">
        <v>53</v>
      </c>
      <c r="AT26" s="67">
        <v>2350</v>
      </c>
      <c r="AU26" s="67">
        <v>2327</v>
      </c>
      <c r="AV26" s="69"/>
      <c r="AW26" s="68">
        <v>23</v>
      </c>
      <c r="AX26" s="66" t="str">
        <f t="shared" si="3"/>
        <v>筑西市</v>
      </c>
      <c r="AY26" s="67">
        <v>0</v>
      </c>
      <c r="AZ26" s="67">
        <v>7329006</v>
      </c>
      <c r="BA26" s="67">
        <v>7026618</v>
      </c>
      <c r="BB26" s="67">
        <v>80228787</v>
      </c>
      <c r="BC26" s="67">
        <v>78048646</v>
      </c>
      <c r="BD26" s="67">
        <v>12951895</v>
      </c>
      <c r="BE26" s="67">
        <v>0</v>
      </c>
      <c r="BF26" s="67">
        <v>44775</v>
      </c>
      <c r="BG26" s="67">
        <v>42469</v>
      </c>
      <c r="BH26" s="69"/>
      <c r="BI26" s="68">
        <v>23</v>
      </c>
      <c r="BJ26" s="66" t="str">
        <f t="shared" si="4"/>
        <v>筑西市</v>
      </c>
      <c r="BK26" s="67">
        <v>0</v>
      </c>
      <c r="BL26" s="67">
        <v>12917299</v>
      </c>
      <c r="BM26" s="67">
        <v>12885903</v>
      </c>
      <c r="BN26" s="67">
        <v>99289254</v>
      </c>
      <c r="BO26" s="67">
        <v>99099691</v>
      </c>
      <c r="BP26" s="67">
        <v>32715793</v>
      </c>
      <c r="BQ26" s="67">
        <v>0</v>
      </c>
      <c r="BR26" s="67">
        <v>40826</v>
      </c>
      <c r="BS26" s="67">
        <v>39758</v>
      </c>
      <c r="BT26" s="69"/>
      <c r="BU26" s="68">
        <v>23</v>
      </c>
      <c r="BV26" s="66" t="str">
        <f t="shared" si="5"/>
        <v>筑西市</v>
      </c>
      <c r="BW26" s="67">
        <v>0</v>
      </c>
      <c r="BX26" s="67">
        <v>9677994</v>
      </c>
      <c r="BY26" s="67">
        <v>9670572</v>
      </c>
      <c r="BZ26" s="67">
        <v>99186135</v>
      </c>
      <c r="CA26" s="67">
        <v>99155522</v>
      </c>
      <c r="CB26" s="67">
        <v>68208718</v>
      </c>
      <c r="CC26" s="67">
        <v>0</v>
      </c>
      <c r="CD26" s="67">
        <v>14410</v>
      </c>
      <c r="CE26" s="67">
        <v>14235</v>
      </c>
      <c r="CF26" s="69"/>
      <c r="CG26" s="68">
        <v>23</v>
      </c>
      <c r="CH26" s="66" t="str">
        <f t="shared" si="6"/>
        <v>筑西市</v>
      </c>
      <c r="CI26" s="67">
        <v>1756484</v>
      </c>
      <c r="CJ26" s="67">
        <v>29924299</v>
      </c>
      <c r="CK26" s="67">
        <v>29583093</v>
      </c>
      <c r="CL26" s="67">
        <v>278704176</v>
      </c>
      <c r="CM26" s="67">
        <v>276303859</v>
      </c>
      <c r="CN26" s="67">
        <v>113876406</v>
      </c>
      <c r="CO26" s="67">
        <v>2275</v>
      </c>
      <c r="CP26" s="67">
        <v>100011</v>
      </c>
      <c r="CQ26" s="67">
        <v>96462</v>
      </c>
      <c r="CR26" s="62"/>
      <c r="CS26" s="68">
        <v>23</v>
      </c>
      <c r="CT26" s="66" t="str">
        <f t="shared" si="7"/>
        <v>筑西市</v>
      </c>
      <c r="CU26" s="67">
        <v>0</v>
      </c>
      <c r="CV26" s="67">
        <v>0</v>
      </c>
      <c r="CW26" s="67">
        <v>0</v>
      </c>
      <c r="CX26" s="67">
        <v>0</v>
      </c>
      <c r="CY26" s="67">
        <v>0</v>
      </c>
      <c r="CZ26" s="67">
        <v>0</v>
      </c>
      <c r="DA26" s="67">
        <v>0</v>
      </c>
      <c r="DB26" s="67">
        <v>0</v>
      </c>
      <c r="DC26" s="67">
        <v>0</v>
      </c>
      <c r="DD26" s="62"/>
      <c r="DE26" s="68">
        <v>23</v>
      </c>
      <c r="DF26" s="66" t="str">
        <f t="shared" si="8"/>
        <v>筑西市</v>
      </c>
      <c r="DG26" s="67">
        <v>0</v>
      </c>
      <c r="DH26" s="67">
        <v>0</v>
      </c>
      <c r="DI26" s="67">
        <v>0</v>
      </c>
      <c r="DJ26" s="67">
        <v>0</v>
      </c>
      <c r="DK26" s="67">
        <v>0</v>
      </c>
      <c r="DL26" s="67">
        <v>0</v>
      </c>
      <c r="DM26" s="67">
        <v>0</v>
      </c>
      <c r="DN26" s="67">
        <v>0</v>
      </c>
      <c r="DO26" s="67">
        <v>0</v>
      </c>
      <c r="DP26" s="62"/>
      <c r="DQ26" s="68">
        <v>23</v>
      </c>
      <c r="DR26" s="66" t="str">
        <f t="shared" si="9"/>
        <v>筑西市</v>
      </c>
      <c r="DS26" s="67">
        <v>115117</v>
      </c>
      <c r="DT26" s="67">
        <v>46258</v>
      </c>
      <c r="DU26" s="67">
        <v>39597</v>
      </c>
      <c r="DV26" s="67">
        <v>26443</v>
      </c>
      <c r="DW26" s="67">
        <v>26217</v>
      </c>
      <c r="DX26" s="67">
        <v>18696</v>
      </c>
      <c r="DY26" s="67">
        <v>78</v>
      </c>
      <c r="DZ26" s="67">
        <v>15</v>
      </c>
      <c r="EA26" s="67">
        <v>12</v>
      </c>
      <c r="EB26" s="62"/>
      <c r="EC26" s="68">
        <v>23</v>
      </c>
      <c r="ED26" s="66" t="str">
        <f t="shared" si="10"/>
        <v>筑西市</v>
      </c>
      <c r="EE26" s="67">
        <v>396715</v>
      </c>
      <c r="EF26" s="67">
        <v>12363985</v>
      </c>
      <c r="EG26" s="67">
        <v>10478884</v>
      </c>
      <c r="EH26" s="67">
        <v>426224</v>
      </c>
      <c r="EI26" s="67">
        <v>360728</v>
      </c>
      <c r="EJ26" s="67">
        <v>360728</v>
      </c>
      <c r="EK26" s="67">
        <v>586</v>
      </c>
      <c r="EL26" s="67">
        <v>10319</v>
      </c>
      <c r="EM26" s="67">
        <v>7222</v>
      </c>
      <c r="EO26" s="68">
        <v>23</v>
      </c>
      <c r="EP26" s="66" t="str">
        <f t="shared" si="11"/>
        <v>筑西市</v>
      </c>
      <c r="EQ26" s="67">
        <v>9781</v>
      </c>
      <c r="ER26" s="67">
        <v>354338</v>
      </c>
      <c r="ES26" s="67">
        <v>349009</v>
      </c>
      <c r="ET26" s="67">
        <v>764638</v>
      </c>
      <c r="EU26" s="67">
        <v>763258</v>
      </c>
      <c r="EV26" s="67">
        <v>588872</v>
      </c>
      <c r="EW26" s="67">
        <v>4</v>
      </c>
      <c r="EX26" s="67">
        <v>338</v>
      </c>
      <c r="EY26" s="67">
        <v>332</v>
      </c>
      <c r="FA26" s="68">
        <v>23</v>
      </c>
      <c r="FB26" s="66" t="str">
        <f t="shared" si="12"/>
        <v>筑西市</v>
      </c>
      <c r="FC26" s="67">
        <v>0</v>
      </c>
      <c r="FD26" s="67">
        <v>0</v>
      </c>
      <c r="FE26" s="67">
        <v>0</v>
      </c>
      <c r="FF26" s="67">
        <v>0</v>
      </c>
      <c r="FG26" s="67">
        <v>0</v>
      </c>
      <c r="FH26" s="67">
        <v>0</v>
      </c>
      <c r="FI26" s="67">
        <v>0</v>
      </c>
      <c r="FJ26" s="67">
        <v>0</v>
      </c>
      <c r="FK26" s="67">
        <v>0</v>
      </c>
      <c r="FM26" s="68">
        <v>23</v>
      </c>
      <c r="FN26" s="66" t="str">
        <f t="shared" si="13"/>
        <v>筑西市</v>
      </c>
      <c r="FO26" s="67">
        <v>348138</v>
      </c>
      <c r="FP26" s="67">
        <v>468618</v>
      </c>
      <c r="FQ26" s="67">
        <v>325917</v>
      </c>
      <c r="FR26" s="67">
        <v>14186</v>
      </c>
      <c r="FS26" s="67">
        <v>10037</v>
      </c>
      <c r="FT26" s="67">
        <v>10037</v>
      </c>
      <c r="FU26" s="67">
        <v>569</v>
      </c>
      <c r="FV26" s="67">
        <v>765</v>
      </c>
      <c r="FW26" s="67">
        <v>536</v>
      </c>
      <c r="FY26" s="68">
        <v>23</v>
      </c>
      <c r="FZ26" s="66" t="str">
        <f t="shared" si="14"/>
        <v>筑西市</v>
      </c>
      <c r="GA26" s="67">
        <v>8133</v>
      </c>
      <c r="GB26" s="67">
        <v>1338959</v>
      </c>
      <c r="GC26" s="67">
        <v>1338714</v>
      </c>
      <c r="GD26" s="67">
        <v>1739310</v>
      </c>
      <c r="GE26" s="67">
        <v>1738977</v>
      </c>
      <c r="GF26" s="67">
        <v>1543814</v>
      </c>
      <c r="GG26" s="67">
        <v>27</v>
      </c>
      <c r="GH26" s="67">
        <v>765</v>
      </c>
      <c r="GI26" s="67">
        <v>763</v>
      </c>
      <c r="GK26" s="68">
        <v>23</v>
      </c>
      <c r="GL26" s="66" t="str">
        <f t="shared" si="15"/>
        <v>筑西市</v>
      </c>
      <c r="GM26" s="67">
        <v>0</v>
      </c>
      <c r="GN26" s="67">
        <v>0</v>
      </c>
      <c r="GO26" s="67">
        <v>0</v>
      </c>
      <c r="GP26" s="67">
        <v>0</v>
      </c>
      <c r="GQ26" s="67">
        <v>0</v>
      </c>
      <c r="GR26" s="67">
        <v>0</v>
      </c>
      <c r="GS26" s="67">
        <v>0</v>
      </c>
      <c r="GT26" s="67">
        <v>0</v>
      </c>
      <c r="GU26" s="67">
        <v>0</v>
      </c>
      <c r="GW26" s="68">
        <v>23</v>
      </c>
      <c r="GX26" s="66" t="str">
        <f t="shared" si="16"/>
        <v>筑西市</v>
      </c>
      <c r="GY26" s="67">
        <v>16249</v>
      </c>
      <c r="GZ26" s="67">
        <v>405617</v>
      </c>
      <c r="HA26" s="67">
        <v>405456</v>
      </c>
      <c r="HB26" s="67">
        <v>1192849</v>
      </c>
      <c r="HC26" s="67">
        <v>1192462</v>
      </c>
      <c r="HD26" s="67">
        <v>660937</v>
      </c>
      <c r="HE26" s="67">
        <v>81</v>
      </c>
      <c r="HF26" s="67">
        <v>1430</v>
      </c>
      <c r="HG26" s="67">
        <v>1426</v>
      </c>
      <c r="HI26" s="68">
        <v>23</v>
      </c>
      <c r="HJ26" s="66" t="str">
        <f t="shared" si="17"/>
        <v>筑西市</v>
      </c>
      <c r="HK26" s="67">
        <v>0</v>
      </c>
      <c r="HL26" s="67">
        <v>0</v>
      </c>
      <c r="HM26" s="67">
        <v>0</v>
      </c>
      <c r="HN26" s="67">
        <v>0</v>
      </c>
      <c r="HO26" s="67">
        <v>0</v>
      </c>
      <c r="HP26" s="67">
        <v>0</v>
      </c>
      <c r="HQ26" s="67">
        <v>0</v>
      </c>
      <c r="HR26" s="67">
        <v>0</v>
      </c>
      <c r="HS26" s="67">
        <v>0</v>
      </c>
    </row>
    <row r="27" spans="1:227" s="56" customFormat="1" ht="15" customHeight="1">
      <c r="A27" s="65">
        <v>24</v>
      </c>
      <c r="B27" s="66" t="s">
        <v>108</v>
      </c>
      <c r="C27" s="67">
        <v>58767</v>
      </c>
      <c r="D27" s="67">
        <v>22000696</v>
      </c>
      <c r="E27" s="67">
        <v>21190620</v>
      </c>
      <c r="F27" s="67">
        <v>2506073</v>
      </c>
      <c r="G27" s="67">
        <v>2415098</v>
      </c>
      <c r="H27" s="67">
        <v>2415098</v>
      </c>
      <c r="I27" s="67">
        <v>191</v>
      </c>
      <c r="J27" s="67">
        <v>16053</v>
      </c>
      <c r="K27" s="67">
        <v>15104</v>
      </c>
      <c r="L27" s="62"/>
      <c r="M27" s="65">
        <v>24</v>
      </c>
      <c r="N27" s="66" t="str">
        <f t="shared" si="0"/>
        <v>坂東市</v>
      </c>
      <c r="O27" s="67">
        <v>82108</v>
      </c>
      <c r="P27" s="67">
        <v>35429</v>
      </c>
      <c r="Q27" s="67">
        <v>35429</v>
      </c>
      <c r="R27" s="67">
        <v>157525</v>
      </c>
      <c r="S27" s="67">
        <v>157525</v>
      </c>
      <c r="T27" s="67">
        <v>46403</v>
      </c>
      <c r="U27" s="67">
        <v>223</v>
      </c>
      <c r="V27" s="67">
        <v>105</v>
      </c>
      <c r="W27" s="67">
        <v>105</v>
      </c>
      <c r="X27" s="63"/>
      <c r="Y27" s="65">
        <v>24</v>
      </c>
      <c r="Z27" s="66" t="str">
        <f t="shared" si="1"/>
        <v>坂東市</v>
      </c>
      <c r="AA27" s="67">
        <v>121212</v>
      </c>
      <c r="AB27" s="67">
        <v>36642180</v>
      </c>
      <c r="AC27" s="67">
        <v>34631115</v>
      </c>
      <c r="AD27" s="67">
        <v>2366146</v>
      </c>
      <c r="AE27" s="67">
        <v>2240085</v>
      </c>
      <c r="AF27" s="67">
        <v>2239777</v>
      </c>
      <c r="AG27" s="67">
        <v>987</v>
      </c>
      <c r="AH27" s="67">
        <v>44122</v>
      </c>
      <c r="AI27" s="67">
        <v>41213</v>
      </c>
      <c r="AJ27" s="62"/>
      <c r="AK27" s="65">
        <v>24</v>
      </c>
      <c r="AL27" s="66" t="str">
        <f t="shared" si="2"/>
        <v>坂東市</v>
      </c>
      <c r="AM27" s="67">
        <v>135513</v>
      </c>
      <c r="AN27" s="67">
        <v>828218</v>
      </c>
      <c r="AO27" s="67">
        <v>827444</v>
      </c>
      <c r="AP27" s="67">
        <v>7037821</v>
      </c>
      <c r="AQ27" s="67">
        <v>7033510</v>
      </c>
      <c r="AR27" s="67">
        <v>2536810</v>
      </c>
      <c r="AS27" s="67">
        <v>216</v>
      </c>
      <c r="AT27" s="67">
        <v>1472</v>
      </c>
      <c r="AU27" s="67">
        <v>1460</v>
      </c>
      <c r="AV27" s="63"/>
      <c r="AW27" s="65">
        <v>24</v>
      </c>
      <c r="AX27" s="66" t="str">
        <f t="shared" si="3"/>
        <v>坂東市</v>
      </c>
      <c r="AY27" s="67">
        <v>0</v>
      </c>
      <c r="AZ27" s="67">
        <v>3417425</v>
      </c>
      <c r="BA27" s="67">
        <v>3264374</v>
      </c>
      <c r="BB27" s="67">
        <v>31650536</v>
      </c>
      <c r="BC27" s="67">
        <v>30557700</v>
      </c>
      <c r="BD27" s="67">
        <v>5029282</v>
      </c>
      <c r="BE27" s="67">
        <v>0</v>
      </c>
      <c r="BF27" s="67">
        <v>17368</v>
      </c>
      <c r="BG27" s="67">
        <v>16356</v>
      </c>
      <c r="BH27" s="63"/>
      <c r="BI27" s="65">
        <v>24</v>
      </c>
      <c r="BJ27" s="66" t="str">
        <f t="shared" si="4"/>
        <v>坂東市</v>
      </c>
      <c r="BK27" s="67">
        <v>0</v>
      </c>
      <c r="BL27" s="67">
        <v>8607590</v>
      </c>
      <c r="BM27" s="67">
        <v>8588124</v>
      </c>
      <c r="BN27" s="67">
        <v>60092451</v>
      </c>
      <c r="BO27" s="67">
        <v>59967622</v>
      </c>
      <c r="BP27" s="67">
        <v>19598449</v>
      </c>
      <c r="BQ27" s="67">
        <v>0</v>
      </c>
      <c r="BR27" s="67">
        <v>23126</v>
      </c>
      <c r="BS27" s="67">
        <v>22531</v>
      </c>
      <c r="BT27" s="63"/>
      <c r="BU27" s="65">
        <v>24</v>
      </c>
      <c r="BV27" s="66" t="str">
        <f t="shared" si="5"/>
        <v>坂東市</v>
      </c>
      <c r="BW27" s="67">
        <v>0</v>
      </c>
      <c r="BX27" s="67">
        <v>4553937</v>
      </c>
      <c r="BY27" s="67">
        <v>4553161</v>
      </c>
      <c r="BZ27" s="67">
        <v>44888014</v>
      </c>
      <c r="CA27" s="67">
        <v>44883185</v>
      </c>
      <c r="CB27" s="67">
        <v>30506423</v>
      </c>
      <c r="CC27" s="67">
        <v>0</v>
      </c>
      <c r="CD27" s="67">
        <v>5566</v>
      </c>
      <c r="CE27" s="67">
        <v>5539</v>
      </c>
      <c r="CF27" s="63"/>
      <c r="CG27" s="65">
        <v>24</v>
      </c>
      <c r="CH27" s="66" t="str">
        <f t="shared" si="6"/>
        <v>坂東市</v>
      </c>
      <c r="CI27" s="67">
        <v>735676</v>
      </c>
      <c r="CJ27" s="67">
        <v>16578952</v>
      </c>
      <c r="CK27" s="67">
        <v>16405659</v>
      </c>
      <c r="CL27" s="67">
        <v>136631001</v>
      </c>
      <c r="CM27" s="67">
        <v>135408507</v>
      </c>
      <c r="CN27" s="67">
        <v>55134154</v>
      </c>
      <c r="CO27" s="67">
        <v>1115</v>
      </c>
      <c r="CP27" s="67">
        <v>46060</v>
      </c>
      <c r="CQ27" s="67">
        <v>44426</v>
      </c>
      <c r="CR27" s="62"/>
      <c r="CS27" s="65">
        <v>24</v>
      </c>
      <c r="CT27" s="66" t="str">
        <f t="shared" si="7"/>
        <v>坂東市</v>
      </c>
      <c r="CU27" s="67">
        <v>0</v>
      </c>
      <c r="CV27" s="67">
        <v>0</v>
      </c>
      <c r="CW27" s="67">
        <v>0</v>
      </c>
      <c r="CX27" s="67">
        <v>0</v>
      </c>
      <c r="CY27" s="67">
        <v>0</v>
      </c>
      <c r="CZ27" s="67">
        <v>0</v>
      </c>
      <c r="DA27" s="67">
        <v>0</v>
      </c>
      <c r="DB27" s="67">
        <v>0</v>
      </c>
      <c r="DC27" s="67">
        <v>0</v>
      </c>
      <c r="DD27" s="62"/>
      <c r="DE27" s="65">
        <v>24</v>
      </c>
      <c r="DF27" s="66" t="str">
        <f t="shared" si="8"/>
        <v>坂東市</v>
      </c>
      <c r="DG27" s="67">
        <v>0</v>
      </c>
      <c r="DH27" s="67">
        <v>0</v>
      </c>
      <c r="DI27" s="67">
        <v>0</v>
      </c>
      <c r="DJ27" s="67">
        <v>0</v>
      </c>
      <c r="DK27" s="67">
        <v>0</v>
      </c>
      <c r="DL27" s="67">
        <v>0</v>
      </c>
      <c r="DM27" s="67">
        <v>0</v>
      </c>
      <c r="DN27" s="67">
        <v>0</v>
      </c>
      <c r="DO27" s="67">
        <v>0</v>
      </c>
      <c r="DP27" s="62"/>
      <c r="DQ27" s="65">
        <v>24</v>
      </c>
      <c r="DR27" s="66" t="str">
        <f t="shared" si="9"/>
        <v>坂東市</v>
      </c>
      <c r="DS27" s="67">
        <v>1220</v>
      </c>
      <c r="DT27" s="67">
        <v>111914</v>
      </c>
      <c r="DU27" s="67">
        <v>101228</v>
      </c>
      <c r="DV27" s="67">
        <v>4405</v>
      </c>
      <c r="DW27" s="67">
        <v>4031</v>
      </c>
      <c r="DX27" s="67">
        <v>4031</v>
      </c>
      <c r="DY27" s="67">
        <v>4</v>
      </c>
      <c r="DZ27" s="67">
        <v>100</v>
      </c>
      <c r="EA27" s="67">
        <v>87</v>
      </c>
      <c r="EB27" s="62"/>
      <c r="EC27" s="65">
        <v>24</v>
      </c>
      <c r="ED27" s="66" t="str">
        <f t="shared" si="10"/>
        <v>坂東市</v>
      </c>
      <c r="EE27" s="67">
        <v>234179</v>
      </c>
      <c r="EF27" s="67">
        <v>11296313</v>
      </c>
      <c r="EG27" s="67">
        <v>8503566</v>
      </c>
      <c r="EH27" s="67">
        <v>400443</v>
      </c>
      <c r="EI27" s="67">
        <v>301239</v>
      </c>
      <c r="EJ27" s="67">
        <v>301239</v>
      </c>
      <c r="EK27" s="67">
        <v>412</v>
      </c>
      <c r="EL27" s="67">
        <v>14398</v>
      </c>
      <c r="EM27" s="67">
        <v>8340</v>
      </c>
      <c r="EO27" s="65">
        <v>24</v>
      </c>
      <c r="EP27" s="66" t="str">
        <f t="shared" si="11"/>
        <v>坂東市</v>
      </c>
      <c r="EQ27" s="67">
        <v>371065</v>
      </c>
      <c r="ER27" s="67">
        <v>514006</v>
      </c>
      <c r="ES27" s="67">
        <v>513995</v>
      </c>
      <c r="ET27" s="67">
        <v>2587721</v>
      </c>
      <c r="EU27" s="67">
        <v>2587671</v>
      </c>
      <c r="EV27" s="67">
        <v>1756918</v>
      </c>
      <c r="EW27" s="67">
        <v>316</v>
      </c>
      <c r="EX27" s="67">
        <v>535</v>
      </c>
      <c r="EY27" s="67">
        <v>534</v>
      </c>
      <c r="FA27" s="65">
        <v>24</v>
      </c>
      <c r="FB27" s="66" t="str">
        <f t="shared" si="12"/>
        <v>坂東市</v>
      </c>
      <c r="FC27" s="67">
        <v>0</v>
      </c>
      <c r="FD27" s="67">
        <v>16818</v>
      </c>
      <c r="FE27" s="67">
        <v>16818</v>
      </c>
      <c r="FF27" s="67">
        <v>841</v>
      </c>
      <c r="FG27" s="67">
        <v>841</v>
      </c>
      <c r="FH27" s="67">
        <v>841</v>
      </c>
      <c r="FI27" s="67">
        <v>0</v>
      </c>
      <c r="FJ27" s="67">
        <v>4</v>
      </c>
      <c r="FK27" s="67">
        <v>4</v>
      </c>
      <c r="FM27" s="65">
        <v>24</v>
      </c>
      <c r="FN27" s="66" t="str">
        <f t="shared" si="13"/>
        <v>坂東市</v>
      </c>
      <c r="FO27" s="67">
        <v>71848</v>
      </c>
      <c r="FP27" s="67">
        <v>494567</v>
      </c>
      <c r="FQ27" s="67">
        <v>388855</v>
      </c>
      <c r="FR27" s="67">
        <v>16220</v>
      </c>
      <c r="FS27" s="67">
        <v>12894</v>
      </c>
      <c r="FT27" s="67">
        <v>12894</v>
      </c>
      <c r="FU27" s="67">
        <v>91</v>
      </c>
      <c r="FV27" s="67">
        <v>719</v>
      </c>
      <c r="FW27" s="67">
        <v>553</v>
      </c>
      <c r="FY27" s="65">
        <v>24</v>
      </c>
      <c r="FZ27" s="66" t="str">
        <f t="shared" si="14"/>
        <v>坂東市</v>
      </c>
      <c r="GA27" s="67">
        <v>2400</v>
      </c>
      <c r="GB27" s="67">
        <v>2739013</v>
      </c>
      <c r="GC27" s="67">
        <v>2738782</v>
      </c>
      <c r="GD27" s="67">
        <v>4657954</v>
      </c>
      <c r="GE27" s="67">
        <v>4657599</v>
      </c>
      <c r="GF27" s="67">
        <v>3260320</v>
      </c>
      <c r="GG27" s="67">
        <v>9</v>
      </c>
      <c r="GH27" s="67">
        <v>1479</v>
      </c>
      <c r="GI27" s="67">
        <v>1476</v>
      </c>
      <c r="GK27" s="65">
        <v>24</v>
      </c>
      <c r="GL27" s="66" t="str">
        <f t="shared" si="15"/>
        <v>坂東市</v>
      </c>
      <c r="GM27" s="67">
        <v>0</v>
      </c>
      <c r="GN27" s="67">
        <v>0</v>
      </c>
      <c r="GO27" s="67">
        <v>0</v>
      </c>
      <c r="GP27" s="67">
        <v>0</v>
      </c>
      <c r="GQ27" s="67">
        <v>0</v>
      </c>
      <c r="GR27" s="67">
        <v>0</v>
      </c>
      <c r="GS27" s="67">
        <v>0</v>
      </c>
      <c r="GT27" s="67">
        <v>0</v>
      </c>
      <c r="GU27" s="67">
        <v>0</v>
      </c>
      <c r="GW27" s="65">
        <v>24</v>
      </c>
      <c r="GX27" s="66" t="str">
        <f t="shared" si="16"/>
        <v>坂東市</v>
      </c>
      <c r="GY27" s="67">
        <v>0</v>
      </c>
      <c r="GZ27" s="67">
        <v>0</v>
      </c>
      <c r="HA27" s="67">
        <v>0</v>
      </c>
      <c r="HB27" s="67">
        <v>0</v>
      </c>
      <c r="HC27" s="67">
        <v>0</v>
      </c>
      <c r="HD27" s="67">
        <v>0</v>
      </c>
      <c r="HE27" s="67">
        <v>0</v>
      </c>
      <c r="HF27" s="67">
        <v>0</v>
      </c>
      <c r="HG27" s="67">
        <v>0</v>
      </c>
      <c r="HI27" s="65">
        <v>24</v>
      </c>
      <c r="HJ27" s="66" t="str">
        <f t="shared" si="17"/>
        <v>坂東市</v>
      </c>
      <c r="HK27" s="67">
        <v>0</v>
      </c>
      <c r="HL27" s="67">
        <v>0</v>
      </c>
      <c r="HM27" s="67">
        <v>0</v>
      </c>
      <c r="HN27" s="67">
        <v>0</v>
      </c>
      <c r="HO27" s="67">
        <v>0</v>
      </c>
      <c r="HP27" s="67">
        <v>0</v>
      </c>
      <c r="HQ27" s="67">
        <v>0</v>
      </c>
      <c r="HR27" s="67">
        <v>0</v>
      </c>
      <c r="HS27" s="67">
        <v>0</v>
      </c>
    </row>
    <row r="28" spans="1:227" s="56" customFormat="1" ht="15" customHeight="1">
      <c r="A28" s="65">
        <v>25</v>
      </c>
      <c r="B28" s="66" t="s">
        <v>109</v>
      </c>
      <c r="C28" s="67">
        <v>288563</v>
      </c>
      <c r="D28" s="67">
        <v>80412142</v>
      </c>
      <c r="E28" s="67">
        <v>77789593</v>
      </c>
      <c r="F28" s="67">
        <v>8582091</v>
      </c>
      <c r="G28" s="67">
        <v>8308469</v>
      </c>
      <c r="H28" s="67">
        <v>8308469</v>
      </c>
      <c r="I28" s="67">
        <v>1170</v>
      </c>
      <c r="J28" s="67">
        <v>49238</v>
      </c>
      <c r="K28" s="67">
        <v>46030</v>
      </c>
      <c r="L28" s="62"/>
      <c r="M28" s="65">
        <v>25</v>
      </c>
      <c r="N28" s="66" t="str">
        <f t="shared" si="0"/>
        <v>稲敷市</v>
      </c>
      <c r="O28" s="67">
        <v>4357</v>
      </c>
      <c r="P28" s="67">
        <v>150010</v>
      </c>
      <c r="Q28" s="67">
        <v>137895</v>
      </c>
      <c r="R28" s="67">
        <v>74141</v>
      </c>
      <c r="S28" s="67">
        <v>68767</v>
      </c>
      <c r="T28" s="67">
        <v>22703</v>
      </c>
      <c r="U28" s="67">
        <v>8</v>
      </c>
      <c r="V28" s="67">
        <v>261</v>
      </c>
      <c r="W28" s="67">
        <v>234</v>
      </c>
      <c r="X28" s="63"/>
      <c r="Y28" s="65">
        <v>25</v>
      </c>
      <c r="Z28" s="66" t="str">
        <f t="shared" si="1"/>
        <v>稲敷市</v>
      </c>
      <c r="AA28" s="67">
        <v>137600</v>
      </c>
      <c r="AB28" s="67">
        <v>15554386</v>
      </c>
      <c r="AC28" s="67">
        <v>14515040</v>
      </c>
      <c r="AD28" s="67">
        <v>933492</v>
      </c>
      <c r="AE28" s="67">
        <v>870973</v>
      </c>
      <c r="AF28" s="67">
        <v>870973</v>
      </c>
      <c r="AG28" s="67">
        <v>616</v>
      </c>
      <c r="AH28" s="67">
        <v>23793</v>
      </c>
      <c r="AI28" s="67">
        <v>21623</v>
      </c>
      <c r="AJ28" s="62"/>
      <c r="AK28" s="65">
        <v>25</v>
      </c>
      <c r="AL28" s="66" t="str">
        <f t="shared" si="2"/>
        <v>稲敷市</v>
      </c>
      <c r="AM28" s="67">
        <v>4071</v>
      </c>
      <c r="AN28" s="67">
        <v>398077</v>
      </c>
      <c r="AO28" s="67">
        <v>375402</v>
      </c>
      <c r="AP28" s="67">
        <v>743277</v>
      </c>
      <c r="AQ28" s="67">
        <v>706003</v>
      </c>
      <c r="AR28" s="67">
        <v>147930</v>
      </c>
      <c r="AS28" s="67">
        <v>13</v>
      </c>
      <c r="AT28" s="67">
        <v>727</v>
      </c>
      <c r="AU28" s="67">
        <v>646</v>
      </c>
      <c r="AV28" s="63"/>
      <c r="AW28" s="65">
        <v>25</v>
      </c>
      <c r="AX28" s="66" t="str">
        <f t="shared" si="3"/>
        <v>稲敷市</v>
      </c>
      <c r="AY28" s="67">
        <v>0</v>
      </c>
      <c r="AZ28" s="67">
        <v>3318855</v>
      </c>
      <c r="BA28" s="67">
        <v>2634794</v>
      </c>
      <c r="BB28" s="67">
        <v>15904471</v>
      </c>
      <c r="BC28" s="67">
        <v>12624674</v>
      </c>
      <c r="BD28" s="67">
        <v>2103992</v>
      </c>
      <c r="BE28" s="67">
        <v>0</v>
      </c>
      <c r="BF28" s="67">
        <v>19045</v>
      </c>
      <c r="BG28" s="67">
        <v>14288</v>
      </c>
      <c r="BH28" s="63"/>
      <c r="BI28" s="65">
        <v>25</v>
      </c>
      <c r="BJ28" s="66" t="str">
        <f t="shared" si="4"/>
        <v>稲敷市</v>
      </c>
      <c r="BK28" s="67">
        <v>0</v>
      </c>
      <c r="BL28" s="67">
        <v>7013182</v>
      </c>
      <c r="BM28" s="67">
        <v>6924946</v>
      </c>
      <c r="BN28" s="67">
        <v>30194142</v>
      </c>
      <c r="BO28" s="67">
        <v>29833724</v>
      </c>
      <c r="BP28" s="67">
        <v>9944081</v>
      </c>
      <c r="BQ28" s="67">
        <v>0</v>
      </c>
      <c r="BR28" s="67">
        <v>19069</v>
      </c>
      <c r="BS28" s="67">
        <v>17079</v>
      </c>
      <c r="BT28" s="63"/>
      <c r="BU28" s="65">
        <v>25</v>
      </c>
      <c r="BV28" s="66" t="str">
        <f t="shared" si="5"/>
        <v>稲敷市</v>
      </c>
      <c r="BW28" s="67">
        <v>0</v>
      </c>
      <c r="BX28" s="67">
        <v>4173200</v>
      </c>
      <c r="BY28" s="67">
        <v>4169797</v>
      </c>
      <c r="BZ28" s="67">
        <v>20555598</v>
      </c>
      <c r="CA28" s="67">
        <v>20542392</v>
      </c>
      <c r="CB28" s="67">
        <v>13997363</v>
      </c>
      <c r="CC28" s="67">
        <v>0</v>
      </c>
      <c r="CD28" s="67">
        <v>5280</v>
      </c>
      <c r="CE28" s="67">
        <v>5196</v>
      </c>
      <c r="CF28" s="63"/>
      <c r="CG28" s="65">
        <v>25</v>
      </c>
      <c r="CH28" s="66" t="str">
        <f t="shared" si="6"/>
        <v>稲敷市</v>
      </c>
      <c r="CI28" s="67">
        <v>566121</v>
      </c>
      <c r="CJ28" s="67">
        <v>14505237</v>
      </c>
      <c r="CK28" s="67">
        <v>13729537</v>
      </c>
      <c r="CL28" s="67">
        <v>66654211</v>
      </c>
      <c r="CM28" s="67">
        <v>63000790</v>
      </c>
      <c r="CN28" s="67">
        <v>26045436</v>
      </c>
      <c r="CO28" s="67">
        <v>795</v>
      </c>
      <c r="CP28" s="67">
        <v>43394</v>
      </c>
      <c r="CQ28" s="67">
        <v>36563</v>
      </c>
      <c r="CR28" s="62"/>
      <c r="CS28" s="65">
        <v>25</v>
      </c>
      <c r="CT28" s="66" t="str">
        <f t="shared" si="7"/>
        <v>稲敷市</v>
      </c>
      <c r="CU28" s="67">
        <v>0</v>
      </c>
      <c r="CV28" s="67">
        <v>0</v>
      </c>
      <c r="CW28" s="67">
        <v>0</v>
      </c>
      <c r="CX28" s="67">
        <v>0</v>
      </c>
      <c r="CY28" s="67">
        <v>0</v>
      </c>
      <c r="CZ28" s="67">
        <v>0</v>
      </c>
      <c r="DA28" s="67">
        <v>0</v>
      </c>
      <c r="DB28" s="67">
        <v>0</v>
      </c>
      <c r="DC28" s="67">
        <v>0</v>
      </c>
      <c r="DD28" s="62"/>
      <c r="DE28" s="65">
        <v>25</v>
      </c>
      <c r="DF28" s="66" t="str">
        <f t="shared" si="8"/>
        <v>稲敷市</v>
      </c>
      <c r="DG28" s="67">
        <v>0</v>
      </c>
      <c r="DH28" s="67">
        <v>0</v>
      </c>
      <c r="DI28" s="67">
        <v>0</v>
      </c>
      <c r="DJ28" s="67">
        <v>0</v>
      </c>
      <c r="DK28" s="67">
        <v>0</v>
      </c>
      <c r="DL28" s="67">
        <v>0</v>
      </c>
      <c r="DM28" s="67">
        <v>0</v>
      </c>
      <c r="DN28" s="67">
        <v>0</v>
      </c>
      <c r="DO28" s="67">
        <v>0</v>
      </c>
      <c r="DP28" s="62"/>
      <c r="DQ28" s="65">
        <v>25</v>
      </c>
      <c r="DR28" s="66" t="str">
        <f t="shared" si="9"/>
        <v>稲敷市</v>
      </c>
      <c r="DS28" s="67">
        <v>183098</v>
      </c>
      <c r="DT28" s="67">
        <v>7225</v>
      </c>
      <c r="DU28" s="67">
        <v>4011</v>
      </c>
      <c r="DV28" s="67">
        <v>179</v>
      </c>
      <c r="DW28" s="67">
        <v>89</v>
      </c>
      <c r="DX28" s="67">
        <v>89</v>
      </c>
      <c r="DY28" s="67">
        <v>111</v>
      </c>
      <c r="DZ28" s="67">
        <v>17</v>
      </c>
      <c r="EA28" s="67">
        <v>9</v>
      </c>
      <c r="EB28" s="62"/>
      <c r="EC28" s="65">
        <v>25</v>
      </c>
      <c r="ED28" s="66" t="str">
        <f t="shared" si="10"/>
        <v>稲敷市</v>
      </c>
      <c r="EE28" s="67">
        <v>275901</v>
      </c>
      <c r="EF28" s="67">
        <v>17308600</v>
      </c>
      <c r="EG28" s="67">
        <v>14981437</v>
      </c>
      <c r="EH28" s="67">
        <v>605801</v>
      </c>
      <c r="EI28" s="67">
        <v>524350</v>
      </c>
      <c r="EJ28" s="67">
        <v>524350</v>
      </c>
      <c r="EK28" s="67">
        <v>365</v>
      </c>
      <c r="EL28" s="67">
        <v>16474</v>
      </c>
      <c r="EM28" s="67">
        <v>12670</v>
      </c>
      <c r="EO28" s="65">
        <v>25</v>
      </c>
      <c r="EP28" s="66" t="str">
        <f t="shared" si="11"/>
        <v>稲敷市</v>
      </c>
      <c r="EQ28" s="67">
        <v>24808</v>
      </c>
      <c r="ER28" s="67">
        <v>222847</v>
      </c>
      <c r="ES28" s="67">
        <v>196858</v>
      </c>
      <c r="ET28" s="67">
        <v>20056</v>
      </c>
      <c r="EU28" s="67">
        <v>17717</v>
      </c>
      <c r="EV28" s="67">
        <v>17717</v>
      </c>
      <c r="EW28" s="67">
        <v>32</v>
      </c>
      <c r="EX28" s="67">
        <v>333</v>
      </c>
      <c r="EY28" s="67">
        <v>286</v>
      </c>
      <c r="FA28" s="65">
        <v>25</v>
      </c>
      <c r="FB28" s="66" t="str">
        <f t="shared" si="12"/>
        <v>稲敷市</v>
      </c>
      <c r="FC28" s="67">
        <v>0</v>
      </c>
      <c r="FD28" s="67">
        <v>313380</v>
      </c>
      <c r="FE28" s="67">
        <v>307009</v>
      </c>
      <c r="FF28" s="67">
        <v>125670</v>
      </c>
      <c r="FG28" s="67">
        <v>125288</v>
      </c>
      <c r="FH28" s="67">
        <v>125288</v>
      </c>
      <c r="FI28" s="67">
        <v>0</v>
      </c>
      <c r="FJ28" s="67">
        <v>90</v>
      </c>
      <c r="FK28" s="67">
        <v>87</v>
      </c>
      <c r="FM28" s="65">
        <v>25</v>
      </c>
      <c r="FN28" s="66" t="str">
        <f t="shared" si="13"/>
        <v>稲敷市</v>
      </c>
      <c r="FO28" s="67">
        <v>534005</v>
      </c>
      <c r="FP28" s="67">
        <v>1680823</v>
      </c>
      <c r="FQ28" s="67">
        <v>1342313</v>
      </c>
      <c r="FR28" s="67">
        <v>49713</v>
      </c>
      <c r="FS28" s="67">
        <v>39679</v>
      </c>
      <c r="FT28" s="67">
        <v>39679</v>
      </c>
      <c r="FU28" s="67">
        <v>591</v>
      </c>
      <c r="FV28" s="67">
        <v>3921</v>
      </c>
      <c r="FW28" s="67">
        <v>3037</v>
      </c>
      <c r="FY28" s="65">
        <v>25</v>
      </c>
      <c r="FZ28" s="66" t="str">
        <f t="shared" si="14"/>
        <v>稲敷市</v>
      </c>
      <c r="GA28" s="67">
        <v>24235</v>
      </c>
      <c r="GB28" s="67">
        <v>7111699</v>
      </c>
      <c r="GC28" s="67">
        <v>7107218</v>
      </c>
      <c r="GD28" s="67">
        <v>7323915</v>
      </c>
      <c r="GE28" s="67">
        <v>7319333</v>
      </c>
      <c r="GF28" s="67">
        <v>5123534</v>
      </c>
      <c r="GG28" s="67">
        <v>109</v>
      </c>
      <c r="GH28" s="67">
        <v>5875</v>
      </c>
      <c r="GI28" s="67">
        <v>5842</v>
      </c>
      <c r="GK28" s="65">
        <v>25</v>
      </c>
      <c r="GL28" s="66" t="str">
        <f t="shared" si="15"/>
        <v>稲敷市</v>
      </c>
      <c r="GM28" s="67">
        <v>0</v>
      </c>
      <c r="GN28" s="67">
        <v>0</v>
      </c>
      <c r="GO28" s="67">
        <v>0</v>
      </c>
      <c r="GP28" s="67">
        <v>0</v>
      </c>
      <c r="GQ28" s="67">
        <v>0</v>
      </c>
      <c r="GR28" s="67">
        <v>0</v>
      </c>
      <c r="GS28" s="67">
        <v>0</v>
      </c>
      <c r="GT28" s="67">
        <v>0</v>
      </c>
      <c r="GU28" s="67">
        <v>0</v>
      </c>
      <c r="GW28" s="65">
        <v>25</v>
      </c>
      <c r="GX28" s="66" t="str">
        <f t="shared" si="16"/>
        <v>稲敷市</v>
      </c>
      <c r="GY28" s="67">
        <v>0</v>
      </c>
      <c r="GZ28" s="67">
        <v>0</v>
      </c>
      <c r="HA28" s="67">
        <v>0</v>
      </c>
      <c r="HB28" s="67">
        <v>0</v>
      </c>
      <c r="HC28" s="67">
        <v>0</v>
      </c>
      <c r="HD28" s="67">
        <v>0</v>
      </c>
      <c r="HE28" s="67">
        <v>0</v>
      </c>
      <c r="HF28" s="67">
        <v>0</v>
      </c>
      <c r="HG28" s="67">
        <v>0</v>
      </c>
      <c r="HI28" s="65">
        <v>25</v>
      </c>
      <c r="HJ28" s="66" t="str">
        <f t="shared" si="17"/>
        <v>稲敷市</v>
      </c>
      <c r="HK28" s="67">
        <v>0</v>
      </c>
      <c r="HL28" s="67">
        <v>0</v>
      </c>
      <c r="HM28" s="67">
        <v>0</v>
      </c>
      <c r="HN28" s="67">
        <v>0</v>
      </c>
      <c r="HO28" s="67">
        <v>0</v>
      </c>
      <c r="HP28" s="67">
        <v>0</v>
      </c>
      <c r="HQ28" s="67">
        <v>0</v>
      </c>
      <c r="HR28" s="67">
        <v>0</v>
      </c>
      <c r="HS28" s="67">
        <v>0</v>
      </c>
    </row>
    <row r="29" spans="1:227" s="56" customFormat="1" ht="15" customHeight="1">
      <c r="A29" s="65">
        <v>26</v>
      </c>
      <c r="B29" s="66" t="s">
        <v>110</v>
      </c>
      <c r="C29" s="67">
        <v>125232</v>
      </c>
      <c r="D29" s="67">
        <v>23184823</v>
      </c>
      <c r="E29" s="67">
        <v>22474944</v>
      </c>
      <c r="F29" s="67">
        <v>2636637</v>
      </c>
      <c r="G29" s="67">
        <v>2558327</v>
      </c>
      <c r="H29" s="67">
        <v>2558327</v>
      </c>
      <c r="I29" s="67">
        <v>512</v>
      </c>
      <c r="J29" s="67">
        <v>16629</v>
      </c>
      <c r="K29" s="67">
        <v>15749</v>
      </c>
      <c r="L29" s="62"/>
      <c r="M29" s="65">
        <v>26</v>
      </c>
      <c r="N29" s="66" t="str">
        <f t="shared" si="0"/>
        <v>かすみがうら市</v>
      </c>
      <c r="O29" s="67">
        <v>6305</v>
      </c>
      <c r="P29" s="67">
        <v>106275</v>
      </c>
      <c r="Q29" s="67">
        <v>106275</v>
      </c>
      <c r="R29" s="67">
        <v>672747</v>
      </c>
      <c r="S29" s="67">
        <v>672747</v>
      </c>
      <c r="T29" s="67">
        <v>228108</v>
      </c>
      <c r="U29" s="67">
        <v>25</v>
      </c>
      <c r="V29" s="67">
        <v>77</v>
      </c>
      <c r="W29" s="67">
        <v>77</v>
      </c>
      <c r="X29" s="63"/>
      <c r="Y29" s="65">
        <v>26</v>
      </c>
      <c r="Z29" s="66" t="str">
        <f t="shared" si="1"/>
        <v>かすみがうら市</v>
      </c>
      <c r="AA29" s="67">
        <v>246964</v>
      </c>
      <c r="AB29" s="67">
        <v>32502916</v>
      </c>
      <c r="AC29" s="67">
        <v>30932024</v>
      </c>
      <c r="AD29" s="67">
        <v>1904857</v>
      </c>
      <c r="AE29" s="67">
        <v>1813151</v>
      </c>
      <c r="AF29" s="67">
        <v>1813151</v>
      </c>
      <c r="AG29" s="67">
        <v>1129</v>
      </c>
      <c r="AH29" s="67">
        <v>29183</v>
      </c>
      <c r="AI29" s="67">
        <v>27134</v>
      </c>
      <c r="AJ29" s="62"/>
      <c r="AK29" s="65">
        <v>26</v>
      </c>
      <c r="AL29" s="66" t="str">
        <f t="shared" si="2"/>
        <v>かすみがうら市</v>
      </c>
      <c r="AM29" s="67">
        <v>34675</v>
      </c>
      <c r="AN29" s="67">
        <v>962902</v>
      </c>
      <c r="AO29" s="67">
        <v>959845</v>
      </c>
      <c r="AP29" s="67">
        <v>8243569</v>
      </c>
      <c r="AQ29" s="67">
        <v>8239096</v>
      </c>
      <c r="AR29" s="67">
        <v>2596587</v>
      </c>
      <c r="AS29" s="67">
        <v>99</v>
      </c>
      <c r="AT29" s="67">
        <v>824</v>
      </c>
      <c r="AU29" s="67">
        <v>806</v>
      </c>
      <c r="AV29" s="63"/>
      <c r="AW29" s="65">
        <v>26</v>
      </c>
      <c r="AX29" s="66" t="str">
        <f t="shared" si="3"/>
        <v>かすみがうら市</v>
      </c>
      <c r="AY29" s="67">
        <v>0</v>
      </c>
      <c r="AZ29" s="67">
        <v>3468466</v>
      </c>
      <c r="BA29" s="67">
        <v>3353649</v>
      </c>
      <c r="BB29" s="67">
        <v>38957291</v>
      </c>
      <c r="BC29" s="67">
        <v>38327896</v>
      </c>
      <c r="BD29" s="67">
        <v>6379814</v>
      </c>
      <c r="BE29" s="67">
        <v>0</v>
      </c>
      <c r="BF29" s="67">
        <v>13863</v>
      </c>
      <c r="BG29" s="67">
        <v>13188</v>
      </c>
      <c r="BH29" s="63"/>
      <c r="BI29" s="65">
        <v>26</v>
      </c>
      <c r="BJ29" s="66" t="str">
        <f t="shared" si="4"/>
        <v>かすみがうら市</v>
      </c>
      <c r="BK29" s="67">
        <v>0</v>
      </c>
      <c r="BL29" s="67">
        <v>5554308</v>
      </c>
      <c r="BM29" s="67">
        <v>5529935</v>
      </c>
      <c r="BN29" s="67">
        <v>36534962</v>
      </c>
      <c r="BO29" s="67">
        <v>36420924</v>
      </c>
      <c r="BP29" s="67">
        <v>12105224</v>
      </c>
      <c r="BQ29" s="67">
        <v>0</v>
      </c>
      <c r="BR29" s="67">
        <v>13967</v>
      </c>
      <c r="BS29" s="67">
        <v>13482</v>
      </c>
      <c r="BT29" s="63"/>
      <c r="BU29" s="65">
        <v>26</v>
      </c>
      <c r="BV29" s="66" t="str">
        <f t="shared" si="5"/>
        <v>かすみがうら市</v>
      </c>
      <c r="BW29" s="67">
        <v>0</v>
      </c>
      <c r="BX29" s="67">
        <v>3642269</v>
      </c>
      <c r="BY29" s="67">
        <v>3639419</v>
      </c>
      <c r="BZ29" s="67">
        <v>33259645</v>
      </c>
      <c r="CA29" s="67">
        <v>33249779</v>
      </c>
      <c r="CB29" s="67">
        <v>23175290</v>
      </c>
      <c r="CC29" s="67">
        <v>0</v>
      </c>
      <c r="CD29" s="67">
        <v>3634</v>
      </c>
      <c r="CE29" s="67">
        <v>3578</v>
      </c>
      <c r="CF29" s="63"/>
      <c r="CG29" s="65">
        <v>26</v>
      </c>
      <c r="CH29" s="66" t="str">
        <f t="shared" si="6"/>
        <v>かすみがうら市</v>
      </c>
      <c r="CI29" s="67">
        <v>1095176</v>
      </c>
      <c r="CJ29" s="67">
        <v>12665043</v>
      </c>
      <c r="CK29" s="67">
        <v>12523003</v>
      </c>
      <c r="CL29" s="67">
        <v>108751898</v>
      </c>
      <c r="CM29" s="67">
        <v>107998599</v>
      </c>
      <c r="CN29" s="67">
        <v>41660328</v>
      </c>
      <c r="CO29" s="67">
        <v>944</v>
      </c>
      <c r="CP29" s="67">
        <v>31464</v>
      </c>
      <c r="CQ29" s="67">
        <v>30248</v>
      </c>
      <c r="CR29" s="62"/>
      <c r="CS29" s="65">
        <v>26</v>
      </c>
      <c r="CT29" s="66" t="str">
        <f t="shared" si="7"/>
        <v>かすみがうら市</v>
      </c>
      <c r="CU29" s="67">
        <v>0</v>
      </c>
      <c r="CV29" s="67">
        <v>0</v>
      </c>
      <c r="CW29" s="67">
        <v>0</v>
      </c>
      <c r="CX29" s="67">
        <v>0</v>
      </c>
      <c r="CY29" s="67">
        <v>0</v>
      </c>
      <c r="CZ29" s="67">
        <v>0</v>
      </c>
      <c r="DA29" s="67">
        <v>0</v>
      </c>
      <c r="DB29" s="67">
        <v>0</v>
      </c>
      <c r="DC29" s="67">
        <v>0</v>
      </c>
      <c r="DD29" s="62"/>
      <c r="DE29" s="65">
        <v>26</v>
      </c>
      <c r="DF29" s="66" t="str">
        <f t="shared" si="8"/>
        <v>かすみがうら市</v>
      </c>
      <c r="DG29" s="67">
        <v>0</v>
      </c>
      <c r="DH29" s="67">
        <v>0</v>
      </c>
      <c r="DI29" s="67">
        <v>0</v>
      </c>
      <c r="DJ29" s="67">
        <v>0</v>
      </c>
      <c r="DK29" s="67">
        <v>0</v>
      </c>
      <c r="DL29" s="67">
        <v>0</v>
      </c>
      <c r="DM29" s="67">
        <v>0</v>
      </c>
      <c r="DN29" s="67">
        <v>0</v>
      </c>
      <c r="DO29" s="67">
        <v>0</v>
      </c>
      <c r="DP29" s="62"/>
      <c r="DQ29" s="65">
        <v>26</v>
      </c>
      <c r="DR29" s="66" t="str">
        <f t="shared" si="9"/>
        <v>かすみがうら市</v>
      </c>
      <c r="DS29" s="67">
        <v>308817</v>
      </c>
      <c r="DT29" s="67">
        <v>26683</v>
      </c>
      <c r="DU29" s="67">
        <v>23613</v>
      </c>
      <c r="DV29" s="67">
        <v>467</v>
      </c>
      <c r="DW29" s="67">
        <v>409</v>
      </c>
      <c r="DX29" s="67">
        <v>409</v>
      </c>
      <c r="DY29" s="67">
        <v>169</v>
      </c>
      <c r="DZ29" s="67">
        <v>90</v>
      </c>
      <c r="EA29" s="67">
        <v>71</v>
      </c>
      <c r="EB29" s="62"/>
      <c r="EC29" s="65">
        <v>26</v>
      </c>
      <c r="ED29" s="66" t="str">
        <f t="shared" si="10"/>
        <v>かすみがうら市</v>
      </c>
      <c r="EE29" s="67">
        <v>2319895</v>
      </c>
      <c r="EF29" s="67">
        <v>22235090</v>
      </c>
      <c r="EG29" s="67">
        <v>19958800</v>
      </c>
      <c r="EH29" s="67">
        <v>671337</v>
      </c>
      <c r="EI29" s="67">
        <v>599669</v>
      </c>
      <c r="EJ29" s="67">
        <v>599669</v>
      </c>
      <c r="EK29" s="67">
        <v>679</v>
      </c>
      <c r="EL29" s="67">
        <v>13997</v>
      </c>
      <c r="EM29" s="67">
        <v>11752</v>
      </c>
      <c r="EO29" s="65">
        <v>26</v>
      </c>
      <c r="EP29" s="66" t="str">
        <f t="shared" si="11"/>
        <v>かすみがうら市</v>
      </c>
      <c r="EQ29" s="67">
        <v>25249</v>
      </c>
      <c r="ER29" s="67">
        <v>445186</v>
      </c>
      <c r="ES29" s="67">
        <v>431927</v>
      </c>
      <c r="ET29" s="67">
        <v>503973</v>
      </c>
      <c r="EU29" s="67">
        <v>500103</v>
      </c>
      <c r="EV29" s="67">
        <v>316061</v>
      </c>
      <c r="EW29" s="67">
        <v>35</v>
      </c>
      <c r="EX29" s="67">
        <v>276</v>
      </c>
      <c r="EY29" s="67">
        <v>243</v>
      </c>
      <c r="FA29" s="65">
        <v>26</v>
      </c>
      <c r="FB29" s="66" t="str">
        <f t="shared" si="12"/>
        <v>かすみがうら市</v>
      </c>
      <c r="FC29" s="67">
        <v>0</v>
      </c>
      <c r="FD29" s="67">
        <v>19265</v>
      </c>
      <c r="FE29" s="67">
        <v>19265</v>
      </c>
      <c r="FF29" s="67">
        <v>1021</v>
      </c>
      <c r="FG29" s="67">
        <v>1021</v>
      </c>
      <c r="FH29" s="67">
        <v>715</v>
      </c>
      <c r="FI29" s="67">
        <v>0</v>
      </c>
      <c r="FJ29" s="67">
        <v>8</v>
      </c>
      <c r="FK29" s="67">
        <v>8</v>
      </c>
      <c r="FM29" s="65">
        <v>26</v>
      </c>
      <c r="FN29" s="66" t="str">
        <f t="shared" si="13"/>
        <v>かすみがうら市</v>
      </c>
      <c r="FO29" s="67">
        <v>317432</v>
      </c>
      <c r="FP29" s="67">
        <v>2155578</v>
      </c>
      <c r="FQ29" s="67">
        <v>1843089</v>
      </c>
      <c r="FR29" s="67">
        <v>62965</v>
      </c>
      <c r="FS29" s="67">
        <v>56277</v>
      </c>
      <c r="FT29" s="67">
        <v>47487</v>
      </c>
      <c r="FU29" s="67">
        <v>408</v>
      </c>
      <c r="FV29" s="67">
        <v>5405</v>
      </c>
      <c r="FW29" s="67">
        <v>4522</v>
      </c>
      <c r="FY29" s="65">
        <v>26</v>
      </c>
      <c r="FZ29" s="66" t="str">
        <f t="shared" si="14"/>
        <v>かすみがうら市</v>
      </c>
      <c r="GA29" s="67">
        <v>50379</v>
      </c>
      <c r="GB29" s="67">
        <v>3581726</v>
      </c>
      <c r="GC29" s="67">
        <v>3581266</v>
      </c>
      <c r="GD29" s="67">
        <v>6664583</v>
      </c>
      <c r="GE29" s="67">
        <v>6663758</v>
      </c>
      <c r="GF29" s="67">
        <v>4216039</v>
      </c>
      <c r="GG29" s="67">
        <v>180</v>
      </c>
      <c r="GH29" s="67">
        <v>1633</v>
      </c>
      <c r="GI29" s="67">
        <v>1624</v>
      </c>
      <c r="GK29" s="65">
        <v>26</v>
      </c>
      <c r="GL29" s="66" t="str">
        <f t="shared" si="15"/>
        <v>かすみがうら市</v>
      </c>
      <c r="GM29" s="67">
        <v>0</v>
      </c>
      <c r="GN29" s="67">
        <v>0</v>
      </c>
      <c r="GO29" s="67">
        <v>0</v>
      </c>
      <c r="GP29" s="67">
        <v>0</v>
      </c>
      <c r="GQ29" s="67">
        <v>0</v>
      </c>
      <c r="GR29" s="67">
        <v>0</v>
      </c>
      <c r="GS29" s="67">
        <v>0</v>
      </c>
      <c r="GT29" s="67">
        <v>0</v>
      </c>
      <c r="GU29" s="67">
        <v>0</v>
      </c>
      <c r="GW29" s="65">
        <v>26</v>
      </c>
      <c r="GX29" s="66" t="str">
        <f t="shared" si="16"/>
        <v>かすみがうら市</v>
      </c>
      <c r="GY29" s="67">
        <v>0</v>
      </c>
      <c r="GZ29" s="67">
        <v>37202</v>
      </c>
      <c r="HA29" s="67">
        <v>37202</v>
      </c>
      <c r="HB29" s="67">
        <v>170009</v>
      </c>
      <c r="HC29" s="67">
        <v>170009</v>
      </c>
      <c r="HD29" s="67">
        <v>113740</v>
      </c>
      <c r="HE29" s="67">
        <v>0</v>
      </c>
      <c r="HF29" s="67">
        <v>45</v>
      </c>
      <c r="HG29" s="67">
        <v>45</v>
      </c>
      <c r="HI29" s="65">
        <v>26</v>
      </c>
      <c r="HJ29" s="66" t="str">
        <f t="shared" si="17"/>
        <v>かすみがうら市</v>
      </c>
      <c r="HK29" s="67">
        <v>0</v>
      </c>
      <c r="HL29" s="67">
        <v>0</v>
      </c>
      <c r="HM29" s="67">
        <v>0</v>
      </c>
      <c r="HN29" s="67">
        <v>0</v>
      </c>
      <c r="HO29" s="67">
        <v>0</v>
      </c>
      <c r="HP29" s="67">
        <v>0</v>
      </c>
      <c r="HQ29" s="67">
        <v>0</v>
      </c>
      <c r="HR29" s="67">
        <v>0</v>
      </c>
      <c r="HS29" s="67">
        <v>0</v>
      </c>
    </row>
    <row r="30" spans="1:227" s="56" customFormat="1" ht="15" customHeight="1">
      <c r="A30" s="65">
        <v>27</v>
      </c>
      <c r="B30" s="66" t="s">
        <v>111</v>
      </c>
      <c r="C30" s="67">
        <v>184671</v>
      </c>
      <c r="D30" s="67">
        <v>30264284</v>
      </c>
      <c r="E30" s="67">
        <v>29382393</v>
      </c>
      <c r="F30" s="67">
        <v>3283164</v>
      </c>
      <c r="G30" s="67">
        <v>3188093</v>
      </c>
      <c r="H30" s="67">
        <v>3188093</v>
      </c>
      <c r="I30" s="67">
        <v>806</v>
      </c>
      <c r="J30" s="67">
        <v>19735</v>
      </c>
      <c r="K30" s="67">
        <v>18678</v>
      </c>
      <c r="L30" s="62"/>
      <c r="M30" s="65">
        <v>27</v>
      </c>
      <c r="N30" s="66" t="str">
        <f t="shared" si="0"/>
        <v>桜川市</v>
      </c>
      <c r="O30" s="67">
        <v>21611</v>
      </c>
      <c r="P30" s="67">
        <v>497812</v>
      </c>
      <c r="Q30" s="67">
        <v>497756</v>
      </c>
      <c r="R30" s="67">
        <v>2667325</v>
      </c>
      <c r="S30" s="67">
        <v>2667018</v>
      </c>
      <c r="T30" s="67">
        <v>854140</v>
      </c>
      <c r="U30" s="67">
        <v>67</v>
      </c>
      <c r="V30" s="67">
        <v>588</v>
      </c>
      <c r="W30" s="67">
        <v>587</v>
      </c>
      <c r="X30" s="63"/>
      <c r="Y30" s="65">
        <v>27</v>
      </c>
      <c r="Z30" s="66" t="str">
        <f t="shared" si="1"/>
        <v>桜川市</v>
      </c>
      <c r="AA30" s="67">
        <v>196479</v>
      </c>
      <c r="AB30" s="67">
        <v>24401165</v>
      </c>
      <c r="AC30" s="67">
        <v>23094729</v>
      </c>
      <c r="AD30" s="67">
        <v>1352186</v>
      </c>
      <c r="AE30" s="67">
        <v>1282213</v>
      </c>
      <c r="AF30" s="67">
        <v>1282213</v>
      </c>
      <c r="AG30" s="67">
        <v>1040</v>
      </c>
      <c r="AH30" s="67">
        <v>24517</v>
      </c>
      <c r="AI30" s="67">
        <v>22757</v>
      </c>
      <c r="AJ30" s="62"/>
      <c r="AK30" s="65">
        <v>27</v>
      </c>
      <c r="AL30" s="66" t="str">
        <f t="shared" si="2"/>
        <v>桜川市</v>
      </c>
      <c r="AM30" s="67">
        <v>23914</v>
      </c>
      <c r="AN30" s="67">
        <v>915957</v>
      </c>
      <c r="AO30" s="67">
        <v>909803</v>
      </c>
      <c r="AP30" s="67">
        <v>4715230</v>
      </c>
      <c r="AQ30" s="67">
        <v>4696015</v>
      </c>
      <c r="AR30" s="67">
        <v>1448644</v>
      </c>
      <c r="AS30" s="67">
        <v>69</v>
      </c>
      <c r="AT30" s="67">
        <v>1191</v>
      </c>
      <c r="AU30" s="67">
        <v>1174</v>
      </c>
      <c r="AV30" s="63"/>
      <c r="AW30" s="65">
        <v>27</v>
      </c>
      <c r="AX30" s="66" t="str">
        <f t="shared" si="3"/>
        <v>桜川市</v>
      </c>
      <c r="AY30" s="67">
        <v>0</v>
      </c>
      <c r="AZ30" s="67">
        <v>3057093</v>
      </c>
      <c r="BA30" s="67">
        <v>2934466</v>
      </c>
      <c r="BB30" s="67">
        <v>21117680</v>
      </c>
      <c r="BC30" s="67">
        <v>20512848</v>
      </c>
      <c r="BD30" s="67">
        <v>3380030</v>
      </c>
      <c r="BE30" s="67">
        <v>0</v>
      </c>
      <c r="BF30" s="67">
        <v>13863</v>
      </c>
      <c r="BG30" s="67">
        <v>13143</v>
      </c>
      <c r="BH30" s="63"/>
      <c r="BI30" s="65">
        <v>27</v>
      </c>
      <c r="BJ30" s="66" t="str">
        <f t="shared" si="4"/>
        <v>桜川市</v>
      </c>
      <c r="BK30" s="67">
        <v>0</v>
      </c>
      <c r="BL30" s="67">
        <v>6986216</v>
      </c>
      <c r="BM30" s="67">
        <v>6940022</v>
      </c>
      <c r="BN30" s="67">
        <v>35661516</v>
      </c>
      <c r="BO30" s="67">
        <v>35487787</v>
      </c>
      <c r="BP30" s="67">
        <v>11647271</v>
      </c>
      <c r="BQ30" s="67">
        <v>0</v>
      </c>
      <c r="BR30" s="67">
        <v>16104</v>
      </c>
      <c r="BS30" s="67">
        <v>15488</v>
      </c>
      <c r="BT30" s="63"/>
      <c r="BU30" s="65">
        <v>27</v>
      </c>
      <c r="BV30" s="66" t="str">
        <f t="shared" si="5"/>
        <v>桜川市</v>
      </c>
      <c r="BW30" s="67">
        <v>0</v>
      </c>
      <c r="BX30" s="67">
        <v>5297373</v>
      </c>
      <c r="BY30" s="67">
        <v>5293752</v>
      </c>
      <c r="BZ30" s="67">
        <v>32143017</v>
      </c>
      <c r="CA30" s="67">
        <v>32127851</v>
      </c>
      <c r="CB30" s="67">
        <v>21654230</v>
      </c>
      <c r="CC30" s="67">
        <v>0</v>
      </c>
      <c r="CD30" s="67">
        <v>8384</v>
      </c>
      <c r="CE30" s="67">
        <v>8298</v>
      </c>
      <c r="CF30" s="63"/>
      <c r="CG30" s="65">
        <v>27</v>
      </c>
      <c r="CH30" s="66" t="str">
        <f t="shared" si="6"/>
        <v>桜川市</v>
      </c>
      <c r="CI30" s="67">
        <v>552826</v>
      </c>
      <c r="CJ30" s="67">
        <v>15340682</v>
      </c>
      <c r="CK30" s="67">
        <v>15168240</v>
      </c>
      <c r="CL30" s="67">
        <v>88922213</v>
      </c>
      <c r="CM30" s="67">
        <v>88128486</v>
      </c>
      <c r="CN30" s="67">
        <v>36681531</v>
      </c>
      <c r="CO30" s="67">
        <v>1032</v>
      </c>
      <c r="CP30" s="67">
        <v>38351</v>
      </c>
      <c r="CQ30" s="67">
        <v>36929</v>
      </c>
      <c r="CR30" s="62"/>
      <c r="CS30" s="65">
        <v>27</v>
      </c>
      <c r="CT30" s="66" t="str">
        <f t="shared" si="7"/>
        <v>桜川市</v>
      </c>
      <c r="CU30" s="67">
        <v>0</v>
      </c>
      <c r="CV30" s="67">
        <v>0</v>
      </c>
      <c r="CW30" s="67">
        <v>0</v>
      </c>
      <c r="CX30" s="67">
        <v>0</v>
      </c>
      <c r="CY30" s="67">
        <v>0</v>
      </c>
      <c r="CZ30" s="67">
        <v>0</v>
      </c>
      <c r="DA30" s="67">
        <v>0</v>
      </c>
      <c r="DB30" s="67">
        <v>0</v>
      </c>
      <c r="DC30" s="67">
        <v>0</v>
      </c>
      <c r="DD30" s="62"/>
      <c r="DE30" s="65">
        <v>27</v>
      </c>
      <c r="DF30" s="66" t="str">
        <f t="shared" si="8"/>
        <v>桜川市</v>
      </c>
      <c r="DG30" s="67">
        <v>0</v>
      </c>
      <c r="DH30" s="67">
        <v>0</v>
      </c>
      <c r="DI30" s="67">
        <v>0</v>
      </c>
      <c r="DJ30" s="67">
        <v>0</v>
      </c>
      <c r="DK30" s="67">
        <v>0</v>
      </c>
      <c r="DL30" s="67">
        <v>0</v>
      </c>
      <c r="DM30" s="67">
        <v>0</v>
      </c>
      <c r="DN30" s="67">
        <v>0</v>
      </c>
      <c r="DO30" s="67">
        <v>0</v>
      </c>
      <c r="DP30" s="62"/>
      <c r="DQ30" s="65">
        <v>27</v>
      </c>
      <c r="DR30" s="66" t="str">
        <f t="shared" si="9"/>
        <v>桜川市</v>
      </c>
      <c r="DS30" s="67">
        <v>1354926</v>
      </c>
      <c r="DT30" s="67">
        <v>8308</v>
      </c>
      <c r="DU30" s="67">
        <v>8276</v>
      </c>
      <c r="DV30" s="67">
        <v>247</v>
      </c>
      <c r="DW30" s="67">
        <v>246</v>
      </c>
      <c r="DX30" s="67">
        <v>246</v>
      </c>
      <c r="DY30" s="67">
        <v>441</v>
      </c>
      <c r="DZ30" s="67">
        <v>24</v>
      </c>
      <c r="EA30" s="67">
        <v>23</v>
      </c>
      <c r="EB30" s="62"/>
      <c r="EC30" s="65">
        <v>27</v>
      </c>
      <c r="ED30" s="66" t="str">
        <f t="shared" si="10"/>
        <v>桜川市</v>
      </c>
      <c r="EE30" s="67">
        <v>11997863</v>
      </c>
      <c r="EF30" s="67">
        <v>51430273</v>
      </c>
      <c r="EG30" s="67">
        <v>47460109</v>
      </c>
      <c r="EH30" s="67">
        <v>1223305</v>
      </c>
      <c r="EI30" s="67">
        <v>1126269</v>
      </c>
      <c r="EJ30" s="67">
        <v>1126269</v>
      </c>
      <c r="EK30" s="67">
        <v>721</v>
      </c>
      <c r="EL30" s="67">
        <v>17443</v>
      </c>
      <c r="EM30" s="67">
        <v>13906</v>
      </c>
      <c r="EO30" s="65">
        <v>27</v>
      </c>
      <c r="EP30" s="66" t="str">
        <f t="shared" si="11"/>
        <v>桜川市</v>
      </c>
      <c r="EQ30" s="67">
        <v>282</v>
      </c>
      <c r="ER30" s="67">
        <v>69802</v>
      </c>
      <c r="ES30" s="67">
        <v>69291</v>
      </c>
      <c r="ET30" s="67">
        <v>266761</v>
      </c>
      <c r="EU30" s="67">
        <v>266151</v>
      </c>
      <c r="EV30" s="67">
        <v>179880</v>
      </c>
      <c r="EW30" s="67">
        <v>3</v>
      </c>
      <c r="EX30" s="67">
        <v>107</v>
      </c>
      <c r="EY30" s="67">
        <v>105</v>
      </c>
      <c r="FA30" s="65">
        <v>27</v>
      </c>
      <c r="FB30" s="66" t="str">
        <f t="shared" si="12"/>
        <v>桜川市</v>
      </c>
      <c r="FC30" s="67">
        <v>0</v>
      </c>
      <c r="FD30" s="67">
        <v>217707</v>
      </c>
      <c r="FE30" s="67">
        <v>216918</v>
      </c>
      <c r="FF30" s="67">
        <v>9144</v>
      </c>
      <c r="FG30" s="67">
        <v>9111</v>
      </c>
      <c r="FH30" s="67">
        <v>9111</v>
      </c>
      <c r="FI30" s="67">
        <v>0</v>
      </c>
      <c r="FJ30" s="67">
        <v>22</v>
      </c>
      <c r="FK30" s="67">
        <v>21</v>
      </c>
      <c r="FM30" s="65">
        <v>27</v>
      </c>
      <c r="FN30" s="66" t="str">
        <f t="shared" si="13"/>
        <v>桜川市</v>
      </c>
      <c r="FO30" s="67">
        <v>38483</v>
      </c>
      <c r="FP30" s="67">
        <v>1050902</v>
      </c>
      <c r="FQ30" s="67">
        <v>781164</v>
      </c>
      <c r="FR30" s="67">
        <v>18783</v>
      </c>
      <c r="FS30" s="67">
        <v>15142</v>
      </c>
      <c r="FT30" s="67">
        <v>15142</v>
      </c>
      <c r="FU30" s="67">
        <v>112</v>
      </c>
      <c r="FV30" s="67">
        <v>974</v>
      </c>
      <c r="FW30" s="67">
        <v>742</v>
      </c>
      <c r="FY30" s="65">
        <v>27</v>
      </c>
      <c r="FZ30" s="66" t="str">
        <f t="shared" si="14"/>
        <v>桜川市</v>
      </c>
      <c r="GA30" s="67">
        <v>13600</v>
      </c>
      <c r="GB30" s="67">
        <v>3673143</v>
      </c>
      <c r="GC30" s="67">
        <v>3673026</v>
      </c>
      <c r="GD30" s="67">
        <v>3583779</v>
      </c>
      <c r="GE30" s="67">
        <v>3583666</v>
      </c>
      <c r="GF30" s="67">
        <v>2448066</v>
      </c>
      <c r="GG30" s="67">
        <v>5</v>
      </c>
      <c r="GH30" s="67">
        <v>845</v>
      </c>
      <c r="GI30" s="67">
        <v>843</v>
      </c>
      <c r="GK30" s="65">
        <v>27</v>
      </c>
      <c r="GL30" s="66" t="str">
        <f t="shared" si="15"/>
        <v>桜川市</v>
      </c>
      <c r="GM30" s="67">
        <v>318163</v>
      </c>
      <c r="GN30" s="67">
        <v>105636</v>
      </c>
      <c r="GO30" s="67">
        <v>105636</v>
      </c>
      <c r="GP30" s="67">
        <v>255484</v>
      </c>
      <c r="GQ30" s="67">
        <v>255484</v>
      </c>
      <c r="GR30" s="67">
        <v>161619</v>
      </c>
      <c r="GS30" s="67">
        <v>118</v>
      </c>
      <c r="GT30" s="67">
        <v>44</v>
      </c>
      <c r="GU30" s="67">
        <v>44</v>
      </c>
      <c r="GW30" s="65">
        <v>27</v>
      </c>
      <c r="GX30" s="66" t="str">
        <f t="shared" si="16"/>
        <v>桜川市</v>
      </c>
      <c r="GY30" s="67">
        <v>4581</v>
      </c>
      <c r="GZ30" s="67">
        <v>181636</v>
      </c>
      <c r="HA30" s="67">
        <v>181537</v>
      </c>
      <c r="HB30" s="67">
        <v>125116</v>
      </c>
      <c r="HC30" s="67">
        <v>125088</v>
      </c>
      <c r="HD30" s="67">
        <v>79207</v>
      </c>
      <c r="HE30" s="67">
        <v>8</v>
      </c>
      <c r="HF30" s="67">
        <v>118</v>
      </c>
      <c r="HG30" s="67">
        <v>117</v>
      </c>
      <c r="HI30" s="65">
        <v>27</v>
      </c>
      <c r="HJ30" s="66" t="str">
        <f t="shared" si="17"/>
        <v>桜川市</v>
      </c>
      <c r="HK30" s="67">
        <v>0</v>
      </c>
      <c r="HL30" s="67">
        <v>0</v>
      </c>
      <c r="HM30" s="67">
        <v>0</v>
      </c>
      <c r="HN30" s="67">
        <v>0</v>
      </c>
      <c r="HO30" s="67">
        <v>0</v>
      </c>
      <c r="HP30" s="67">
        <v>0</v>
      </c>
      <c r="HQ30" s="67">
        <v>0</v>
      </c>
      <c r="HR30" s="67">
        <v>0</v>
      </c>
      <c r="HS30" s="67">
        <v>0</v>
      </c>
    </row>
    <row r="31" spans="1:227" s="56" customFormat="1" ht="15" customHeight="1">
      <c r="A31" s="65">
        <v>28</v>
      </c>
      <c r="B31" s="66" t="s">
        <v>112</v>
      </c>
      <c r="C31" s="67">
        <v>1417136</v>
      </c>
      <c r="D31" s="67">
        <v>11907117</v>
      </c>
      <c r="E31" s="67">
        <v>11161940</v>
      </c>
      <c r="F31" s="67">
        <v>933642</v>
      </c>
      <c r="G31" s="67">
        <v>878670</v>
      </c>
      <c r="H31" s="67">
        <v>878670</v>
      </c>
      <c r="I31" s="67">
        <v>3923</v>
      </c>
      <c r="J31" s="67">
        <v>13451</v>
      </c>
      <c r="K31" s="67">
        <v>12354</v>
      </c>
      <c r="L31" s="62"/>
      <c r="M31" s="65">
        <v>28</v>
      </c>
      <c r="N31" s="66" t="str">
        <f t="shared" si="0"/>
        <v>神栖市</v>
      </c>
      <c r="O31" s="67">
        <v>22647</v>
      </c>
      <c r="P31" s="67">
        <v>733808</v>
      </c>
      <c r="Q31" s="67">
        <v>730854</v>
      </c>
      <c r="R31" s="67">
        <v>1718794</v>
      </c>
      <c r="S31" s="67">
        <v>1713544</v>
      </c>
      <c r="T31" s="67">
        <v>570432</v>
      </c>
      <c r="U31" s="67">
        <v>107</v>
      </c>
      <c r="V31" s="67">
        <v>806</v>
      </c>
      <c r="W31" s="67">
        <v>795</v>
      </c>
      <c r="X31" s="63"/>
      <c r="Y31" s="65">
        <v>28</v>
      </c>
      <c r="Z31" s="66" t="str">
        <f t="shared" si="1"/>
        <v>神栖市</v>
      </c>
      <c r="AA31" s="67">
        <v>212814</v>
      </c>
      <c r="AB31" s="67">
        <v>17067509</v>
      </c>
      <c r="AC31" s="67">
        <v>15795853</v>
      </c>
      <c r="AD31" s="67">
        <v>647908</v>
      </c>
      <c r="AE31" s="67">
        <v>599553</v>
      </c>
      <c r="AF31" s="67">
        <v>599553</v>
      </c>
      <c r="AG31" s="67">
        <v>478</v>
      </c>
      <c r="AH31" s="67">
        <v>16635</v>
      </c>
      <c r="AI31" s="67">
        <v>14980</v>
      </c>
      <c r="AJ31" s="62"/>
      <c r="AK31" s="65">
        <v>28</v>
      </c>
      <c r="AL31" s="66" t="str">
        <f t="shared" si="2"/>
        <v>神栖市</v>
      </c>
      <c r="AM31" s="67">
        <v>60199</v>
      </c>
      <c r="AN31" s="67">
        <v>485842</v>
      </c>
      <c r="AO31" s="67">
        <v>484094</v>
      </c>
      <c r="AP31" s="67">
        <v>1703854</v>
      </c>
      <c r="AQ31" s="67">
        <v>1698501</v>
      </c>
      <c r="AR31" s="67">
        <v>563779</v>
      </c>
      <c r="AS31" s="67">
        <v>75</v>
      </c>
      <c r="AT31" s="67">
        <v>656</v>
      </c>
      <c r="AU31" s="67">
        <v>645</v>
      </c>
      <c r="AV31" s="63"/>
      <c r="AW31" s="65">
        <v>28</v>
      </c>
      <c r="AX31" s="66" t="str">
        <f t="shared" si="3"/>
        <v>神栖市</v>
      </c>
      <c r="AY31" s="67">
        <v>0</v>
      </c>
      <c r="AZ31" s="67">
        <v>6976785</v>
      </c>
      <c r="BA31" s="67">
        <v>6621496</v>
      </c>
      <c r="BB31" s="67">
        <v>64098110</v>
      </c>
      <c r="BC31" s="67">
        <v>61827382</v>
      </c>
      <c r="BD31" s="67">
        <v>10304433</v>
      </c>
      <c r="BE31" s="67">
        <v>0</v>
      </c>
      <c r="BF31" s="67">
        <v>29121</v>
      </c>
      <c r="BG31" s="67">
        <v>26831</v>
      </c>
      <c r="BH31" s="63"/>
      <c r="BI31" s="65">
        <v>28</v>
      </c>
      <c r="BJ31" s="66" t="str">
        <f t="shared" si="4"/>
        <v>神栖市</v>
      </c>
      <c r="BK31" s="67">
        <v>0</v>
      </c>
      <c r="BL31" s="67">
        <v>7132165</v>
      </c>
      <c r="BM31" s="67">
        <v>7074582</v>
      </c>
      <c r="BN31" s="67">
        <v>53997484</v>
      </c>
      <c r="BO31" s="67">
        <v>53731904</v>
      </c>
      <c r="BP31" s="67">
        <v>17910429</v>
      </c>
      <c r="BQ31" s="67">
        <v>0</v>
      </c>
      <c r="BR31" s="67">
        <v>27223</v>
      </c>
      <c r="BS31" s="67">
        <v>26068</v>
      </c>
      <c r="BT31" s="63"/>
      <c r="BU31" s="65">
        <v>28</v>
      </c>
      <c r="BV31" s="66" t="str">
        <f t="shared" si="5"/>
        <v>神栖市</v>
      </c>
      <c r="BW31" s="67">
        <v>0</v>
      </c>
      <c r="BX31" s="67">
        <v>24389946</v>
      </c>
      <c r="BY31" s="67">
        <v>24388200</v>
      </c>
      <c r="BZ31" s="67">
        <v>233825705</v>
      </c>
      <c r="CA31" s="67">
        <v>233817201</v>
      </c>
      <c r="CB31" s="67">
        <v>163661129</v>
      </c>
      <c r="CC31" s="67">
        <v>0</v>
      </c>
      <c r="CD31" s="67">
        <v>8266</v>
      </c>
      <c r="CE31" s="67">
        <v>8197</v>
      </c>
      <c r="CF31" s="63"/>
      <c r="CG31" s="65">
        <v>28</v>
      </c>
      <c r="CH31" s="66" t="str">
        <f t="shared" si="6"/>
        <v>神栖市</v>
      </c>
      <c r="CI31" s="67">
        <v>2488834</v>
      </c>
      <c r="CJ31" s="67">
        <v>38498896</v>
      </c>
      <c r="CK31" s="67">
        <v>38084278</v>
      </c>
      <c r="CL31" s="67">
        <v>351921299</v>
      </c>
      <c r="CM31" s="67">
        <v>349376487</v>
      </c>
      <c r="CN31" s="67">
        <v>191875991</v>
      </c>
      <c r="CO31" s="67">
        <v>1004</v>
      </c>
      <c r="CP31" s="67">
        <v>64610</v>
      </c>
      <c r="CQ31" s="67">
        <v>61096</v>
      </c>
      <c r="CR31" s="62"/>
      <c r="CS31" s="65">
        <v>28</v>
      </c>
      <c r="CT31" s="66" t="str">
        <f t="shared" si="7"/>
        <v>神栖市</v>
      </c>
      <c r="CU31" s="67">
        <v>0</v>
      </c>
      <c r="CV31" s="67">
        <v>0</v>
      </c>
      <c r="CW31" s="67">
        <v>0</v>
      </c>
      <c r="CX31" s="67">
        <v>0</v>
      </c>
      <c r="CY31" s="67">
        <v>0</v>
      </c>
      <c r="CZ31" s="67">
        <v>0</v>
      </c>
      <c r="DA31" s="67">
        <v>0</v>
      </c>
      <c r="DB31" s="67">
        <v>0</v>
      </c>
      <c r="DC31" s="67">
        <v>0</v>
      </c>
      <c r="DD31" s="62"/>
      <c r="DE31" s="65">
        <v>28</v>
      </c>
      <c r="DF31" s="66" t="str">
        <f t="shared" si="8"/>
        <v>神栖市</v>
      </c>
      <c r="DG31" s="67">
        <v>0</v>
      </c>
      <c r="DH31" s="67">
        <v>0</v>
      </c>
      <c r="DI31" s="67">
        <v>0</v>
      </c>
      <c r="DJ31" s="67">
        <v>0</v>
      </c>
      <c r="DK31" s="67">
        <v>0</v>
      </c>
      <c r="DL31" s="67">
        <v>0</v>
      </c>
      <c r="DM31" s="67">
        <v>0</v>
      </c>
      <c r="DN31" s="67">
        <v>0</v>
      </c>
      <c r="DO31" s="67">
        <v>0</v>
      </c>
      <c r="DP31" s="62"/>
      <c r="DQ31" s="65">
        <v>28</v>
      </c>
      <c r="DR31" s="66" t="str">
        <f t="shared" si="9"/>
        <v>神栖市</v>
      </c>
      <c r="DS31" s="67">
        <v>451056</v>
      </c>
      <c r="DT31" s="67">
        <v>0</v>
      </c>
      <c r="DU31" s="67">
        <v>0</v>
      </c>
      <c r="DV31" s="67">
        <v>0</v>
      </c>
      <c r="DW31" s="67">
        <v>0</v>
      </c>
      <c r="DX31" s="67">
        <v>0</v>
      </c>
      <c r="DY31" s="67">
        <v>22</v>
      </c>
      <c r="DZ31" s="67">
        <v>0</v>
      </c>
      <c r="EA31" s="67">
        <v>0</v>
      </c>
      <c r="EB31" s="62"/>
      <c r="EC31" s="65">
        <v>28</v>
      </c>
      <c r="ED31" s="66" t="str">
        <f t="shared" si="10"/>
        <v>神栖市</v>
      </c>
      <c r="EE31" s="67">
        <v>526400</v>
      </c>
      <c r="EF31" s="67">
        <v>12268749</v>
      </c>
      <c r="EG31" s="67">
        <v>9596477</v>
      </c>
      <c r="EH31" s="67">
        <v>193961</v>
      </c>
      <c r="EI31" s="67">
        <v>151718</v>
      </c>
      <c r="EJ31" s="67">
        <v>151718</v>
      </c>
      <c r="EK31" s="67">
        <v>754</v>
      </c>
      <c r="EL31" s="67">
        <v>14347</v>
      </c>
      <c r="EM31" s="67">
        <v>10092</v>
      </c>
      <c r="EO31" s="65">
        <v>28</v>
      </c>
      <c r="EP31" s="66" t="str">
        <f t="shared" si="11"/>
        <v>神栖市</v>
      </c>
      <c r="EQ31" s="67">
        <v>198356</v>
      </c>
      <c r="ER31" s="67">
        <v>183094</v>
      </c>
      <c r="ES31" s="67">
        <v>179719</v>
      </c>
      <c r="ET31" s="67">
        <v>561447</v>
      </c>
      <c r="EU31" s="67">
        <v>553591</v>
      </c>
      <c r="EV31" s="67">
        <v>375086</v>
      </c>
      <c r="EW31" s="67">
        <v>123</v>
      </c>
      <c r="EX31" s="67">
        <v>644</v>
      </c>
      <c r="EY31" s="67">
        <v>606</v>
      </c>
      <c r="FA31" s="65">
        <v>28</v>
      </c>
      <c r="FB31" s="66" t="str">
        <f t="shared" si="12"/>
        <v>神栖市</v>
      </c>
      <c r="FC31" s="67">
        <v>0</v>
      </c>
      <c r="FD31" s="67">
        <v>0</v>
      </c>
      <c r="FE31" s="67">
        <v>0</v>
      </c>
      <c r="FF31" s="67">
        <v>0</v>
      </c>
      <c r="FG31" s="67">
        <v>0</v>
      </c>
      <c r="FH31" s="67">
        <v>0</v>
      </c>
      <c r="FI31" s="67">
        <v>0</v>
      </c>
      <c r="FJ31" s="67">
        <v>0</v>
      </c>
      <c r="FK31" s="67">
        <v>0</v>
      </c>
      <c r="FM31" s="65">
        <v>28</v>
      </c>
      <c r="FN31" s="66" t="str">
        <f t="shared" si="13"/>
        <v>神栖市</v>
      </c>
      <c r="FO31" s="67">
        <v>1204815</v>
      </c>
      <c r="FP31" s="67">
        <v>3257819</v>
      </c>
      <c r="FQ31" s="67">
        <v>2597529</v>
      </c>
      <c r="FR31" s="67">
        <v>1003815</v>
      </c>
      <c r="FS31" s="67">
        <v>947281</v>
      </c>
      <c r="FT31" s="67">
        <v>738968</v>
      </c>
      <c r="FU31" s="67">
        <v>714</v>
      </c>
      <c r="FV31" s="67">
        <v>5399</v>
      </c>
      <c r="FW31" s="67">
        <v>3959</v>
      </c>
      <c r="FY31" s="65">
        <v>28</v>
      </c>
      <c r="FZ31" s="66" t="str">
        <f t="shared" si="14"/>
        <v>神栖市</v>
      </c>
      <c r="GA31" s="67">
        <v>0</v>
      </c>
      <c r="GB31" s="67">
        <v>813090</v>
      </c>
      <c r="GC31" s="67">
        <v>813090</v>
      </c>
      <c r="GD31" s="67">
        <v>1195242</v>
      </c>
      <c r="GE31" s="67">
        <v>1195242</v>
      </c>
      <c r="GF31" s="67">
        <v>836670</v>
      </c>
      <c r="GG31" s="67">
        <v>0</v>
      </c>
      <c r="GH31" s="67">
        <v>21</v>
      </c>
      <c r="GI31" s="67">
        <v>21</v>
      </c>
      <c r="GK31" s="65">
        <v>28</v>
      </c>
      <c r="GL31" s="66" t="str">
        <f t="shared" si="15"/>
        <v>神栖市</v>
      </c>
      <c r="GM31" s="67">
        <v>0</v>
      </c>
      <c r="GN31" s="67">
        <v>0</v>
      </c>
      <c r="GO31" s="67">
        <v>0</v>
      </c>
      <c r="GP31" s="67">
        <v>0</v>
      </c>
      <c r="GQ31" s="67">
        <v>0</v>
      </c>
      <c r="GR31" s="67">
        <v>0</v>
      </c>
      <c r="GS31" s="67">
        <v>0</v>
      </c>
      <c r="GT31" s="67">
        <v>0</v>
      </c>
      <c r="GU31" s="67">
        <v>0</v>
      </c>
      <c r="GW31" s="65">
        <v>28</v>
      </c>
      <c r="GX31" s="66" t="str">
        <f t="shared" si="16"/>
        <v>神栖市</v>
      </c>
      <c r="GY31" s="67">
        <v>0</v>
      </c>
      <c r="GZ31" s="67">
        <v>0</v>
      </c>
      <c r="HA31" s="67">
        <v>0</v>
      </c>
      <c r="HB31" s="67">
        <v>0</v>
      </c>
      <c r="HC31" s="67">
        <v>0</v>
      </c>
      <c r="HD31" s="67">
        <v>0</v>
      </c>
      <c r="HE31" s="67">
        <v>0</v>
      </c>
      <c r="HF31" s="67">
        <v>0</v>
      </c>
      <c r="HG31" s="67">
        <v>0</v>
      </c>
      <c r="HI31" s="65">
        <v>28</v>
      </c>
      <c r="HJ31" s="66" t="str">
        <f t="shared" si="17"/>
        <v>神栖市</v>
      </c>
      <c r="HK31" s="67">
        <v>0</v>
      </c>
      <c r="HL31" s="67">
        <v>0</v>
      </c>
      <c r="HM31" s="67">
        <v>0</v>
      </c>
      <c r="HN31" s="67">
        <v>0</v>
      </c>
      <c r="HO31" s="67">
        <v>0</v>
      </c>
      <c r="HP31" s="67">
        <v>0</v>
      </c>
      <c r="HQ31" s="67">
        <v>0</v>
      </c>
      <c r="HR31" s="67">
        <v>0</v>
      </c>
      <c r="HS31" s="67">
        <v>0</v>
      </c>
    </row>
    <row r="32" spans="1:227" s="56" customFormat="1" ht="15" customHeight="1">
      <c r="A32" s="65">
        <v>29</v>
      </c>
      <c r="B32" s="66" t="s">
        <v>113</v>
      </c>
      <c r="C32" s="67">
        <v>398259</v>
      </c>
      <c r="D32" s="67">
        <v>33656910</v>
      </c>
      <c r="E32" s="67">
        <v>32637816</v>
      </c>
      <c r="F32" s="67">
        <v>3623596</v>
      </c>
      <c r="G32" s="67">
        <v>3521581</v>
      </c>
      <c r="H32" s="67">
        <v>3520422</v>
      </c>
      <c r="I32" s="67">
        <v>1641</v>
      </c>
      <c r="J32" s="67">
        <v>23617</v>
      </c>
      <c r="K32" s="67">
        <v>22479</v>
      </c>
      <c r="L32" s="62"/>
      <c r="M32" s="65">
        <v>29</v>
      </c>
      <c r="N32" s="66" t="str">
        <f t="shared" si="0"/>
        <v>行方市</v>
      </c>
      <c r="O32" s="67">
        <v>778</v>
      </c>
      <c r="P32" s="67">
        <v>19057</v>
      </c>
      <c r="Q32" s="67">
        <v>16953</v>
      </c>
      <c r="R32" s="67">
        <v>8927</v>
      </c>
      <c r="S32" s="67">
        <v>8101</v>
      </c>
      <c r="T32" s="67">
        <v>5570</v>
      </c>
      <c r="U32" s="67">
        <v>1</v>
      </c>
      <c r="V32" s="67">
        <v>25</v>
      </c>
      <c r="W32" s="67">
        <v>21</v>
      </c>
      <c r="X32" s="63"/>
      <c r="Y32" s="65">
        <v>29</v>
      </c>
      <c r="Z32" s="66" t="str">
        <f t="shared" si="1"/>
        <v>行方市</v>
      </c>
      <c r="AA32" s="67">
        <v>1123409</v>
      </c>
      <c r="AB32" s="67">
        <v>43288943</v>
      </c>
      <c r="AC32" s="67">
        <v>41279017</v>
      </c>
      <c r="AD32" s="67">
        <v>2029811</v>
      </c>
      <c r="AE32" s="67">
        <v>1935752</v>
      </c>
      <c r="AF32" s="67">
        <v>1935752</v>
      </c>
      <c r="AG32" s="67">
        <v>1808</v>
      </c>
      <c r="AH32" s="67">
        <v>31181</v>
      </c>
      <c r="AI32" s="67">
        <v>29121</v>
      </c>
      <c r="AJ32" s="62"/>
      <c r="AK32" s="65">
        <v>29</v>
      </c>
      <c r="AL32" s="66" t="str">
        <f t="shared" si="2"/>
        <v>行方市</v>
      </c>
      <c r="AM32" s="67">
        <v>709</v>
      </c>
      <c r="AN32" s="67">
        <v>95916</v>
      </c>
      <c r="AO32" s="67">
        <v>82425</v>
      </c>
      <c r="AP32" s="67">
        <v>35732</v>
      </c>
      <c r="AQ32" s="67">
        <v>30501</v>
      </c>
      <c r="AR32" s="67">
        <v>21351</v>
      </c>
      <c r="AS32" s="67">
        <v>2</v>
      </c>
      <c r="AT32" s="67">
        <v>143</v>
      </c>
      <c r="AU32" s="67">
        <v>112</v>
      </c>
      <c r="AV32" s="63"/>
      <c r="AW32" s="65">
        <v>29</v>
      </c>
      <c r="AX32" s="66" t="str">
        <f t="shared" si="3"/>
        <v>行方市</v>
      </c>
      <c r="AY32" s="67">
        <v>0</v>
      </c>
      <c r="AZ32" s="67">
        <v>2711259</v>
      </c>
      <c r="BA32" s="67">
        <v>2560523</v>
      </c>
      <c r="BB32" s="67">
        <v>12148797</v>
      </c>
      <c r="BC32" s="67">
        <v>11469074</v>
      </c>
      <c r="BD32" s="67">
        <v>1911429</v>
      </c>
      <c r="BE32" s="67">
        <v>0</v>
      </c>
      <c r="BF32" s="67">
        <v>12457</v>
      </c>
      <c r="BG32" s="67">
        <v>11536</v>
      </c>
      <c r="BH32" s="63"/>
      <c r="BI32" s="65">
        <v>29</v>
      </c>
      <c r="BJ32" s="66" t="str">
        <f t="shared" si="4"/>
        <v>行方市</v>
      </c>
      <c r="BK32" s="67">
        <v>0</v>
      </c>
      <c r="BL32" s="67">
        <v>7005272</v>
      </c>
      <c r="BM32" s="67">
        <v>6961030</v>
      </c>
      <c r="BN32" s="67">
        <v>29161730</v>
      </c>
      <c r="BO32" s="67">
        <v>28990517</v>
      </c>
      <c r="BP32" s="67">
        <v>9662183</v>
      </c>
      <c r="BQ32" s="67">
        <v>0</v>
      </c>
      <c r="BR32" s="67">
        <v>14709</v>
      </c>
      <c r="BS32" s="67">
        <v>14045</v>
      </c>
      <c r="BT32" s="63"/>
      <c r="BU32" s="65">
        <v>29</v>
      </c>
      <c r="BV32" s="66" t="str">
        <f t="shared" si="5"/>
        <v>行方市</v>
      </c>
      <c r="BW32" s="67">
        <v>0</v>
      </c>
      <c r="BX32" s="67">
        <v>2950423</v>
      </c>
      <c r="BY32" s="67">
        <v>2944973</v>
      </c>
      <c r="BZ32" s="67">
        <v>13881525</v>
      </c>
      <c r="CA32" s="67">
        <v>13859629</v>
      </c>
      <c r="CB32" s="67">
        <v>9638032</v>
      </c>
      <c r="CC32" s="67">
        <v>0</v>
      </c>
      <c r="CD32" s="67">
        <v>4837</v>
      </c>
      <c r="CE32" s="67">
        <v>4718</v>
      </c>
      <c r="CF32" s="63"/>
      <c r="CG32" s="65">
        <v>29</v>
      </c>
      <c r="CH32" s="66" t="str">
        <f t="shared" si="6"/>
        <v>行方市</v>
      </c>
      <c r="CI32" s="67">
        <v>684237</v>
      </c>
      <c r="CJ32" s="67">
        <v>12666954</v>
      </c>
      <c r="CK32" s="67">
        <v>12466526</v>
      </c>
      <c r="CL32" s="67">
        <v>55192052</v>
      </c>
      <c r="CM32" s="67">
        <v>54319220</v>
      </c>
      <c r="CN32" s="67">
        <v>21211644</v>
      </c>
      <c r="CO32" s="67">
        <v>1137</v>
      </c>
      <c r="CP32" s="67">
        <v>32003</v>
      </c>
      <c r="CQ32" s="67">
        <v>30299</v>
      </c>
      <c r="CR32" s="62"/>
      <c r="CS32" s="65">
        <v>29</v>
      </c>
      <c r="CT32" s="66" t="str">
        <f t="shared" si="7"/>
        <v>行方市</v>
      </c>
      <c r="CU32" s="67">
        <v>0</v>
      </c>
      <c r="CV32" s="67">
        <v>0</v>
      </c>
      <c r="CW32" s="67">
        <v>0</v>
      </c>
      <c r="CX32" s="67">
        <v>0</v>
      </c>
      <c r="CY32" s="67">
        <v>0</v>
      </c>
      <c r="CZ32" s="67">
        <v>0</v>
      </c>
      <c r="DA32" s="67">
        <v>0</v>
      </c>
      <c r="DB32" s="67">
        <v>0</v>
      </c>
      <c r="DC32" s="67">
        <v>0</v>
      </c>
      <c r="DD32" s="62"/>
      <c r="DE32" s="65">
        <v>29</v>
      </c>
      <c r="DF32" s="66" t="str">
        <f t="shared" si="8"/>
        <v>行方市</v>
      </c>
      <c r="DG32" s="67">
        <v>0</v>
      </c>
      <c r="DH32" s="67">
        <v>0</v>
      </c>
      <c r="DI32" s="67">
        <v>0</v>
      </c>
      <c r="DJ32" s="67">
        <v>0</v>
      </c>
      <c r="DK32" s="67">
        <v>0</v>
      </c>
      <c r="DL32" s="67">
        <v>0</v>
      </c>
      <c r="DM32" s="67">
        <v>0</v>
      </c>
      <c r="DN32" s="67">
        <v>0</v>
      </c>
      <c r="DO32" s="67">
        <v>0</v>
      </c>
      <c r="DP32" s="62"/>
      <c r="DQ32" s="65">
        <v>29</v>
      </c>
      <c r="DR32" s="66" t="str">
        <f t="shared" si="9"/>
        <v>行方市</v>
      </c>
      <c r="DS32" s="67">
        <v>74410</v>
      </c>
      <c r="DT32" s="67">
        <v>233724</v>
      </c>
      <c r="DU32" s="67">
        <v>204844</v>
      </c>
      <c r="DV32" s="67">
        <v>14859</v>
      </c>
      <c r="DW32" s="67">
        <v>13230</v>
      </c>
      <c r="DX32" s="67">
        <v>13230</v>
      </c>
      <c r="DY32" s="67">
        <v>47</v>
      </c>
      <c r="DZ32" s="67">
        <v>270</v>
      </c>
      <c r="EA32" s="67">
        <v>223</v>
      </c>
      <c r="EB32" s="62"/>
      <c r="EC32" s="65">
        <v>29</v>
      </c>
      <c r="ED32" s="66" t="str">
        <f t="shared" si="10"/>
        <v>行方市</v>
      </c>
      <c r="EE32" s="67">
        <v>3082509</v>
      </c>
      <c r="EF32" s="67">
        <v>39856800</v>
      </c>
      <c r="EG32" s="67">
        <v>36281828</v>
      </c>
      <c r="EH32" s="67">
        <v>1162662</v>
      </c>
      <c r="EI32" s="67">
        <v>1058056</v>
      </c>
      <c r="EJ32" s="67">
        <v>1058056</v>
      </c>
      <c r="EK32" s="67">
        <v>1504</v>
      </c>
      <c r="EL32" s="67">
        <v>22944</v>
      </c>
      <c r="EM32" s="67">
        <v>19921</v>
      </c>
      <c r="EO32" s="65">
        <v>29</v>
      </c>
      <c r="EP32" s="66" t="str">
        <f t="shared" si="11"/>
        <v>行方市</v>
      </c>
      <c r="EQ32" s="67">
        <v>0</v>
      </c>
      <c r="ER32" s="67">
        <v>0</v>
      </c>
      <c r="ES32" s="67">
        <v>0</v>
      </c>
      <c r="ET32" s="67">
        <v>0</v>
      </c>
      <c r="EU32" s="67">
        <v>0</v>
      </c>
      <c r="EV32" s="67">
        <v>0</v>
      </c>
      <c r="EW32" s="67">
        <v>0</v>
      </c>
      <c r="EX32" s="67">
        <v>0</v>
      </c>
      <c r="EY32" s="67">
        <v>0</v>
      </c>
      <c r="FA32" s="65">
        <v>29</v>
      </c>
      <c r="FB32" s="66" t="str">
        <f t="shared" si="12"/>
        <v>行方市</v>
      </c>
      <c r="FC32" s="67">
        <v>0</v>
      </c>
      <c r="FD32" s="67">
        <v>0</v>
      </c>
      <c r="FE32" s="67">
        <v>0</v>
      </c>
      <c r="FF32" s="67">
        <v>0</v>
      </c>
      <c r="FG32" s="67">
        <v>0</v>
      </c>
      <c r="FH32" s="67">
        <v>0</v>
      </c>
      <c r="FI32" s="67">
        <v>0</v>
      </c>
      <c r="FJ32" s="67">
        <v>0</v>
      </c>
      <c r="FK32" s="67">
        <v>0</v>
      </c>
      <c r="FM32" s="65">
        <v>29</v>
      </c>
      <c r="FN32" s="66" t="str">
        <f t="shared" si="13"/>
        <v>行方市</v>
      </c>
      <c r="FO32" s="67">
        <v>789550</v>
      </c>
      <c r="FP32" s="67">
        <v>2106452</v>
      </c>
      <c r="FQ32" s="67">
        <v>1834575</v>
      </c>
      <c r="FR32" s="67">
        <v>28689</v>
      </c>
      <c r="FS32" s="67">
        <v>24916</v>
      </c>
      <c r="FT32" s="67">
        <v>24916</v>
      </c>
      <c r="FU32" s="67">
        <v>935</v>
      </c>
      <c r="FV32" s="67">
        <v>6320</v>
      </c>
      <c r="FW32" s="67">
        <v>5507</v>
      </c>
      <c r="FY32" s="65">
        <v>29</v>
      </c>
      <c r="FZ32" s="66" t="str">
        <f t="shared" si="14"/>
        <v>行方市</v>
      </c>
      <c r="GA32" s="67">
        <v>79507</v>
      </c>
      <c r="GB32" s="67">
        <v>6411997</v>
      </c>
      <c r="GC32" s="67">
        <v>6411515</v>
      </c>
      <c r="GD32" s="67">
        <v>9483571</v>
      </c>
      <c r="GE32" s="67">
        <v>9482885</v>
      </c>
      <c r="GF32" s="67">
        <v>6610981</v>
      </c>
      <c r="GG32" s="67">
        <v>175</v>
      </c>
      <c r="GH32" s="67">
        <v>2725</v>
      </c>
      <c r="GI32" s="67">
        <v>2721</v>
      </c>
      <c r="GK32" s="65">
        <v>29</v>
      </c>
      <c r="GL32" s="66" t="str">
        <f t="shared" si="15"/>
        <v>行方市</v>
      </c>
      <c r="GM32" s="67">
        <v>0</v>
      </c>
      <c r="GN32" s="67">
        <v>0</v>
      </c>
      <c r="GO32" s="67">
        <v>0</v>
      </c>
      <c r="GP32" s="67">
        <v>0</v>
      </c>
      <c r="GQ32" s="67">
        <v>0</v>
      </c>
      <c r="GR32" s="67">
        <v>0</v>
      </c>
      <c r="GS32" s="67">
        <v>0</v>
      </c>
      <c r="GT32" s="67">
        <v>0</v>
      </c>
      <c r="GU32" s="67">
        <v>0</v>
      </c>
      <c r="GW32" s="65">
        <v>29</v>
      </c>
      <c r="GX32" s="66" t="str">
        <f t="shared" si="16"/>
        <v>行方市</v>
      </c>
      <c r="GY32" s="67">
        <v>0</v>
      </c>
      <c r="GZ32" s="67">
        <v>0</v>
      </c>
      <c r="HA32" s="67">
        <v>0</v>
      </c>
      <c r="HB32" s="67">
        <v>0</v>
      </c>
      <c r="HC32" s="67">
        <v>0</v>
      </c>
      <c r="HD32" s="67">
        <v>0</v>
      </c>
      <c r="HE32" s="67">
        <v>0</v>
      </c>
      <c r="HF32" s="67">
        <v>0</v>
      </c>
      <c r="HG32" s="67">
        <v>0</v>
      </c>
      <c r="HI32" s="65">
        <v>29</v>
      </c>
      <c r="HJ32" s="66" t="str">
        <f t="shared" si="17"/>
        <v>行方市</v>
      </c>
      <c r="HK32" s="67">
        <v>0</v>
      </c>
      <c r="HL32" s="67">
        <v>0</v>
      </c>
      <c r="HM32" s="67">
        <v>0</v>
      </c>
      <c r="HN32" s="67">
        <v>0</v>
      </c>
      <c r="HO32" s="67">
        <v>0</v>
      </c>
      <c r="HP32" s="67">
        <v>0</v>
      </c>
      <c r="HQ32" s="67">
        <v>0</v>
      </c>
      <c r="HR32" s="67">
        <v>0</v>
      </c>
      <c r="HS32" s="67">
        <v>0</v>
      </c>
    </row>
    <row r="33" spans="1:227" s="56" customFormat="1" ht="15" customHeight="1">
      <c r="A33" s="70">
        <v>30</v>
      </c>
      <c r="B33" s="71" t="s">
        <v>114</v>
      </c>
      <c r="C33" s="72">
        <v>304690</v>
      </c>
      <c r="D33" s="72">
        <v>19221674</v>
      </c>
      <c r="E33" s="72">
        <v>18163209</v>
      </c>
      <c r="F33" s="72">
        <v>1642807</v>
      </c>
      <c r="G33" s="72">
        <v>1554976</v>
      </c>
      <c r="H33" s="72">
        <v>1554976</v>
      </c>
      <c r="I33" s="72">
        <v>755</v>
      </c>
      <c r="J33" s="72">
        <v>17041</v>
      </c>
      <c r="K33" s="72">
        <v>15735</v>
      </c>
      <c r="L33" s="62"/>
      <c r="M33" s="65">
        <v>30</v>
      </c>
      <c r="N33" s="66" t="str">
        <f t="shared" si="0"/>
        <v>鉾田市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63"/>
      <c r="Y33" s="65">
        <v>30</v>
      </c>
      <c r="Z33" s="66" t="str">
        <f t="shared" si="1"/>
        <v>鉾田市</v>
      </c>
      <c r="AA33" s="67">
        <v>993508</v>
      </c>
      <c r="AB33" s="67">
        <v>81791453</v>
      </c>
      <c r="AC33" s="67">
        <v>77821780</v>
      </c>
      <c r="AD33" s="67">
        <v>3642981</v>
      </c>
      <c r="AE33" s="67">
        <v>3474724</v>
      </c>
      <c r="AF33" s="67">
        <v>3474724</v>
      </c>
      <c r="AG33" s="72">
        <v>2006</v>
      </c>
      <c r="AH33" s="72">
        <v>42061</v>
      </c>
      <c r="AI33" s="72">
        <v>38662</v>
      </c>
      <c r="AJ33" s="62"/>
      <c r="AK33" s="65">
        <v>30</v>
      </c>
      <c r="AL33" s="66" t="str">
        <f t="shared" si="2"/>
        <v>鉾田市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72">
        <v>0</v>
      </c>
      <c r="AT33" s="72">
        <v>0</v>
      </c>
      <c r="AU33" s="72">
        <v>0</v>
      </c>
      <c r="AV33" s="63"/>
      <c r="AW33" s="65">
        <v>30</v>
      </c>
      <c r="AX33" s="66" t="str">
        <f t="shared" si="3"/>
        <v>鉾田市</v>
      </c>
      <c r="AY33" s="67">
        <v>0</v>
      </c>
      <c r="AZ33" s="67">
        <v>3845674</v>
      </c>
      <c r="BA33" s="67">
        <v>3294837</v>
      </c>
      <c r="BB33" s="67">
        <v>20574026</v>
      </c>
      <c r="BC33" s="67">
        <v>18029819</v>
      </c>
      <c r="BD33" s="67">
        <v>2995405</v>
      </c>
      <c r="BE33" s="72">
        <v>0</v>
      </c>
      <c r="BF33" s="72">
        <v>19291</v>
      </c>
      <c r="BG33" s="72">
        <v>15883</v>
      </c>
      <c r="BH33" s="63"/>
      <c r="BI33" s="65">
        <v>30</v>
      </c>
      <c r="BJ33" s="66" t="str">
        <f t="shared" si="4"/>
        <v>鉾田市</v>
      </c>
      <c r="BK33" s="67">
        <v>0</v>
      </c>
      <c r="BL33" s="67">
        <v>9876553</v>
      </c>
      <c r="BM33" s="67">
        <v>9783800</v>
      </c>
      <c r="BN33" s="67">
        <v>47989172</v>
      </c>
      <c r="BO33" s="67">
        <v>47605464</v>
      </c>
      <c r="BP33" s="67">
        <v>15817496</v>
      </c>
      <c r="BQ33" s="72">
        <v>0</v>
      </c>
      <c r="BR33" s="72">
        <v>18203</v>
      </c>
      <c r="BS33" s="72">
        <v>16483</v>
      </c>
      <c r="BT33" s="63"/>
      <c r="BU33" s="65">
        <v>30</v>
      </c>
      <c r="BV33" s="66" t="str">
        <f t="shared" si="5"/>
        <v>鉾田市</v>
      </c>
      <c r="BW33" s="67">
        <v>0</v>
      </c>
      <c r="BX33" s="67">
        <v>4390128</v>
      </c>
      <c r="BY33" s="67">
        <v>4359026</v>
      </c>
      <c r="BZ33" s="67">
        <v>21994863</v>
      </c>
      <c r="CA33" s="67">
        <v>21870631</v>
      </c>
      <c r="CB33" s="67">
        <v>15134399</v>
      </c>
      <c r="CC33" s="72">
        <v>0</v>
      </c>
      <c r="CD33" s="72">
        <v>10521</v>
      </c>
      <c r="CE33" s="72">
        <v>10073</v>
      </c>
      <c r="CF33" s="63"/>
      <c r="CG33" s="65">
        <v>30</v>
      </c>
      <c r="CH33" s="66" t="str">
        <f t="shared" si="6"/>
        <v>鉾田市</v>
      </c>
      <c r="CI33" s="67">
        <v>643552</v>
      </c>
      <c r="CJ33" s="67">
        <v>18112355</v>
      </c>
      <c r="CK33" s="67">
        <v>17437663</v>
      </c>
      <c r="CL33" s="67">
        <v>90558061</v>
      </c>
      <c r="CM33" s="67">
        <v>87505914</v>
      </c>
      <c r="CN33" s="67">
        <v>33947300</v>
      </c>
      <c r="CO33" s="72">
        <v>982</v>
      </c>
      <c r="CP33" s="72">
        <v>48015</v>
      </c>
      <c r="CQ33" s="72">
        <v>42439</v>
      </c>
      <c r="CR33" s="62"/>
      <c r="CS33" s="65">
        <v>30</v>
      </c>
      <c r="CT33" s="66" t="str">
        <f t="shared" si="7"/>
        <v>鉾田市</v>
      </c>
      <c r="CU33" s="67">
        <v>0</v>
      </c>
      <c r="CV33" s="67">
        <v>0</v>
      </c>
      <c r="CW33" s="67">
        <v>0</v>
      </c>
      <c r="CX33" s="67">
        <v>0</v>
      </c>
      <c r="CY33" s="67">
        <v>0</v>
      </c>
      <c r="CZ33" s="67">
        <v>0</v>
      </c>
      <c r="DA33" s="72">
        <v>0</v>
      </c>
      <c r="DB33" s="72">
        <v>0</v>
      </c>
      <c r="DC33" s="72">
        <v>0</v>
      </c>
      <c r="DD33" s="62"/>
      <c r="DE33" s="65">
        <v>30</v>
      </c>
      <c r="DF33" s="66" t="str">
        <f t="shared" si="8"/>
        <v>鉾田市</v>
      </c>
      <c r="DG33" s="67">
        <v>0</v>
      </c>
      <c r="DH33" s="67">
        <v>0</v>
      </c>
      <c r="DI33" s="67">
        <v>0</v>
      </c>
      <c r="DJ33" s="67">
        <v>0</v>
      </c>
      <c r="DK33" s="67">
        <v>0</v>
      </c>
      <c r="DL33" s="67">
        <v>0</v>
      </c>
      <c r="DM33" s="72">
        <v>0</v>
      </c>
      <c r="DN33" s="72">
        <v>0</v>
      </c>
      <c r="DO33" s="72">
        <v>0</v>
      </c>
      <c r="DP33" s="62"/>
      <c r="DQ33" s="65">
        <v>30</v>
      </c>
      <c r="DR33" s="66" t="str">
        <f t="shared" si="9"/>
        <v>鉾田市</v>
      </c>
      <c r="DS33" s="67">
        <v>194007</v>
      </c>
      <c r="DT33" s="67">
        <v>15289</v>
      </c>
      <c r="DU33" s="67">
        <v>13693</v>
      </c>
      <c r="DV33" s="67">
        <v>841</v>
      </c>
      <c r="DW33" s="67">
        <v>753</v>
      </c>
      <c r="DX33" s="67">
        <v>753</v>
      </c>
      <c r="DY33" s="72">
        <v>73</v>
      </c>
      <c r="DZ33" s="72">
        <v>32</v>
      </c>
      <c r="EA33" s="72">
        <v>24</v>
      </c>
      <c r="EB33" s="62"/>
      <c r="EC33" s="65">
        <v>30</v>
      </c>
      <c r="ED33" s="66" t="str">
        <f t="shared" si="10"/>
        <v>鉾田市</v>
      </c>
      <c r="EE33" s="67">
        <v>1495144</v>
      </c>
      <c r="EF33" s="67">
        <v>47566819</v>
      </c>
      <c r="EG33" s="67">
        <v>41038469</v>
      </c>
      <c r="EH33" s="67">
        <v>1346142</v>
      </c>
      <c r="EI33" s="67">
        <v>1174966</v>
      </c>
      <c r="EJ33" s="67">
        <v>1174962</v>
      </c>
      <c r="EK33" s="72">
        <v>1019</v>
      </c>
      <c r="EL33" s="72">
        <v>28840</v>
      </c>
      <c r="EM33" s="72">
        <v>19495</v>
      </c>
      <c r="EO33" s="65">
        <v>30</v>
      </c>
      <c r="EP33" s="66" t="str">
        <f t="shared" si="11"/>
        <v>鉾田市</v>
      </c>
      <c r="EQ33" s="67">
        <v>0</v>
      </c>
      <c r="ER33" s="67">
        <v>0</v>
      </c>
      <c r="ES33" s="67">
        <v>0</v>
      </c>
      <c r="ET33" s="67">
        <v>0</v>
      </c>
      <c r="EU33" s="67">
        <v>0</v>
      </c>
      <c r="EV33" s="67">
        <v>0</v>
      </c>
      <c r="EW33" s="72">
        <v>0</v>
      </c>
      <c r="EX33" s="72">
        <v>0</v>
      </c>
      <c r="EY33" s="72">
        <v>0</v>
      </c>
      <c r="FA33" s="65">
        <v>30</v>
      </c>
      <c r="FB33" s="66" t="str">
        <f t="shared" si="12"/>
        <v>鉾田市</v>
      </c>
      <c r="FC33" s="67">
        <v>0</v>
      </c>
      <c r="FD33" s="67">
        <v>46233</v>
      </c>
      <c r="FE33" s="67">
        <v>46233</v>
      </c>
      <c r="FF33" s="67">
        <v>1204</v>
      </c>
      <c r="FG33" s="67">
        <v>1204</v>
      </c>
      <c r="FH33" s="67">
        <v>843</v>
      </c>
      <c r="FI33" s="72">
        <v>0</v>
      </c>
      <c r="FJ33" s="72">
        <v>6</v>
      </c>
      <c r="FK33" s="72">
        <v>6</v>
      </c>
      <c r="FM33" s="65">
        <v>30</v>
      </c>
      <c r="FN33" s="66" t="str">
        <f t="shared" si="13"/>
        <v>鉾田市</v>
      </c>
      <c r="FO33" s="67">
        <v>1052186</v>
      </c>
      <c r="FP33" s="67">
        <v>1088403</v>
      </c>
      <c r="FQ33" s="67">
        <v>724850</v>
      </c>
      <c r="FR33" s="67">
        <v>19286</v>
      </c>
      <c r="FS33" s="67">
        <v>13012</v>
      </c>
      <c r="FT33" s="67">
        <v>13012</v>
      </c>
      <c r="FU33" s="72">
        <v>244</v>
      </c>
      <c r="FV33" s="72">
        <v>1968</v>
      </c>
      <c r="FW33" s="72">
        <v>1187</v>
      </c>
      <c r="FY33" s="65">
        <v>30</v>
      </c>
      <c r="FZ33" s="66" t="str">
        <f t="shared" si="14"/>
        <v>鉾田市</v>
      </c>
      <c r="GA33" s="67">
        <v>0</v>
      </c>
      <c r="GB33" s="67">
        <v>1804025</v>
      </c>
      <c r="GC33" s="67">
        <v>1804025</v>
      </c>
      <c r="GD33" s="67">
        <v>2615080</v>
      </c>
      <c r="GE33" s="67">
        <v>2615080</v>
      </c>
      <c r="GF33" s="67">
        <v>1808407</v>
      </c>
      <c r="GG33" s="72">
        <v>0</v>
      </c>
      <c r="GH33" s="72">
        <v>615</v>
      </c>
      <c r="GI33" s="72">
        <v>615</v>
      </c>
      <c r="GK33" s="65">
        <v>30</v>
      </c>
      <c r="GL33" s="66" t="str">
        <f t="shared" si="15"/>
        <v>鉾田市</v>
      </c>
      <c r="GM33" s="67">
        <v>0</v>
      </c>
      <c r="GN33" s="67">
        <v>0</v>
      </c>
      <c r="GO33" s="67">
        <v>0</v>
      </c>
      <c r="GP33" s="67">
        <v>0</v>
      </c>
      <c r="GQ33" s="67">
        <v>0</v>
      </c>
      <c r="GR33" s="67">
        <v>0</v>
      </c>
      <c r="GS33" s="72">
        <v>0</v>
      </c>
      <c r="GT33" s="72">
        <v>0</v>
      </c>
      <c r="GU33" s="72">
        <v>0</v>
      </c>
      <c r="GW33" s="65">
        <v>30</v>
      </c>
      <c r="GX33" s="66" t="str">
        <f t="shared" si="16"/>
        <v>鉾田市</v>
      </c>
      <c r="GY33" s="67">
        <v>706</v>
      </c>
      <c r="GZ33" s="67">
        <v>381366</v>
      </c>
      <c r="HA33" s="67">
        <v>381366</v>
      </c>
      <c r="HB33" s="67">
        <v>8787</v>
      </c>
      <c r="HC33" s="67">
        <v>8787</v>
      </c>
      <c r="HD33" s="67">
        <v>1538</v>
      </c>
      <c r="HE33" s="72">
        <v>15</v>
      </c>
      <c r="HF33" s="72">
        <v>599</v>
      </c>
      <c r="HG33" s="72">
        <v>599</v>
      </c>
      <c r="HI33" s="65">
        <v>30</v>
      </c>
      <c r="HJ33" s="66" t="str">
        <f t="shared" si="17"/>
        <v>鉾田市</v>
      </c>
      <c r="HK33" s="67">
        <v>0</v>
      </c>
      <c r="HL33" s="67">
        <v>0</v>
      </c>
      <c r="HM33" s="67">
        <v>0</v>
      </c>
      <c r="HN33" s="67">
        <v>0</v>
      </c>
      <c r="HO33" s="67">
        <v>0</v>
      </c>
      <c r="HP33" s="67">
        <v>0</v>
      </c>
      <c r="HQ33" s="72">
        <v>0</v>
      </c>
      <c r="HR33" s="72">
        <v>0</v>
      </c>
      <c r="HS33" s="72">
        <v>0</v>
      </c>
    </row>
    <row r="34" spans="1:227" s="56" customFormat="1" ht="15" customHeight="1">
      <c r="A34" s="70">
        <v>31</v>
      </c>
      <c r="B34" s="71" t="s">
        <v>127</v>
      </c>
      <c r="C34" s="72">
        <v>516743</v>
      </c>
      <c r="D34" s="72">
        <v>27196403</v>
      </c>
      <c r="E34" s="72">
        <v>26551475</v>
      </c>
      <c r="F34" s="72">
        <v>3280765</v>
      </c>
      <c r="G34" s="72">
        <v>3203977</v>
      </c>
      <c r="H34" s="72">
        <v>3203977</v>
      </c>
      <c r="I34" s="72">
        <v>1487</v>
      </c>
      <c r="J34" s="72">
        <v>15005</v>
      </c>
      <c r="K34" s="72">
        <v>14137</v>
      </c>
      <c r="L34" s="62"/>
      <c r="M34" s="65">
        <v>31</v>
      </c>
      <c r="N34" s="66" t="str">
        <f>B34</f>
        <v>つくばみらい市</v>
      </c>
      <c r="O34" s="72">
        <v>12</v>
      </c>
      <c r="P34" s="72">
        <v>57703</v>
      </c>
      <c r="Q34" s="72">
        <v>57703</v>
      </c>
      <c r="R34" s="72">
        <v>271885</v>
      </c>
      <c r="S34" s="72">
        <v>271885</v>
      </c>
      <c r="T34" s="72">
        <v>76026</v>
      </c>
      <c r="U34" s="72">
        <v>1</v>
      </c>
      <c r="V34" s="72">
        <v>59</v>
      </c>
      <c r="W34" s="72">
        <v>59</v>
      </c>
      <c r="X34" s="63"/>
      <c r="Y34" s="65">
        <v>31</v>
      </c>
      <c r="Z34" s="66" t="str">
        <f>N34</f>
        <v>つくばみらい市</v>
      </c>
      <c r="AA34" s="67">
        <v>693282</v>
      </c>
      <c r="AB34" s="67">
        <v>13031466</v>
      </c>
      <c r="AC34" s="67">
        <v>12184541</v>
      </c>
      <c r="AD34" s="67">
        <v>749635</v>
      </c>
      <c r="AE34" s="67">
        <v>702451</v>
      </c>
      <c r="AF34" s="67">
        <v>702451</v>
      </c>
      <c r="AG34" s="72">
        <v>2243</v>
      </c>
      <c r="AH34" s="72">
        <v>16059</v>
      </c>
      <c r="AI34" s="72">
        <v>14658</v>
      </c>
      <c r="AJ34" s="62"/>
      <c r="AK34" s="65">
        <v>31</v>
      </c>
      <c r="AL34" s="66" t="str">
        <f>Z34</f>
        <v>つくばみらい市</v>
      </c>
      <c r="AM34" s="67">
        <v>4159</v>
      </c>
      <c r="AN34" s="67">
        <v>481230</v>
      </c>
      <c r="AO34" s="67">
        <v>479107</v>
      </c>
      <c r="AP34" s="67">
        <v>8020804</v>
      </c>
      <c r="AQ34" s="67">
        <v>8018772</v>
      </c>
      <c r="AR34" s="67">
        <v>1642117</v>
      </c>
      <c r="AS34" s="72">
        <v>44</v>
      </c>
      <c r="AT34" s="72">
        <v>949</v>
      </c>
      <c r="AU34" s="72">
        <v>940</v>
      </c>
      <c r="AV34" s="63"/>
      <c r="AW34" s="65">
        <v>31</v>
      </c>
      <c r="AX34" s="66" t="str">
        <f>AL34</f>
        <v>つくばみらい市</v>
      </c>
      <c r="AY34" s="67">
        <v>0</v>
      </c>
      <c r="AZ34" s="67">
        <v>3044032</v>
      </c>
      <c r="BA34" s="67">
        <v>2887952</v>
      </c>
      <c r="BB34" s="67">
        <v>57308267</v>
      </c>
      <c r="BC34" s="67">
        <v>55911961</v>
      </c>
      <c r="BD34" s="67">
        <v>9286608</v>
      </c>
      <c r="BE34" s="72">
        <v>0</v>
      </c>
      <c r="BF34" s="72">
        <v>16997</v>
      </c>
      <c r="BG34" s="72">
        <v>15568</v>
      </c>
      <c r="BH34" s="63"/>
      <c r="BI34" s="65">
        <v>31</v>
      </c>
      <c r="BJ34" s="66" t="str">
        <f>AX34</f>
        <v>つくばみらい市</v>
      </c>
      <c r="BK34" s="67">
        <v>0</v>
      </c>
      <c r="BL34" s="67">
        <v>4372742</v>
      </c>
      <c r="BM34" s="67">
        <v>4359248</v>
      </c>
      <c r="BN34" s="67">
        <v>39816036</v>
      </c>
      <c r="BO34" s="67">
        <v>39739915</v>
      </c>
      <c r="BP34" s="67">
        <v>13207660</v>
      </c>
      <c r="BQ34" s="72">
        <v>0</v>
      </c>
      <c r="BR34" s="72">
        <v>14982</v>
      </c>
      <c r="BS34" s="72">
        <v>14592</v>
      </c>
      <c r="BT34" s="63"/>
      <c r="BU34" s="65">
        <v>31</v>
      </c>
      <c r="BV34" s="66" t="str">
        <f>BJ34</f>
        <v>つくばみらい市</v>
      </c>
      <c r="BW34" s="67">
        <v>0</v>
      </c>
      <c r="BX34" s="67">
        <v>2712625</v>
      </c>
      <c r="BY34" s="67">
        <v>2712109</v>
      </c>
      <c r="BZ34" s="67">
        <v>47144979</v>
      </c>
      <c r="CA34" s="67">
        <v>47141283</v>
      </c>
      <c r="CB34" s="67">
        <v>32656807</v>
      </c>
      <c r="CC34" s="72">
        <v>0</v>
      </c>
      <c r="CD34" s="72">
        <v>4085</v>
      </c>
      <c r="CE34" s="72">
        <v>4056</v>
      </c>
      <c r="CF34" s="63"/>
      <c r="CG34" s="65">
        <v>31</v>
      </c>
      <c r="CH34" s="66" t="str">
        <f>BV34</f>
        <v>つくばみらい市</v>
      </c>
      <c r="CI34" s="67">
        <v>938420</v>
      </c>
      <c r="CJ34" s="67">
        <v>10129399</v>
      </c>
      <c r="CK34" s="67">
        <v>9959309</v>
      </c>
      <c r="CL34" s="67">
        <v>144269282</v>
      </c>
      <c r="CM34" s="67">
        <v>142793159</v>
      </c>
      <c r="CN34" s="67">
        <v>55151075</v>
      </c>
      <c r="CO34" s="72">
        <v>1525</v>
      </c>
      <c r="CP34" s="72">
        <v>36064</v>
      </c>
      <c r="CQ34" s="72">
        <v>34216</v>
      </c>
      <c r="CR34" s="62"/>
      <c r="CS34" s="65">
        <v>31</v>
      </c>
      <c r="CT34" s="66" t="str">
        <f>CH34</f>
        <v>つくばみらい市</v>
      </c>
      <c r="CU34" s="67">
        <v>0</v>
      </c>
      <c r="CV34" s="67">
        <v>0</v>
      </c>
      <c r="CW34" s="67">
        <v>0</v>
      </c>
      <c r="CX34" s="67">
        <v>0</v>
      </c>
      <c r="CY34" s="67">
        <v>0</v>
      </c>
      <c r="CZ34" s="67">
        <v>0</v>
      </c>
      <c r="DA34" s="72">
        <v>0</v>
      </c>
      <c r="DB34" s="72">
        <v>0</v>
      </c>
      <c r="DC34" s="72">
        <v>0</v>
      </c>
      <c r="DD34" s="62"/>
      <c r="DE34" s="65">
        <v>31</v>
      </c>
      <c r="DF34" s="66" t="str">
        <f>CT34</f>
        <v>つくばみらい市</v>
      </c>
      <c r="DG34" s="67">
        <v>0</v>
      </c>
      <c r="DH34" s="67">
        <v>0</v>
      </c>
      <c r="DI34" s="67">
        <v>0</v>
      </c>
      <c r="DJ34" s="67">
        <v>0</v>
      </c>
      <c r="DK34" s="67">
        <v>0</v>
      </c>
      <c r="DL34" s="67">
        <v>0</v>
      </c>
      <c r="DM34" s="72">
        <v>0</v>
      </c>
      <c r="DN34" s="72">
        <v>0</v>
      </c>
      <c r="DO34" s="72">
        <v>0</v>
      </c>
      <c r="DP34" s="62"/>
      <c r="DQ34" s="65">
        <v>31</v>
      </c>
      <c r="DR34" s="66" t="str">
        <f>DF34</f>
        <v>つくばみらい市</v>
      </c>
      <c r="DS34" s="67">
        <v>95100</v>
      </c>
      <c r="DT34" s="67">
        <v>27192</v>
      </c>
      <c r="DU34" s="67">
        <v>27192</v>
      </c>
      <c r="DV34" s="67">
        <v>979</v>
      </c>
      <c r="DW34" s="67">
        <v>979</v>
      </c>
      <c r="DX34" s="67">
        <v>979</v>
      </c>
      <c r="DY34" s="72">
        <v>57</v>
      </c>
      <c r="DZ34" s="72">
        <v>4</v>
      </c>
      <c r="EA34" s="72">
        <v>4</v>
      </c>
      <c r="EB34" s="62"/>
      <c r="EC34" s="65">
        <v>31</v>
      </c>
      <c r="ED34" s="66" t="str">
        <f>DR34</f>
        <v>つくばみらい市</v>
      </c>
      <c r="EE34" s="67">
        <v>419664</v>
      </c>
      <c r="EF34" s="67">
        <v>4226493</v>
      </c>
      <c r="EG34" s="67">
        <v>3471396</v>
      </c>
      <c r="EH34" s="67">
        <v>114743</v>
      </c>
      <c r="EI34" s="67">
        <v>93137</v>
      </c>
      <c r="EJ34" s="67">
        <v>93136</v>
      </c>
      <c r="EK34" s="72">
        <v>761</v>
      </c>
      <c r="EL34" s="72">
        <v>4220</v>
      </c>
      <c r="EM34" s="72">
        <v>3377</v>
      </c>
      <c r="EO34" s="65">
        <v>31</v>
      </c>
      <c r="EP34" s="66" t="str">
        <f>ED34</f>
        <v>つくばみらい市</v>
      </c>
      <c r="EQ34" s="67">
        <v>410</v>
      </c>
      <c r="ER34" s="67">
        <v>121855</v>
      </c>
      <c r="ES34" s="67">
        <v>121379</v>
      </c>
      <c r="ET34" s="67">
        <v>729657</v>
      </c>
      <c r="EU34" s="67">
        <v>728945</v>
      </c>
      <c r="EV34" s="67">
        <v>496395</v>
      </c>
      <c r="EW34" s="72">
        <v>3</v>
      </c>
      <c r="EX34" s="72">
        <v>178</v>
      </c>
      <c r="EY34" s="72">
        <v>175</v>
      </c>
      <c r="FA34" s="65">
        <v>31</v>
      </c>
      <c r="FB34" s="66" t="str">
        <f>EP34</f>
        <v>つくばみらい市</v>
      </c>
      <c r="FC34" s="67">
        <v>0</v>
      </c>
      <c r="FD34" s="67">
        <v>0</v>
      </c>
      <c r="FE34" s="67">
        <v>0</v>
      </c>
      <c r="FF34" s="67">
        <v>0</v>
      </c>
      <c r="FG34" s="67">
        <v>0</v>
      </c>
      <c r="FH34" s="67">
        <v>0</v>
      </c>
      <c r="FI34" s="72">
        <v>0</v>
      </c>
      <c r="FJ34" s="72">
        <v>0</v>
      </c>
      <c r="FK34" s="72">
        <v>0</v>
      </c>
      <c r="FM34" s="65">
        <v>31</v>
      </c>
      <c r="FN34" s="66" t="str">
        <f>FB34</f>
        <v>つくばみらい市</v>
      </c>
      <c r="FO34" s="67">
        <v>356444</v>
      </c>
      <c r="FP34" s="67">
        <v>370942</v>
      </c>
      <c r="FQ34" s="67">
        <v>295412</v>
      </c>
      <c r="FR34" s="67">
        <v>153825</v>
      </c>
      <c r="FS34" s="67">
        <v>151329</v>
      </c>
      <c r="FT34" s="67">
        <v>101629</v>
      </c>
      <c r="FU34" s="72">
        <v>721</v>
      </c>
      <c r="FV34" s="72">
        <v>757</v>
      </c>
      <c r="FW34" s="72">
        <v>583</v>
      </c>
      <c r="FY34" s="65">
        <v>31</v>
      </c>
      <c r="FZ34" s="66" t="str">
        <f>FN34</f>
        <v>つくばみらい市</v>
      </c>
      <c r="GA34" s="67">
        <v>2241</v>
      </c>
      <c r="GB34" s="67">
        <v>3300811</v>
      </c>
      <c r="GC34" s="67">
        <v>3300604</v>
      </c>
      <c r="GD34" s="67">
        <v>7155879</v>
      </c>
      <c r="GE34" s="67">
        <v>7155424</v>
      </c>
      <c r="GF34" s="67">
        <v>5008797</v>
      </c>
      <c r="GG34" s="72">
        <v>12</v>
      </c>
      <c r="GH34" s="72">
        <v>737</v>
      </c>
      <c r="GI34" s="72">
        <v>734</v>
      </c>
      <c r="GK34" s="65">
        <v>31</v>
      </c>
      <c r="GL34" s="66" t="str">
        <f>FZ34</f>
        <v>つくばみらい市</v>
      </c>
      <c r="GM34" s="67">
        <v>0</v>
      </c>
      <c r="GN34" s="67">
        <v>0</v>
      </c>
      <c r="GO34" s="67">
        <v>0</v>
      </c>
      <c r="GP34" s="67">
        <v>0</v>
      </c>
      <c r="GQ34" s="67">
        <v>0</v>
      </c>
      <c r="GR34" s="67">
        <v>0</v>
      </c>
      <c r="GS34" s="72">
        <v>0</v>
      </c>
      <c r="GT34" s="72">
        <v>0</v>
      </c>
      <c r="GU34" s="72">
        <v>0</v>
      </c>
      <c r="GW34" s="65">
        <v>31</v>
      </c>
      <c r="GX34" s="66" t="str">
        <f>GL34</f>
        <v>つくばみらい市</v>
      </c>
      <c r="GY34" s="67">
        <v>796</v>
      </c>
      <c r="GZ34" s="67">
        <v>282258</v>
      </c>
      <c r="HA34" s="67">
        <v>282258</v>
      </c>
      <c r="HB34" s="67">
        <v>993388</v>
      </c>
      <c r="HC34" s="67">
        <v>993388</v>
      </c>
      <c r="HD34" s="67">
        <v>644574</v>
      </c>
      <c r="HE34" s="72">
        <v>20</v>
      </c>
      <c r="HF34" s="72">
        <v>1052</v>
      </c>
      <c r="HG34" s="72">
        <v>1052</v>
      </c>
      <c r="HI34" s="65">
        <v>31</v>
      </c>
      <c r="HJ34" s="66" t="str">
        <f>GX34</f>
        <v>つくばみらい市</v>
      </c>
      <c r="HK34" s="67">
        <v>0</v>
      </c>
      <c r="HL34" s="67">
        <v>0</v>
      </c>
      <c r="HM34" s="67">
        <v>0</v>
      </c>
      <c r="HN34" s="67">
        <v>0</v>
      </c>
      <c r="HO34" s="67">
        <v>0</v>
      </c>
      <c r="HP34" s="67">
        <v>0</v>
      </c>
      <c r="HQ34" s="72">
        <v>0</v>
      </c>
      <c r="HR34" s="72">
        <v>0</v>
      </c>
      <c r="HS34" s="72">
        <v>0</v>
      </c>
    </row>
    <row r="35" spans="1:227" s="56" customFormat="1" ht="15" customHeight="1">
      <c r="A35" s="70">
        <v>30</v>
      </c>
      <c r="B35" s="71" t="s">
        <v>128</v>
      </c>
      <c r="C35" s="72">
        <v>575874</v>
      </c>
      <c r="D35" s="72">
        <v>19656502</v>
      </c>
      <c r="E35" s="72">
        <v>19011874</v>
      </c>
      <c r="F35" s="72">
        <v>2265932</v>
      </c>
      <c r="G35" s="72">
        <v>2191747</v>
      </c>
      <c r="H35" s="72">
        <v>2191747</v>
      </c>
      <c r="I35" s="72">
        <v>1597</v>
      </c>
      <c r="J35" s="72">
        <v>12965</v>
      </c>
      <c r="K35" s="72">
        <v>12289</v>
      </c>
      <c r="L35" s="62"/>
      <c r="M35" s="65">
        <v>32</v>
      </c>
      <c r="N35" s="66" t="str">
        <f>B35</f>
        <v>小美玉市</v>
      </c>
      <c r="O35" s="72">
        <v>0</v>
      </c>
      <c r="P35" s="72">
        <v>16089</v>
      </c>
      <c r="Q35" s="72">
        <v>16010</v>
      </c>
      <c r="R35" s="72">
        <v>56024</v>
      </c>
      <c r="S35" s="72">
        <v>55832</v>
      </c>
      <c r="T35" s="72">
        <v>39029</v>
      </c>
      <c r="U35" s="72">
        <v>0</v>
      </c>
      <c r="V35" s="72">
        <v>30</v>
      </c>
      <c r="W35" s="72">
        <v>29</v>
      </c>
      <c r="X35" s="63"/>
      <c r="Y35" s="65">
        <v>32</v>
      </c>
      <c r="Z35" s="66" t="str">
        <f>N35</f>
        <v>小美玉市</v>
      </c>
      <c r="AA35" s="67">
        <v>1132279</v>
      </c>
      <c r="AB35" s="67">
        <v>47465195</v>
      </c>
      <c r="AC35" s="67">
        <v>45446299</v>
      </c>
      <c r="AD35" s="67">
        <v>2544811</v>
      </c>
      <c r="AE35" s="67">
        <v>2437982</v>
      </c>
      <c r="AF35" s="67">
        <v>2437982</v>
      </c>
      <c r="AG35" s="67">
        <v>2093</v>
      </c>
      <c r="AH35" s="67">
        <v>30108</v>
      </c>
      <c r="AI35" s="67">
        <v>28047</v>
      </c>
      <c r="AJ35" s="62"/>
      <c r="AK35" s="65">
        <v>32</v>
      </c>
      <c r="AL35" s="66" t="str">
        <f>Z35</f>
        <v>小美玉市</v>
      </c>
      <c r="AM35" s="67">
        <v>1890</v>
      </c>
      <c r="AN35" s="67">
        <v>354004</v>
      </c>
      <c r="AO35" s="67">
        <v>353494</v>
      </c>
      <c r="AP35" s="67">
        <v>1425887</v>
      </c>
      <c r="AQ35" s="67">
        <v>1424200</v>
      </c>
      <c r="AR35" s="67">
        <v>993950</v>
      </c>
      <c r="AS35" s="67">
        <v>16</v>
      </c>
      <c r="AT35" s="67">
        <v>499</v>
      </c>
      <c r="AU35" s="67">
        <v>492</v>
      </c>
      <c r="AV35" s="63"/>
      <c r="AW35" s="65">
        <v>32</v>
      </c>
      <c r="AX35" s="66" t="str">
        <f>AL35</f>
        <v>小美玉市</v>
      </c>
      <c r="AY35" s="67">
        <v>0</v>
      </c>
      <c r="AZ35" s="67">
        <v>3807569</v>
      </c>
      <c r="BA35" s="67">
        <v>3550167</v>
      </c>
      <c r="BB35" s="67">
        <v>34351864</v>
      </c>
      <c r="BC35" s="67">
        <v>32349036</v>
      </c>
      <c r="BD35" s="67">
        <v>5390318</v>
      </c>
      <c r="BE35" s="67">
        <v>0</v>
      </c>
      <c r="BF35" s="67">
        <v>17530</v>
      </c>
      <c r="BG35" s="67">
        <v>15859</v>
      </c>
      <c r="BH35" s="63"/>
      <c r="BI35" s="65">
        <v>32</v>
      </c>
      <c r="BJ35" s="66" t="str">
        <f>AX35</f>
        <v>小美玉市</v>
      </c>
      <c r="BK35" s="67">
        <v>0</v>
      </c>
      <c r="BL35" s="67">
        <v>6868599</v>
      </c>
      <c r="BM35" s="67">
        <v>6853801</v>
      </c>
      <c r="BN35" s="67">
        <v>51835488</v>
      </c>
      <c r="BO35" s="67">
        <v>51756462</v>
      </c>
      <c r="BP35" s="67">
        <v>17243249</v>
      </c>
      <c r="BQ35" s="67">
        <v>0</v>
      </c>
      <c r="BR35" s="67">
        <v>16680</v>
      </c>
      <c r="BS35" s="67">
        <v>16207</v>
      </c>
      <c r="BT35" s="63"/>
      <c r="BU35" s="65">
        <v>32</v>
      </c>
      <c r="BV35" s="66" t="str">
        <f>BJ35</f>
        <v>小美玉市</v>
      </c>
      <c r="BW35" s="67">
        <v>0</v>
      </c>
      <c r="BX35" s="67">
        <v>5815210</v>
      </c>
      <c r="BY35" s="67">
        <v>5809598</v>
      </c>
      <c r="BZ35" s="67">
        <v>45422508</v>
      </c>
      <c r="CA35" s="67">
        <v>45399011</v>
      </c>
      <c r="CB35" s="67">
        <v>31629270</v>
      </c>
      <c r="CC35" s="67">
        <v>0</v>
      </c>
      <c r="CD35" s="67">
        <v>7870</v>
      </c>
      <c r="CE35" s="67">
        <v>7751</v>
      </c>
      <c r="CF35" s="63"/>
      <c r="CG35" s="65">
        <v>32</v>
      </c>
      <c r="CH35" s="66" t="str">
        <f>BV35</f>
        <v>小美玉市</v>
      </c>
      <c r="CI35" s="67">
        <v>856021</v>
      </c>
      <c r="CJ35" s="67">
        <v>16491378</v>
      </c>
      <c r="CK35" s="67">
        <v>16213566</v>
      </c>
      <c r="CL35" s="67">
        <v>131609860</v>
      </c>
      <c r="CM35" s="67">
        <v>129504509</v>
      </c>
      <c r="CN35" s="67">
        <v>54262837</v>
      </c>
      <c r="CO35" s="72">
        <v>1299</v>
      </c>
      <c r="CP35" s="72">
        <v>42080</v>
      </c>
      <c r="CQ35" s="72">
        <v>39817</v>
      </c>
      <c r="CR35" s="62"/>
      <c r="CS35" s="65">
        <v>32</v>
      </c>
      <c r="CT35" s="66" t="str">
        <f>CH35</f>
        <v>小美玉市</v>
      </c>
      <c r="CU35" s="67">
        <v>0</v>
      </c>
      <c r="CV35" s="67">
        <v>0</v>
      </c>
      <c r="CW35" s="67">
        <v>0</v>
      </c>
      <c r="CX35" s="67">
        <v>0</v>
      </c>
      <c r="CY35" s="67">
        <v>0</v>
      </c>
      <c r="CZ35" s="67">
        <v>0</v>
      </c>
      <c r="DA35" s="67">
        <v>0</v>
      </c>
      <c r="DB35" s="67">
        <v>0</v>
      </c>
      <c r="DC35" s="67">
        <v>0</v>
      </c>
      <c r="DD35" s="62"/>
      <c r="DE35" s="65">
        <v>32</v>
      </c>
      <c r="DF35" s="66" t="str">
        <f>CT35</f>
        <v>小美玉市</v>
      </c>
      <c r="DG35" s="67">
        <v>0</v>
      </c>
      <c r="DH35" s="67">
        <v>0</v>
      </c>
      <c r="DI35" s="67">
        <v>0</v>
      </c>
      <c r="DJ35" s="67">
        <v>0</v>
      </c>
      <c r="DK35" s="67">
        <v>0</v>
      </c>
      <c r="DL35" s="67">
        <v>0</v>
      </c>
      <c r="DM35" s="67">
        <v>0</v>
      </c>
      <c r="DN35" s="67">
        <v>0</v>
      </c>
      <c r="DO35" s="67">
        <v>0</v>
      </c>
      <c r="DP35" s="62"/>
      <c r="DQ35" s="65">
        <v>32</v>
      </c>
      <c r="DR35" s="66" t="str">
        <f>DF35</f>
        <v>小美玉市</v>
      </c>
      <c r="DS35" s="67">
        <v>759775</v>
      </c>
      <c r="DT35" s="67">
        <v>9075</v>
      </c>
      <c r="DU35" s="67">
        <v>8113</v>
      </c>
      <c r="DV35" s="67">
        <v>291</v>
      </c>
      <c r="DW35" s="67">
        <v>260</v>
      </c>
      <c r="DX35" s="67">
        <v>260</v>
      </c>
      <c r="DY35" s="67">
        <v>188</v>
      </c>
      <c r="DZ35" s="67">
        <v>8</v>
      </c>
      <c r="EA35" s="67">
        <v>7</v>
      </c>
      <c r="EB35" s="62"/>
      <c r="EC35" s="65">
        <v>32</v>
      </c>
      <c r="ED35" s="66" t="str">
        <f>DR35</f>
        <v>小美玉市</v>
      </c>
      <c r="EE35" s="67">
        <v>1619215</v>
      </c>
      <c r="EF35" s="67">
        <v>26267256</v>
      </c>
      <c r="EG35" s="67">
        <v>23338815</v>
      </c>
      <c r="EH35" s="67">
        <v>860017</v>
      </c>
      <c r="EI35" s="67">
        <v>764275</v>
      </c>
      <c r="EJ35" s="67">
        <v>764275</v>
      </c>
      <c r="EK35" s="67">
        <v>1282</v>
      </c>
      <c r="EL35" s="67">
        <v>16064</v>
      </c>
      <c r="EM35" s="67">
        <v>13353</v>
      </c>
      <c r="EO35" s="65">
        <v>32</v>
      </c>
      <c r="EP35" s="66" t="str">
        <f>ED35</f>
        <v>小美玉市</v>
      </c>
      <c r="EQ35" s="67">
        <v>0</v>
      </c>
      <c r="ER35" s="67">
        <v>0</v>
      </c>
      <c r="ES35" s="67">
        <v>0</v>
      </c>
      <c r="ET35" s="67">
        <v>0</v>
      </c>
      <c r="EU35" s="67">
        <v>0</v>
      </c>
      <c r="EV35" s="67">
        <v>0</v>
      </c>
      <c r="EW35" s="67">
        <v>0</v>
      </c>
      <c r="EX35" s="67">
        <v>0</v>
      </c>
      <c r="EY35" s="67">
        <v>0</v>
      </c>
      <c r="FA35" s="65">
        <v>32</v>
      </c>
      <c r="FB35" s="66" t="str">
        <f>EP35</f>
        <v>小美玉市</v>
      </c>
      <c r="FC35" s="67">
        <v>0</v>
      </c>
      <c r="FD35" s="67">
        <v>0</v>
      </c>
      <c r="FE35" s="67">
        <v>0</v>
      </c>
      <c r="FF35" s="67">
        <v>0</v>
      </c>
      <c r="FG35" s="67">
        <v>0</v>
      </c>
      <c r="FH35" s="67">
        <v>0</v>
      </c>
      <c r="FI35" s="67">
        <v>0</v>
      </c>
      <c r="FJ35" s="67">
        <v>0</v>
      </c>
      <c r="FK35" s="67">
        <v>0</v>
      </c>
      <c r="FM35" s="65">
        <v>32</v>
      </c>
      <c r="FN35" s="66" t="str">
        <f>FB35</f>
        <v>小美玉市</v>
      </c>
      <c r="FO35" s="67">
        <v>272860</v>
      </c>
      <c r="FP35" s="67">
        <v>742243</v>
      </c>
      <c r="FQ35" s="67">
        <v>572868</v>
      </c>
      <c r="FR35" s="67">
        <v>8165</v>
      </c>
      <c r="FS35" s="67">
        <v>6302</v>
      </c>
      <c r="FT35" s="67">
        <v>6302</v>
      </c>
      <c r="FU35" s="67">
        <v>253</v>
      </c>
      <c r="FV35" s="67">
        <v>1735</v>
      </c>
      <c r="FW35" s="67">
        <v>1387</v>
      </c>
      <c r="FY35" s="65">
        <v>32</v>
      </c>
      <c r="FZ35" s="66" t="str">
        <f>FN35</f>
        <v>小美玉市</v>
      </c>
      <c r="GA35" s="67">
        <v>12088</v>
      </c>
      <c r="GB35" s="67">
        <v>1308808</v>
      </c>
      <c r="GC35" s="67">
        <v>1308632</v>
      </c>
      <c r="GD35" s="67">
        <v>1988484</v>
      </c>
      <c r="GE35" s="67">
        <v>1988223</v>
      </c>
      <c r="GF35" s="67">
        <v>1391756</v>
      </c>
      <c r="GG35" s="67">
        <v>37</v>
      </c>
      <c r="GH35" s="67">
        <v>523</v>
      </c>
      <c r="GI35" s="67">
        <v>521</v>
      </c>
      <c r="GK35" s="65">
        <v>32</v>
      </c>
      <c r="GL35" s="66" t="str">
        <f>FZ35</f>
        <v>小美玉市</v>
      </c>
      <c r="GM35" s="67">
        <v>0</v>
      </c>
      <c r="GN35" s="67">
        <v>0</v>
      </c>
      <c r="GO35" s="67">
        <v>0</v>
      </c>
      <c r="GP35" s="67">
        <v>0</v>
      </c>
      <c r="GQ35" s="67">
        <v>0</v>
      </c>
      <c r="GR35" s="67">
        <v>0</v>
      </c>
      <c r="GS35" s="67">
        <v>0</v>
      </c>
      <c r="GT35" s="67">
        <v>0</v>
      </c>
      <c r="GU35" s="67">
        <v>0</v>
      </c>
      <c r="GW35" s="65">
        <v>32</v>
      </c>
      <c r="GX35" s="66" t="str">
        <f>GL35</f>
        <v>小美玉市</v>
      </c>
      <c r="GY35" s="67">
        <v>65</v>
      </c>
      <c r="GZ35" s="67">
        <v>83393</v>
      </c>
      <c r="HA35" s="67">
        <v>83393</v>
      </c>
      <c r="HB35" s="67">
        <v>208482</v>
      </c>
      <c r="HC35" s="67">
        <v>208482</v>
      </c>
      <c r="HD35" s="67">
        <v>145937</v>
      </c>
      <c r="HE35" s="67">
        <v>2</v>
      </c>
      <c r="HF35" s="67">
        <v>40</v>
      </c>
      <c r="HG35" s="67">
        <v>40</v>
      </c>
      <c r="HI35" s="65">
        <v>32</v>
      </c>
      <c r="HJ35" s="66" t="str">
        <f>GX35</f>
        <v>小美玉市</v>
      </c>
      <c r="HK35" s="67">
        <v>0</v>
      </c>
      <c r="HL35" s="67">
        <v>0</v>
      </c>
      <c r="HM35" s="67">
        <v>0</v>
      </c>
      <c r="HN35" s="67">
        <v>0</v>
      </c>
      <c r="HO35" s="67">
        <v>0</v>
      </c>
      <c r="HP35" s="67">
        <v>0</v>
      </c>
      <c r="HQ35" s="67">
        <v>0</v>
      </c>
      <c r="HR35" s="67">
        <v>0</v>
      </c>
      <c r="HS35" s="67">
        <v>0</v>
      </c>
    </row>
    <row r="36" spans="1:227" s="56" customFormat="1" ht="15" customHeight="1">
      <c r="A36" s="73"/>
      <c r="B36" s="74" t="s">
        <v>126</v>
      </c>
      <c r="C36" s="75">
        <f>SUM(C4:C35)</f>
        <v>9846156</v>
      </c>
      <c r="D36" s="75">
        <f aca="true" t="shared" si="18" ref="D36:K36">SUM(D4:D35)</f>
        <v>782518501</v>
      </c>
      <c r="E36" s="75">
        <f>SUM(E4:E35)</f>
        <v>753828398</v>
      </c>
      <c r="F36" s="75">
        <f t="shared" si="18"/>
        <v>85527977</v>
      </c>
      <c r="G36" s="75">
        <f t="shared" si="18"/>
        <v>82628725</v>
      </c>
      <c r="H36" s="75">
        <f t="shared" si="18"/>
        <v>82619332</v>
      </c>
      <c r="I36" s="75">
        <f t="shared" si="18"/>
        <v>30090</v>
      </c>
      <c r="J36" s="75">
        <f t="shared" si="18"/>
        <v>599075</v>
      </c>
      <c r="K36" s="75">
        <f t="shared" si="18"/>
        <v>562578</v>
      </c>
      <c r="L36" s="62"/>
      <c r="M36" s="73"/>
      <c r="N36" s="74" t="s">
        <v>126</v>
      </c>
      <c r="O36" s="75">
        <f aca="true" t="shared" si="19" ref="O36:W36">SUM(O4:O35)</f>
        <v>251736</v>
      </c>
      <c r="P36" s="75">
        <f t="shared" si="19"/>
        <v>5897654</v>
      </c>
      <c r="Q36" s="75">
        <f t="shared" si="19"/>
        <v>5858088</v>
      </c>
      <c r="R36" s="75">
        <f t="shared" si="19"/>
        <v>31345404</v>
      </c>
      <c r="S36" s="75">
        <f t="shared" si="19"/>
        <v>31239632</v>
      </c>
      <c r="T36" s="75">
        <f t="shared" si="19"/>
        <v>9794221</v>
      </c>
      <c r="U36" s="75">
        <f t="shared" si="19"/>
        <v>827</v>
      </c>
      <c r="V36" s="75">
        <f t="shared" si="19"/>
        <v>9336</v>
      </c>
      <c r="W36" s="75">
        <f t="shared" si="19"/>
        <v>9164</v>
      </c>
      <c r="X36" s="63"/>
      <c r="Y36" s="73"/>
      <c r="Z36" s="74" t="s">
        <v>126</v>
      </c>
      <c r="AA36" s="75">
        <f aca="true" t="shared" si="20" ref="AA36:AI36">SUM(AA4:AA35)</f>
        <v>13441423</v>
      </c>
      <c r="AB36" s="75">
        <f t="shared" si="20"/>
        <v>813294653</v>
      </c>
      <c r="AC36" s="75">
        <f t="shared" si="20"/>
        <v>765286036</v>
      </c>
      <c r="AD36" s="75">
        <f t="shared" si="20"/>
        <v>42866074</v>
      </c>
      <c r="AE36" s="75">
        <f t="shared" si="20"/>
        <v>40400661</v>
      </c>
      <c r="AF36" s="75">
        <f t="shared" si="20"/>
        <v>40392805</v>
      </c>
      <c r="AG36" s="75">
        <f t="shared" si="20"/>
        <v>36317</v>
      </c>
      <c r="AH36" s="75">
        <f t="shared" si="20"/>
        <v>829047</v>
      </c>
      <c r="AI36" s="75">
        <f t="shared" si="20"/>
        <v>761098</v>
      </c>
      <c r="AJ36" s="62"/>
      <c r="AK36" s="73"/>
      <c r="AL36" s="74" t="s">
        <v>126</v>
      </c>
      <c r="AM36" s="75">
        <f aca="true" t="shared" si="21" ref="AM36:AU36">SUM(AM4:AM35)</f>
        <v>507376</v>
      </c>
      <c r="AN36" s="75">
        <f t="shared" si="21"/>
        <v>34670930</v>
      </c>
      <c r="AO36" s="75">
        <f t="shared" si="21"/>
        <v>34474914</v>
      </c>
      <c r="AP36" s="75">
        <f t="shared" si="21"/>
        <v>378047958</v>
      </c>
      <c r="AQ36" s="75">
        <f t="shared" si="21"/>
        <v>376585727</v>
      </c>
      <c r="AR36" s="75">
        <f t="shared" si="21"/>
        <v>104600730</v>
      </c>
      <c r="AS36" s="75">
        <f t="shared" si="21"/>
        <v>1340</v>
      </c>
      <c r="AT36" s="75">
        <f t="shared" si="21"/>
        <v>56147</v>
      </c>
      <c r="AU36" s="75">
        <f t="shared" si="21"/>
        <v>55283</v>
      </c>
      <c r="AV36" s="63"/>
      <c r="AW36" s="73"/>
      <c r="AX36" s="74" t="s">
        <v>126</v>
      </c>
      <c r="AY36" s="75">
        <f aca="true" t="shared" si="22" ref="AY36:BG36">SUM(AY4:AY35)</f>
        <v>0</v>
      </c>
      <c r="AZ36" s="75">
        <f t="shared" si="22"/>
        <v>184613526</v>
      </c>
      <c r="BA36" s="75">
        <f t="shared" si="22"/>
        <v>177575174</v>
      </c>
      <c r="BB36" s="75">
        <f t="shared" si="22"/>
        <v>3133333900</v>
      </c>
      <c r="BC36" s="75">
        <f t="shared" si="22"/>
        <v>3085192066</v>
      </c>
      <c r="BD36" s="75">
        <f t="shared" si="22"/>
        <v>509511788</v>
      </c>
      <c r="BE36" s="75">
        <f t="shared" si="22"/>
        <v>0</v>
      </c>
      <c r="BF36" s="75">
        <f t="shared" si="22"/>
        <v>929667</v>
      </c>
      <c r="BG36" s="75">
        <f t="shared" si="22"/>
        <v>878708</v>
      </c>
      <c r="BH36" s="63"/>
      <c r="BI36" s="73"/>
      <c r="BJ36" s="74" t="s">
        <v>126</v>
      </c>
      <c r="BK36" s="75">
        <f aca="true" t="shared" si="23" ref="BK36:BS36">SUM(BK4:BK35)</f>
        <v>0</v>
      </c>
      <c r="BL36" s="75">
        <f t="shared" si="23"/>
        <v>218787753</v>
      </c>
      <c r="BM36" s="75">
        <f t="shared" si="23"/>
        <v>217595229</v>
      </c>
      <c r="BN36" s="75">
        <f t="shared" si="23"/>
        <v>2044653262</v>
      </c>
      <c r="BO36" s="75">
        <f t="shared" si="23"/>
        <v>2039893297</v>
      </c>
      <c r="BP36" s="75">
        <f t="shared" si="23"/>
        <v>674365131</v>
      </c>
      <c r="BQ36" s="75">
        <f t="shared" si="23"/>
        <v>0</v>
      </c>
      <c r="BR36" s="75">
        <f t="shared" si="23"/>
        <v>780169</v>
      </c>
      <c r="BS36" s="75">
        <f t="shared" si="23"/>
        <v>758619</v>
      </c>
      <c r="BT36" s="63"/>
      <c r="BU36" s="73"/>
      <c r="BV36" s="74" t="s">
        <v>126</v>
      </c>
      <c r="BW36" s="75">
        <f aca="true" t="shared" si="24" ref="BW36:CE36">SUM(BW4:BW35)</f>
        <v>0</v>
      </c>
      <c r="BX36" s="75">
        <f t="shared" si="24"/>
        <v>203753707</v>
      </c>
      <c r="BY36" s="75">
        <f t="shared" si="24"/>
        <v>203570243</v>
      </c>
      <c r="BZ36" s="75">
        <f t="shared" si="24"/>
        <v>2742126354</v>
      </c>
      <c r="CA36" s="75">
        <f t="shared" si="24"/>
        <v>2741459357</v>
      </c>
      <c r="CB36" s="75">
        <f t="shared" si="24"/>
        <v>1889158864</v>
      </c>
      <c r="CC36" s="75">
        <f t="shared" si="24"/>
        <v>0</v>
      </c>
      <c r="CD36" s="75">
        <f t="shared" si="24"/>
        <v>262743</v>
      </c>
      <c r="CE36" s="75">
        <f t="shared" si="24"/>
        <v>259789</v>
      </c>
      <c r="CF36" s="63"/>
      <c r="CG36" s="73"/>
      <c r="CH36" s="74" t="s">
        <v>126</v>
      </c>
      <c r="CI36" s="75">
        <f aca="true" t="shared" si="25" ref="CI36:CQ36">SUM(CI4:CI35)</f>
        <v>51433865</v>
      </c>
      <c r="CJ36" s="75">
        <f t="shared" si="25"/>
        <v>607154986</v>
      </c>
      <c r="CK36" s="75">
        <f t="shared" si="25"/>
        <v>598740646</v>
      </c>
      <c r="CL36" s="75">
        <f t="shared" si="25"/>
        <v>7920113516</v>
      </c>
      <c r="CM36" s="75">
        <f t="shared" si="25"/>
        <v>7866544720</v>
      </c>
      <c r="CN36" s="75">
        <f t="shared" si="25"/>
        <v>3073035783</v>
      </c>
      <c r="CO36" s="75">
        <f t="shared" si="25"/>
        <v>39559</v>
      </c>
      <c r="CP36" s="75">
        <f t="shared" si="25"/>
        <v>1972579</v>
      </c>
      <c r="CQ36" s="75">
        <f t="shared" si="25"/>
        <v>1897116</v>
      </c>
      <c r="CR36" s="62"/>
      <c r="CS36" s="73"/>
      <c r="CT36" s="74" t="s">
        <v>126</v>
      </c>
      <c r="CU36" s="75">
        <f aca="true" t="shared" si="26" ref="CU36:DC36">SUM(CU4:CU35)</f>
        <v>0</v>
      </c>
      <c r="CV36" s="75">
        <f t="shared" si="26"/>
        <v>0</v>
      </c>
      <c r="CW36" s="75">
        <f t="shared" si="26"/>
        <v>0</v>
      </c>
      <c r="CX36" s="75">
        <f t="shared" si="26"/>
        <v>0</v>
      </c>
      <c r="CY36" s="75">
        <f t="shared" si="26"/>
        <v>0</v>
      </c>
      <c r="CZ36" s="75">
        <f t="shared" si="26"/>
        <v>0</v>
      </c>
      <c r="DA36" s="75">
        <f t="shared" si="26"/>
        <v>0</v>
      </c>
      <c r="DB36" s="75">
        <f t="shared" si="26"/>
        <v>0</v>
      </c>
      <c r="DC36" s="75">
        <f t="shared" si="26"/>
        <v>0</v>
      </c>
      <c r="DD36" s="62"/>
      <c r="DE36" s="73"/>
      <c r="DF36" s="74" t="s">
        <v>126</v>
      </c>
      <c r="DG36" s="75">
        <f aca="true" t="shared" si="27" ref="DG36:DO36">SUM(DG4:DG35)</f>
        <v>0</v>
      </c>
      <c r="DH36" s="75">
        <f t="shared" si="27"/>
        <v>206</v>
      </c>
      <c r="DI36" s="75">
        <f t="shared" si="27"/>
        <v>147</v>
      </c>
      <c r="DJ36" s="75">
        <f t="shared" si="27"/>
        <v>807</v>
      </c>
      <c r="DK36" s="75">
        <f t="shared" si="27"/>
        <v>392</v>
      </c>
      <c r="DL36" s="75">
        <f t="shared" si="27"/>
        <v>328</v>
      </c>
      <c r="DM36" s="75">
        <f t="shared" si="27"/>
        <v>0</v>
      </c>
      <c r="DN36" s="75">
        <f t="shared" si="27"/>
        <v>13</v>
      </c>
      <c r="DO36" s="75">
        <f t="shared" si="27"/>
        <v>9</v>
      </c>
      <c r="DP36" s="62"/>
      <c r="DQ36" s="73"/>
      <c r="DR36" s="74" t="s">
        <v>126</v>
      </c>
      <c r="DS36" s="75">
        <f aca="true" t="shared" si="28" ref="DS36:EA36">SUM(DS4:DS35)</f>
        <v>12894263</v>
      </c>
      <c r="DT36" s="75">
        <f t="shared" si="28"/>
        <v>986448</v>
      </c>
      <c r="DU36" s="75">
        <f t="shared" si="28"/>
        <v>850151</v>
      </c>
      <c r="DV36" s="75">
        <f t="shared" si="28"/>
        <v>96112</v>
      </c>
      <c r="DW36" s="75">
        <f t="shared" si="28"/>
        <v>92113</v>
      </c>
      <c r="DX36" s="75">
        <f t="shared" si="28"/>
        <v>74144</v>
      </c>
      <c r="DY36" s="75">
        <f t="shared" si="28"/>
        <v>3990</v>
      </c>
      <c r="DZ36" s="75">
        <f t="shared" si="28"/>
        <v>1225</v>
      </c>
      <c r="EA36" s="75">
        <f t="shared" si="28"/>
        <v>971</v>
      </c>
      <c r="EB36" s="62"/>
      <c r="EC36" s="73"/>
      <c r="ED36" s="74" t="s">
        <v>126</v>
      </c>
      <c r="EE36" s="75">
        <f aca="true" t="shared" si="29" ref="EE36:EM36">SUM(EE4:EE35)</f>
        <v>360248394</v>
      </c>
      <c r="EF36" s="75">
        <f t="shared" si="29"/>
        <v>946220889</v>
      </c>
      <c r="EG36" s="75">
        <f t="shared" si="29"/>
        <v>855428610</v>
      </c>
      <c r="EH36" s="75">
        <f t="shared" si="29"/>
        <v>23320525</v>
      </c>
      <c r="EI36" s="75">
        <f t="shared" si="29"/>
        <v>20985469</v>
      </c>
      <c r="EJ36" s="75">
        <f t="shared" si="29"/>
        <v>20984592</v>
      </c>
      <c r="EK36" s="75">
        <f t="shared" si="29"/>
        <v>25145</v>
      </c>
      <c r="EL36" s="75">
        <f t="shared" si="29"/>
        <v>452908</v>
      </c>
      <c r="EM36" s="75">
        <f t="shared" si="29"/>
        <v>363811</v>
      </c>
      <c r="EO36" s="73"/>
      <c r="EP36" s="74" t="s">
        <v>126</v>
      </c>
      <c r="EQ36" s="75">
        <f aca="true" t="shared" si="30" ref="EQ36:EY36">SUM(EQ4:EQ35)</f>
        <v>2848653</v>
      </c>
      <c r="ER36" s="75">
        <f t="shared" si="30"/>
        <v>13509740</v>
      </c>
      <c r="ES36" s="75">
        <f t="shared" si="30"/>
        <v>13278559</v>
      </c>
      <c r="ET36" s="75">
        <f t="shared" si="30"/>
        <v>42576128</v>
      </c>
      <c r="EU36" s="75">
        <f t="shared" si="30"/>
        <v>42482354</v>
      </c>
      <c r="EV36" s="75">
        <f t="shared" si="30"/>
        <v>29078014</v>
      </c>
      <c r="EW36" s="75">
        <f t="shared" si="30"/>
        <v>2474</v>
      </c>
      <c r="EX36" s="75">
        <f t="shared" si="30"/>
        <v>14071</v>
      </c>
      <c r="EY36" s="75">
        <f t="shared" si="30"/>
        <v>13338</v>
      </c>
      <c r="FA36" s="73"/>
      <c r="FB36" s="74" t="s">
        <v>126</v>
      </c>
      <c r="FC36" s="75">
        <f aca="true" t="shared" si="31" ref="FC36:FK36">SUM(FC4:FC35)</f>
        <v>3999680</v>
      </c>
      <c r="FD36" s="75">
        <f t="shared" si="31"/>
        <v>6151420</v>
      </c>
      <c r="FE36" s="75">
        <f t="shared" si="31"/>
        <v>6086793</v>
      </c>
      <c r="FF36" s="75">
        <f t="shared" si="31"/>
        <v>255832</v>
      </c>
      <c r="FG36" s="75">
        <f t="shared" si="31"/>
        <v>254165</v>
      </c>
      <c r="FH36" s="75">
        <f t="shared" si="31"/>
        <v>253403</v>
      </c>
      <c r="FI36" s="75">
        <f t="shared" si="31"/>
        <v>78</v>
      </c>
      <c r="FJ36" s="75">
        <f t="shared" si="31"/>
        <v>788</v>
      </c>
      <c r="FK36" s="75">
        <f t="shared" si="31"/>
        <v>746</v>
      </c>
      <c r="FM36" s="73"/>
      <c r="FN36" s="74" t="s">
        <v>126</v>
      </c>
      <c r="FO36" s="75">
        <f aca="true" t="shared" si="32" ref="FO36:FW36">SUM(FO4:FO35)</f>
        <v>17464710</v>
      </c>
      <c r="FP36" s="75">
        <f t="shared" si="32"/>
        <v>55952002</v>
      </c>
      <c r="FQ36" s="75">
        <f t="shared" si="32"/>
        <v>43981318</v>
      </c>
      <c r="FR36" s="75">
        <f t="shared" si="32"/>
        <v>4712010</v>
      </c>
      <c r="FS36" s="75">
        <f t="shared" si="32"/>
        <v>4336905</v>
      </c>
      <c r="FT36" s="75">
        <f t="shared" si="32"/>
        <v>3428822</v>
      </c>
      <c r="FU36" s="75">
        <f t="shared" si="32"/>
        <v>15079</v>
      </c>
      <c r="FV36" s="75">
        <f t="shared" si="32"/>
        <v>99648</v>
      </c>
      <c r="FW36" s="75">
        <f t="shared" si="32"/>
        <v>75921</v>
      </c>
      <c r="FY36" s="73"/>
      <c r="FZ36" s="74" t="s">
        <v>126</v>
      </c>
      <c r="GA36" s="75">
        <f aca="true" t="shared" si="33" ref="GA36:GI36">SUM(GA4:GA35)</f>
        <v>519847</v>
      </c>
      <c r="GB36" s="75">
        <f t="shared" si="33"/>
        <v>79170142</v>
      </c>
      <c r="GC36" s="75">
        <f t="shared" si="33"/>
        <v>79155770</v>
      </c>
      <c r="GD36" s="75">
        <f t="shared" si="33"/>
        <v>108978442</v>
      </c>
      <c r="GE36" s="75">
        <f t="shared" si="33"/>
        <v>108961916</v>
      </c>
      <c r="GF36" s="75">
        <f t="shared" si="33"/>
        <v>76965540</v>
      </c>
      <c r="GG36" s="75">
        <f t="shared" si="33"/>
        <v>849</v>
      </c>
      <c r="GH36" s="75">
        <f t="shared" si="33"/>
        <v>32090</v>
      </c>
      <c r="GI36" s="75">
        <f t="shared" si="33"/>
        <v>31973</v>
      </c>
      <c r="GK36" s="73"/>
      <c r="GL36" s="74" t="s">
        <v>126</v>
      </c>
      <c r="GM36" s="75">
        <f aca="true" t="shared" si="34" ref="GM36:GU36">SUM(GM4:GM35)</f>
        <v>910679</v>
      </c>
      <c r="GN36" s="75">
        <f t="shared" si="34"/>
        <v>1009634</v>
      </c>
      <c r="GO36" s="75">
        <f t="shared" si="34"/>
        <v>1009124</v>
      </c>
      <c r="GP36" s="75">
        <f t="shared" si="34"/>
        <v>9594824</v>
      </c>
      <c r="GQ36" s="75">
        <f t="shared" si="34"/>
        <v>9594143</v>
      </c>
      <c r="GR36" s="75">
        <f t="shared" si="34"/>
        <v>6695480</v>
      </c>
      <c r="GS36" s="75">
        <f t="shared" si="34"/>
        <v>587</v>
      </c>
      <c r="GT36" s="75">
        <f t="shared" si="34"/>
        <v>552</v>
      </c>
      <c r="GU36" s="75">
        <f t="shared" si="34"/>
        <v>548</v>
      </c>
      <c r="GW36" s="73"/>
      <c r="GX36" s="74" t="s">
        <v>126</v>
      </c>
      <c r="GY36" s="75">
        <f aca="true" t="shared" si="35" ref="GY36:HG36">SUM(GY4:GY35)</f>
        <v>125299</v>
      </c>
      <c r="GZ36" s="75">
        <f t="shared" si="35"/>
        <v>7037871</v>
      </c>
      <c r="HA36" s="75">
        <f t="shared" si="35"/>
        <v>7035342</v>
      </c>
      <c r="HB36" s="75">
        <f t="shared" si="35"/>
        <v>29379015</v>
      </c>
      <c r="HC36" s="75">
        <f t="shared" si="35"/>
        <v>29376047</v>
      </c>
      <c r="HD36" s="75">
        <f t="shared" si="35"/>
        <v>19978768</v>
      </c>
      <c r="HE36" s="75">
        <f t="shared" si="35"/>
        <v>683</v>
      </c>
      <c r="HF36" s="75">
        <f t="shared" si="35"/>
        <v>19902</v>
      </c>
      <c r="HG36" s="75">
        <f t="shared" si="35"/>
        <v>19877</v>
      </c>
      <c r="HI36" s="73"/>
      <c r="HJ36" s="74" t="s">
        <v>126</v>
      </c>
      <c r="HK36" s="75">
        <f aca="true" t="shared" si="36" ref="HK36:HS36">SUM(HK4:HK35)</f>
        <v>0</v>
      </c>
      <c r="HL36" s="75">
        <f t="shared" si="36"/>
        <v>68160</v>
      </c>
      <c r="HM36" s="75">
        <f t="shared" si="36"/>
        <v>68160</v>
      </c>
      <c r="HN36" s="75">
        <f t="shared" si="36"/>
        <v>2584222</v>
      </c>
      <c r="HO36" s="75">
        <f t="shared" si="36"/>
        <v>2584222</v>
      </c>
      <c r="HP36" s="75">
        <f t="shared" si="36"/>
        <v>1776284</v>
      </c>
      <c r="HQ36" s="75">
        <f t="shared" si="36"/>
        <v>0</v>
      </c>
      <c r="HR36" s="75">
        <f t="shared" si="36"/>
        <v>155</v>
      </c>
      <c r="HS36" s="75">
        <f t="shared" si="36"/>
        <v>155</v>
      </c>
    </row>
    <row r="37" spans="1:227" s="56" customFormat="1" ht="15" customHeight="1">
      <c r="A37" s="76">
        <v>33</v>
      </c>
      <c r="B37" s="77" t="s">
        <v>93</v>
      </c>
      <c r="C37" s="78">
        <v>231605</v>
      </c>
      <c r="D37" s="78">
        <v>18993071</v>
      </c>
      <c r="E37" s="78">
        <v>18232412</v>
      </c>
      <c r="F37" s="78">
        <v>2062913</v>
      </c>
      <c r="G37" s="78">
        <v>1982987</v>
      </c>
      <c r="H37" s="78">
        <v>1982987</v>
      </c>
      <c r="I37" s="78">
        <v>934</v>
      </c>
      <c r="J37" s="78">
        <v>17349</v>
      </c>
      <c r="K37" s="78">
        <v>16236</v>
      </c>
      <c r="L37" s="62"/>
      <c r="M37" s="65">
        <v>33</v>
      </c>
      <c r="N37" s="77" t="str">
        <f aca="true" t="shared" si="37" ref="N37:N48">B37</f>
        <v>茨城町</v>
      </c>
      <c r="O37" s="78">
        <v>17965</v>
      </c>
      <c r="P37" s="78">
        <v>40705</v>
      </c>
      <c r="Q37" s="78">
        <v>40705</v>
      </c>
      <c r="R37" s="78">
        <v>104133</v>
      </c>
      <c r="S37" s="78">
        <v>104133</v>
      </c>
      <c r="T37" s="78">
        <v>33678</v>
      </c>
      <c r="U37" s="78">
        <v>44</v>
      </c>
      <c r="V37" s="78">
        <v>47</v>
      </c>
      <c r="W37" s="78">
        <v>47</v>
      </c>
      <c r="X37" s="63"/>
      <c r="Y37" s="65">
        <v>33</v>
      </c>
      <c r="Z37" s="77" t="str">
        <f aca="true" t="shared" si="38" ref="Z37:Z48">N37</f>
        <v>茨城町</v>
      </c>
      <c r="AA37" s="67">
        <v>554705</v>
      </c>
      <c r="AB37" s="67">
        <v>40946855</v>
      </c>
      <c r="AC37" s="67">
        <v>38863619</v>
      </c>
      <c r="AD37" s="67">
        <v>2494016</v>
      </c>
      <c r="AE37" s="67">
        <v>2367309</v>
      </c>
      <c r="AF37" s="67">
        <v>2367309</v>
      </c>
      <c r="AG37" s="78">
        <v>1103</v>
      </c>
      <c r="AH37" s="78">
        <v>28401</v>
      </c>
      <c r="AI37" s="78">
        <v>26091</v>
      </c>
      <c r="AJ37" s="62"/>
      <c r="AK37" s="65">
        <v>33</v>
      </c>
      <c r="AL37" s="77" t="str">
        <f aca="true" t="shared" si="39" ref="AL37:AL48">Z37</f>
        <v>茨城町</v>
      </c>
      <c r="AM37" s="78">
        <v>183145</v>
      </c>
      <c r="AN37" s="78">
        <v>363498</v>
      </c>
      <c r="AO37" s="78">
        <v>361893</v>
      </c>
      <c r="AP37" s="78">
        <v>1298230</v>
      </c>
      <c r="AQ37" s="78">
        <v>1293149</v>
      </c>
      <c r="AR37" s="78">
        <v>341571</v>
      </c>
      <c r="AS37" s="78">
        <v>200</v>
      </c>
      <c r="AT37" s="78">
        <v>393</v>
      </c>
      <c r="AU37" s="78">
        <v>385</v>
      </c>
      <c r="AV37" s="63"/>
      <c r="AW37" s="65">
        <v>33</v>
      </c>
      <c r="AX37" s="77" t="str">
        <f aca="true" t="shared" si="40" ref="AX37:AX48">AL37</f>
        <v>茨城町</v>
      </c>
      <c r="AY37" s="78">
        <v>0</v>
      </c>
      <c r="AZ37" s="78">
        <v>2666978</v>
      </c>
      <c r="BA37" s="78">
        <v>2610726</v>
      </c>
      <c r="BB37" s="78">
        <v>24541123</v>
      </c>
      <c r="BC37" s="78">
        <v>24137543</v>
      </c>
      <c r="BD37" s="78">
        <v>3986626</v>
      </c>
      <c r="BE37" s="78">
        <v>0</v>
      </c>
      <c r="BF37" s="78">
        <v>12748</v>
      </c>
      <c r="BG37" s="78">
        <v>12321</v>
      </c>
      <c r="BH37" s="63"/>
      <c r="BI37" s="65">
        <v>33</v>
      </c>
      <c r="BJ37" s="77" t="str">
        <f aca="true" t="shared" si="41" ref="BJ37:BJ48">AX37</f>
        <v>茨城町</v>
      </c>
      <c r="BK37" s="78">
        <v>0</v>
      </c>
      <c r="BL37" s="78">
        <v>5407251</v>
      </c>
      <c r="BM37" s="78">
        <v>5398801</v>
      </c>
      <c r="BN37" s="78">
        <v>39906658</v>
      </c>
      <c r="BO37" s="78">
        <v>39861480</v>
      </c>
      <c r="BP37" s="78">
        <v>13206624</v>
      </c>
      <c r="BQ37" s="78">
        <v>0</v>
      </c>
      <c r="BR37" s="78">
        <v>12860</v>
      </c>
      <c r="BS37" s="78">
        <v>12690</v>
      </c>
      <c r="BT37" s="63"/>
      <c r="BU37" s="65">
        <v>33</v>
      </c>
      <c r="BV37" s="77" t="str">
        <f aca="true" t="shared" si="42" ref="BV37:BV48">BJ37</f>
        <v>茨城町</v>
      </c>
      <c r="BW37" s="78">
        <v>0</v>
      </c>
      <c r="BX37" s="78">
        <v>2057806</v>
      </c>
      <c r="BY37" s="78">
        <v>2057330</v>
      </c>
      <c r="BZ37" s="78">
        <v>17390410</v>
      </c>
      <c r="CA37" s="78">
        <v>17387669</v>
      </c>
      <c r="CB37" s="78">
        <v>12114408</v>
      </c>
      <c r="CC37" s="78">
        <v>0</v>
      </c>
      <c r="CD37" s="78">
        <v>1525</v>
      </c>
      <c r="CE37" s="78">
        <v>1512</v>
      </c>
      <c r="CF37" s="63"/>
      <c r="CG37" s="65">
        <v>33</v>
      </c>
      <c r="CH37" s="77" t="str">
        <f aca="true" t="shared" si="43" ref="CH37:CH48">BV37</f>
        <v>茨城町</v>
      </c>
      <c r="CI37" s="67">
        <v>1535298</v>
      </c>
      <c r="CJ37" s="67">
        <v>10132035</v>
      </c>
      <c r="CK37" s="67">
        <v>10066857</v>
      </c>
      <c r="CL37" s="67">
        <v>81838191</v>
      </c>
      <c r="CM37" s="67">
        <v>81386692</v>
      </c>
      <c r="CN37" s="67">
        <v>29307658</v>
      </c>
      <c r="CO37" s="78">
        <v>734</v>
      </c>
      <c r="CP37" s="78">
        <v>27133</v>
      </c>
      <c r="CQ37" s="78">
        <v>26523</v>
      </c>
      <c r="CR37" s="62"/>
      <c r="CS37" s="65">
        <v>33</v>
      </c>
      <c r="CT37" s="77" t="str">
        <f aca="true" t="shared" si="44" ref="CT37:CT48">CH37</f>
        <v>茨城町</v>
      </c>
      <c r="CU37" s="67">
        <v>0</v>
      </c>
      <c r="CV37" s="67">
        <v>0</v>
      </c>
      <c r="CW37" s="67">
        <v>0</v>
      </c>
      <c r="CX37" s="67">
        <v>0</v>
      </c>
      <c r="CY37" s="67">
        <v>0</v>
      </c>
      <c r="CZ37" s="67">
        <v>0</v>
      </c>
      <c r="DA37" s="78">
        <v>0</v>
      </c>
      <c r="DB37" s="78">
        <v>0</v>
      </c>
      <c r="DC37" s="78">
        <v>0</v>
      </c>
      <c r="DD37" s="62"/>
      <c r="DE37" s="65">
        <v>33</v>
      </c>
      <c r="DF37" s="77" t="str">
        <f aca="true" t="shared" si="45" ref="DF37:DF48">CT37</f>
        <v>茨城町</v>
      </c>
      <c r="DG37" s="67">
        <v>0</v>
      </c>
      <c r="DH37" s="67">
        <v>0</v>
      </c>
      <c r="DI37" s="67">
        <v>0</v>
      </c>
      <c r="DJ37" s="67">
        <v>0</v>
      </c>
      <c r="DK37" s="67">
        <v>0</v>
      </c>
      <c r="DL37" s="67">
        <v>0</v>
      </c>
      <c r="DM37" s="78">
        <v>0</v>
      </c>
      <c r="DN37" s="78">
        <v>0</v>
      </c>
      <c r="DO37" s="78">
        <v>0</v>
      </c>
      <c r="DP37" s="62"/>
      <c r="DQ37" s="65">
        <v>33</v>
      </c>
      <c r="DR37" s="77" t="str">
        <f aca="true" t="shared" si="46" ref="DR37:DR48">DF37</f>
        <v>茨城町</v>
      </c>
      <c r="DS37" s="67">
        <v>6303748</v>
      </c>
      <c r="DT37" s="67">
        <v>911</v>
      </c>
      <c r="DU37" s="67">
        <v>911</v>
      </c>
      <c r="DV37" s="67">
        <v>77</v>
      </c>
      <c r="DW37" s="67">
        <v>77</v>
      </c>
      <c r="DX37" s="67">
        <v>77</v>
      </c>
      <c r="DY37" s="78">
        <v>34</v>
      </c>
      <c r="DZ37" s="78">
        <v>5</v>
      </c>
      <c r="EA37" s="78">
        <v>5</v>
      </c>
      <c r="EB37" s="62"/>
      <c r="EC37" s="65">
        <v>33</v>
      </c>
      <c r="ED37" s="77" t="str">
        <f aca="true" t="shared" si="47" ref="ED37:ED48">DR37</f>
        <v>茨城町</v>
      </c>
      <c r="EE37" s="67">
        <v>1077820</v>
      </c>
      <c r="EF37" s="67">
        <v>23471670</v>
      </c>
      <c r="EG37" s="67">
        <v>20342823</v>
      </c>
      <c r="EH37" s="67">
        <v>780190</v>
      </c>
      <c r="EI37" s="67">
        <v>676243</v>
      </c>
      <c r="EJ37" s="67">
        <v>676243</v>
      </c>
      <c r="EK37" s="78">
        <v>684</v>
      </c>
      <c r="EL37" s="78">
        <v>14284</v>
      </c>
      <c r="EM37" s="78">
        <v>11368</v>
      </c>
      <c r="EO37" s="65">
        <v>33</v>
      </c>
      <c r="EP37" s="77" t="str">
        <f aca="true" t="shared" si="48" ref="EP37:EP48">ED37</f>
        <v>茨城町</v>
      </c>
      <c r="EQ37" s="67">
        <v>99710</v>
      </c>
      <c r="ER37" s="67">
        <v>58272</v>
      </c>
      <c r="ES37" s="67">
        <v>57609</v>
      </c>
      <c r="ET37" s="67">
        <v>138105</v>
      </c>
      <c r="EU37" s="67">
        <v>137596</v>
      </c>
      <c r="EV37" s="67">
        <v>93609</v>
      </c>
      <c r="EW37" s="78">
        <v>111</v>
      </c>
      <c r="EX37" s="78">
        <v>98</v>
      </c>
      <c r="EY37" s="78">
        <v>93</v>
      </c>
      <c r="FA37" s="65">
        <v>33</v>
      </c>
      <c r="FB37" s="77" t="str">
        <f aca="true" t="shared" si="49" ref="FB37:FB48">EP37</f>
        <v>茨城町</v>
      </c>
      <c r="FC37" s="67">
        <v>0</v>
      </c>
      <c r="FD37" s="67">
        <v>43012</v>
      </c>
      <c r="FE37" s="67">
        <v>43012</v>
      </c>
      <c r="FF37" s="67">
        <v>2611</v>
      </c>
      <c r="FG37" s="67">
        <v>2611</v>
      </c>
      <c r="FH37" s="67">
        <v>2611</v>
      </c>
      <c r="FI37" s="78">
        <v>0</v>
      </c>
      <c r="FJ37" s="78">
        <v>4</v>
      </c>
      <c r="FK37" s="78">
        <v>4</v>
      </c>
      <c r="FM37" s="65">
        <v>33</v>
      </c>
      <c r="FN37" s="77" t="str">
        <f aca="true" t="shared" si="50" ref="FN37:FN48">FB37</f>
        <v>茨城町</v>
      </c>
      <c r="FO37" s="67">
        <v>166591</v>
      </c>
      <c r="FP37" s="67">
        <v>1103719</v>
      </c>
      <c r="FQ37" s="67">
        <v>816576</v>
      </c>
      <c r="FR37" s="67">
        <v>63697</v>
      </c>
      <c r="FS37" s="67">
        <v>53493</v>
      </c>
      <c r="FT37" s="67">
        <v>44244</v>
      </c>
      <c r="FU37" s="78">
        <v>272</v>
      </c>
      <c r="FV37" s="78">
        <v>1726</v>
      </c>
      <c r="FW37" s="78">
        <v>1194</v>
      </c>
      <c r="FY37" s="65">
        <v>33</v>
      </c>
      <c r="FZ37" s="77" t="str">
        <f aca="true" t="shared" si="51" ref="FZ37:FZ48">FN37</f>
        <v>茨城町</v>
      </c>
      <c r="GA37" s="67">
        <v>6396</v>
      </c>
      <c r="GB37" s="67">
        <v>760064</v>
      </c>
      <c r="GC37" s="67">
        <v>760064</v>
      </c>
      <c r="GD37" s="67">
        <v>1246504</v>
      </c>
      <c r="GE37" s="67">
        <v>1246504</v>
      </c>
      <c r="GF37" s="67">
        <v>872553</v>
      </c>
      <c r="GG37" s="78">
        <v>45</v>
      </c>
      <c r="GH37" s="78">
        <v>130</v>
      </c>
      <c r="GI37" s="78">
        <v>130</v>
      </c>
      <c r="GK37" s="65">
        <v>33</v>
      </c>
      <c r="GL37" s="77" t="str">
        <f aca="true" t="shared" si="52" ref="GL37:GL48">FZ37</f>
        <v>茨城町</v>
      </c>
      <c r="GM37" s="67">
        <v>477080</v>
      </c>
      <c r="GN37" s="67">
        <v>482</v>
      </c>
      <c r="GO37" s="67">
        <v>349</v>
      </c>
      <c r="GP37" s="67">
        <v>792</v>
      </c>
      <c r="GQ37" s="67">
        <v>682</v>
      </c>
      <c r="GR37" s="67">
        <v>477</v>
      </c>
      <c r="GS37" s="78">
        <v>172</v>
      </c>
      <c r="GT37" s="78">
        <v>3</v>
      </c>
      <c r="GU37" s="78">
        <v>2</v>
      </c>
      <c r="GW37" s="65">
        <v>33</v>
      </c>
      <c r="GX37" s="77" t="str">
        <f aca="true" t="shared" si="53" ref="GX37:GX48">GL37</f>
        <v>茨城町</v>
      </c>
      <c r="GY37" s="67">
        <v>0</v>
      </c>
      <c r="GZ37" s="67">
        <v>0</v>
      </c>
      <c r="HA37" s="67">
        <v>0</v>
      </c>
      <c r="HB37" s="67">
        <v>0</v>
      </c>
      <c r="HC37" s="67">
        <v>0</v>
      </c>
      <c r="HD37" s="67">
        <v>0</v>
      </c>
      <c r="HE37" s="78">
        <v>0</v>
      </c>
      <c r="HF37" s="78">
        <v>0</v>
      </c>
      <c r="HG37" s="78">
        <v>0</v>
      </c>
      <c r="HI37" s="65">
        <v>33</v>
      </c>
      <c r="HJ37" s="77" t="str">
        <f aca="true" t="shared" si="54" ref="HJ37:HJ48">GX37</f>
        <v>茨城町</v>
      </c>
      <c r="HK37" s="67">
        <v>0</v>
      </c>
      <c r="HL37" s="67">
        <v>0</v>
      </c>
      <c r="HM37" s="67">
        <v>0</v>
      </c>
      <c r="HN37" s="67">
        <v>0</v>
      </c>
      <c r="HO37" s="67">
        <v>0</v>
      </c>
      <c r="HP37" s="67">
        <v>0</v>
      </c>
      <c r="HQ37" s="78">
        <v>0</v>
      </c>
      <c r="HR37" s="78">
        <v>0</v>
      </c>
      <c r="HS37" s="78">
        <v>0</v>
      </c>
    </row>
    <row r="38" spans="1:227" s="56" customFormat="1" ht="15" customHeight="1">
      <c r="A38" s="65">
        <v>34</v>
      </c>
      <c r="B38" s="66" t="s">
        <v>115</v>
      </c>
      <c r="C38" s="67">
        <v>2627</v>
      </c>
      <c r="D38" s="67">
        <v>3501083</v>
      </c>
      <c r="E38" s="67">
        <v>3275064</v>
      </c>
      <c r="F38" s="67">
        <v>360126</v>
      </c>
      <c r="G38" s="67">
        <v>338461</v>
      </c>
      <c r="H38" s="67">
        <v>338461</v>
      </c>
      <c r="I38" s="67">
        <v>1</v>
      </c>
      <c r="J38" s="67">
        <v>3819</v>
      </c>
      <c r="K38" s="67">
        <v>3425</v>
      </c>
      <c r="L38" s="62"/>
      <c r="M38" s="65">
        <v>34</v>
      </c>
      <c r="N38" s="66" t="str">
        <f t="shared" si="37"/>
        <v>大洗町</v>
      </c>
      <c r="O38" s="67">
        <v>0</v>
      </c>
      <c r="P38" s="67">
        <v>21679</v>
      </c>
      <c r="Q38" s="67">
        <v>21679</v>
      </c>
      <c r="R38" s="67">
        <v>187750</v>
      </c>
      <c r="S38" s="67">
        <v>187750</v>
      </c>
      <c r="T38" s="67">
        <v>62583</v>
      </c>
      <c r="U38" s="67">
        <v>0</v>
      </c>
      <c r="V38" s="67">
        <v>65</v>
      </c>
      <c r="W38" s="67">
        <v>65</v>
      </c>
      <c r="X38" s="63"/>
      <c r="Y38" s="65">
        <v>34</v>
      </c>
      <c r="Z38" s="66" t="str">
        <f t="shared" si="38"/>
        <v>大洗町</v>
      </c>
      <c r="AA38" s="67">
        <v>4520</v>
      </c>
      <c r="AB38" s="67">
        <v>2933532</v>
      </c>
      <c r="AC38" s="67">
        <v>2703463</v>
      </c>
      <c r="AD38" s="67">
        <v>149113</v>
      </c>
      <c r="AE38" s="67">
        <v>137442</v>
      </c>
      <c r="AF38" s="67">
        <v>137442</v>
      </c>
      <c r="AG38" s="67">
        <v>26</v>
      </c>
      <c r="AH38" s="67">
        <v>5087</v>
      </c>
      <c r="AI38" s="67">
        <v>4531</v>
      </c>
      <c r="AJ38" s="62"/>
      <c r="AK38" s="65">
        <v>34</v>
      </c>
      <c r="AL38" s="66" t="str">
        <f t="shared" si="39"/>
        <v>大洗町</v>
      </c>
      <c r="AM38" s="67">
        <v>1811</v>
      </c>
      <c r="AN38" s="67">
        <v>158927</v>
      </c>
      <c r="AO38" s="67">
        <v>158417</v>
      </c>
      <c r="AP38" s="67">
        <v>1545602</v>
      </c>
      <c r="AQ38" s="67">
        <v>1540819</v>
      </c>
      <c r="AR38" s="67">
        <v>538218</v>
      </c>
      <c r="AS38" s="78">
        <v>4</v>
      </c>
      <c r="AT38" s="78">
        <v>661</v>
      </c>
      <c r="AU38" s="78">
        <v>650</v>
      </c>
      <c r="AV38" s="63"/>
      <c r="AW38" s="65">
        <v>34</v>
      </c>
      <c r="AX38" s="66" t="str">
        <f t="shared" si="40"/>
        <v>大洗町</v>
      </c>
      <c r="AY38" s="78">
        <v>0</v>
      </c>
      <c r="AZ38" s="78">
        <v>1286365</v>
      </c>
      <c r="BA38" s="78">
        <v>1250474</v>
      </c>
      <c r="BB38" s="78">
        <v>21324576</v>
      </c>
      <c r="BC38" s="78">
        <v>20817033</v>
      </c>
      <c r="BD38" s="78">
        <v>3469503</v>
      </c>
      <c r="BE38" s="78">
        <v>0</v>
      </c>
      <c r="BF38" s="78">
        <v>7448</v>
      </c>
      <c r="BG38" s="78">
        <v>6967</v>
      </c>
      <c r="BH38" s="63"/>
      <c r="BI38" s="65">
        <v>34</v>
      </c>
      <c r="BJ38" s="66" t="str">
        <f t="shared" si="41"/>
        <v>大洗町</v>
      </c>
      <c r="BK38" s="78">
        <v>0</v>
      </c>
      <c r="BL38" s="78">
        <v>771312</v>
      </c>
      <c r="BM38" s="78">
        <v>770408</v>
      </c>
      <c r="BN38" s="78">
        <v>10316395</v>
      </c>
      <c r="BO38" s="78">
        <v>10304979</v>
      </c>
      <c r="BP38" s="78">
        <v>3434992</v>
      </c>
      <c r="BQ38" s="78">
        <v>0</v>
      </c>
      <c r="BR38" s="78">
        <v>4394</v>
      </c>
      <c r="BS38" s="78">
        <v>4351</v>
      </c>
      <c r="BT38" s="63"/>
      <c r="BU38" s="65">
        <v>34</v>
      </c>
      <c r="BV38" s="66" t="str">
        <f t="shared" si="42"/>
        <v>大洗町</v>
      </c>
      <c r="BW38" s="78">
        <v>0</v>
      </c>
      <c r="BX38" s="78">
        <v>1376266</v>
      </c>
      <c r="BY38" s="78">
        <v>1376209</v>
      </c>
      <c r="BZ38" s="78">
        <v>21655258</v>
      </c>
      <c r="CA38" s="78">
        <v>21654423</v>
      </c>
      <c r="CB38" s="78">
        <v>15141647</v>
      </c>
      <c r="CC38" s="78">
        <v>0</v>
      </c>
      <c r="CD38" s="78">
        <v>2271</v>
      </c>
      <c r="CE38" s="78">
        <v>2262</v>
      </c>
      <c r="CF38" s="63"/>
      <c r="CG38" s="65">
        <v>34</v>
      </c>
      <c r="CH38" s="66" t="str">
        <f t="shared" si="43"/>
        <v>大洗町</v>
      </c>
      <c r="CI38" s="67">
        <v>341804</v>
      </c>
      <c r="CJ38" s="67">
        <v>3433943</v>
      </c>
      <c r="CK38" s="67">
        <v>3397091</v>
      </c>
      <c r="CL38" s="67">
        <v>53296229</v>
      </c>
      <c r="CM38" s="67">
        <v>52776435</v>
      </c>
      <c r="CN38" s="67">
        <v>22046142</v>
      </c>
      <c r="CO38" s="67">
        <v>456</v>
      </c>
      <c r="CP38" s="67">
        <v>14113</v>
      </c>
      <c r="CQ38" s="67">
        <v>13580</v>
      </c>
      <c r="CR38" s="62"/>
      <c r="CS38" s="65">
        <v>34</v>
      </c>
      <c r="CT38" s="66" t="str">
        <f t="shared" si="44"/>
        <v>大洗町</v>
      </c>
      <c r="CU38" s="67">
        <v>0</v>
      </c>
      <c r="CV38" s="67">
        <v>0</v>
      </c>
      <c r="CW38" s="67">
        <v>0</v>
      </c>
      <c r="CX38" s="67">
        <v>0</v>
      </c>
      <c r="CY38" s="67">
        <v>0</v>
      </c>
      <c r="CZ38" s="67">
        <v>0</v>
      </c>
      <c r="DA38" s="67">
        <v>0</v>
      </c>
      <c r="DB38" s="67">
        <v>0</v>
      </c>
      <c r="DC38" s="67">
        <v>0</v>
      </c>
      <c r="DD38" s="62"/>
      <c r="DE38" s="65">
        <v>34</v>
      </c>
      <c r="DF38" s="66" t="str">
        <f t="shared" si="45"/>
        <v>大洗町</v>
      </c>
      <c r="DG38" s="67">
        <v>413</v>
      </c>
      <c r="DH38" s="67">
        <v>0</v>
      </c>
      <c r="DI38" s="67">
        <v>0</v>
      </c>
      <c r="DJ38" s="67">
        <v>0</v>
      </c>
      <c r="DK38" s="67">
        <v>0</v>
      </c>
      <c r="DL38" s="67">
        <v>0</v>
      </c>
      <c r="DM38" s="67">
        <v>3</v>
      </c>
      <c r="DN38" s="67">
        <v>0</v>
      </c>
      <c r="DO38" s="67">
        <v>0</v>
      </c>
      <c r="DP38" s="62"/>
      <c r="DQ38" s="65">
        <v>34</v>
      </c>
      <c r="DR38" s="66" t="str">
        <f t="shared" si="46"/>
        <v>大洗町</v>
      </c>
      <c r="DS38" s="67">
        <v>15299</v>
      </c>
      <c r="DT38" s="67">
        <v>18072</v>
      </c>
      <c r="DU38" s="67">
        <v>18072</v>
      </c>
      <c r="DV38" s="67">
        <v>37409</v>
      </c>
      <c r="DW38" s="67">
        <v>37409</v>
      </c>
      <c r="DX38" s="67">
        <v>26186</v>
      </c>
      <c r="DY38" s="67">
        <v>1</v>
      </c>
      <c r="DZ38" s="67">
        <v>3</v>
      </c>
      <c r="EA38" s="67">
        <v>3</v>
      </c>
      <c r="EB38" s="62"/>
      <c r="EC38" s="65">
        <v>34</v>
      </c>
      <c r="ED38" s="66" t="str">
        <f t="shared" si="47"/>
        <v>大洗町</v>
      </c>
      <c r="EE38" s="67">
        <v>443871</v>
      </c>
      <c r="EF38" s="67">
        <v>1893105</v>
      </c>
      <c r="EG38" s="67">
        <v>1711955</v>
      </c>
      <c r="EH38" s="67">
        <v>60067</v>
      </c>
      <c r="EI38" s="67">
        <v>54344</v>
      </c>
      <c r="EJ38" s="67">
        <v>54344</v>
      </c>
      <c r="EK38" s="67">
        <v>170</v>
      </c>
      <c r="EL38" s="67">
        <v>1185</v>
      </c>
      <c r="EM38" s="67">
        <v>1016</v>
      </c>
      <c r="EO38" s="65">
        <v>34</v>
      </c>
      <c r="EP38" s="66" t="str">
        <f t="shared" si="48"/>
        <v>大洗町</v>
      </c>
      <c r="EQ38" s="67">
        <v>68678</v>
      </c>
      <c r="ER38" s="67">
        <v>627983</v>
      </c>
      <c r="ES38" s="67">
        <v>627400</v>
      </c>
      <c r="ET38" s="67">
        <v>2127234</v>
      </c>
      <c r="EU38" s="67">
        <v>2126169</v>
      </c>
      <c r="EV38" s="67">
        <v>1488318</v>
      </c>
      <c r="EW38" s="67">
        <v>41</v>
      </c>
      <c r="EX38" s="67">
        <v>209</v>
      </c>
      <c r="EY38" s="67">
        <v>202</v>
      </c>
      <c r="FA38" s="65">
        <v>34</v>
      </c>
      <c r="FB38" s="66" t="str">
        <f t="shared" si="49"/>
        <v>大洗町</v>
      </c>
      <c r="FC38" s="67">
        <v>0</v>
      </c>
      <c r="FD38" s="67">
        <v>0</v>
      </c>
      <c r="FE38" s="67">
        <v>0</v>
      </c>
      <c r="FF38" s="67">
        <v>0</v>
      </c>
      <c r="FG38" s="67">
        <v>0</v>
      </c>
      <c r="FH38" s="67">
        <v>0</v>
      </c>
      <c r="FI38" s="67">
        <v>0</v>
      </c>
      <c r="FJ38" s="67">
        <v>0</v>
      </c>
      <c r="FK38" s="67">
        <v>0</v>
      </c>
      <c r="FM38" s="65">
        <v>34</v>
      </c>
      <c r="FN38" s="66" t="str">
        <f t="shared" si="50"/>
        <v>大洗町</v>
      </c>
      <c r="FO38" s="67">
        <v>100035</v>
      </c>
      <c r="FP38" s="67">
        <v>302509</v>
      </c>
      <c r="FQ38" s="67">
        <v>284664</v>
      </c>
      <c r="FR38" s="67">
        <v>278633</v>
      </c>
      <c r="FS38" s="67">
        <v>274783</v>
      </c>
      <c r="FT38" s="67">
        <v>202529</v>
      </c>
      <c r="FU38" s="67">
        <v>62</v>
      </c>
      <c r="FV38" s="67">
        <v>284</v>
      </c>
      <c r="FW38" s="67">
        <v>230</v>
      </c>
      <c r="FY38" s="65">
        <v>34</v>
      </c>
      <c r="FZ38" s="66" t="str">
        <f t="shared" si="51"/>
        <v>大洗町</v>
      </c>
      <c r="GA38" s="67">
        <v>781069</v>
      </c>
      <c r="GB38" s="67">
        <v>514668</v>
      </c>
      <c r="GC38" s="67">
        <v>514668</v>
      </c>
      <c r="GD38" s="67">
        <v>607308</v>
      </c>
      <c r="GE38" s="67">
        <v>607308</v>
      </c>
      <c r="GF38" s="67">
        <v>462370</v>
      </c>
      <c r="GG38" s="67">
        <v>3</v>
      </c>
      <c r="GH38" s="67">
        <v>307</v>
      </c>
      <c r="GI38" s="67">
        <v>307</v>
      </c>
      <c r="GK38" s="65">
        <v>34</v>
      </c>
      <c r="GL38" s="66" t="str">
        <f t="shared" si="52"/>
        <v>大洗町</v>
      </c>
      <c r="GM38" s="67">
        <v>0</v>
      </c>
      <c r="GN38" s="67">
        <v>0</v>
      </c>
      <c r="GO38" s="67">
        <v>0</v>
      </c>
      <c r="GP38" s="67">
        <v>0</v>
      </c>
      <c r="GQ38" s="67">
        <v>0</v>
      </c>
      <c r="GR38" s="67">
        <v>0</v>
      </c>
      <c r="GS38" s="67">
        <v>0</v>
      </c>
      <c r="GT38" s="67">
        <v>0</v>
      </c>
      <c r="GU38" s="67">
        <v>0</v>
      </c>
      <c r="GW38" s="65">
        <v>34</v>
      </c>
      <c r="GX38" s="66" t="str">
        <f t="shared" si="53"/>
        <v>大洗町</v>
      </c>
      <c r="GY38" s="67">
        <v>129</v>
      </c>
      <c r="GZ38" s="67">
        <v>88478</v>
      </c>
      <c r="HA38" s="67">
        <v>88478</v>
      </c>
      <c r="HB38" s="67">
        <v>239843</v>
      </c>
      <c r="HC38" s="67">
        <v>239843</v>
      </c>
      <c r="HD38" s="67">
        <v>42062</v>
      </c>
      <c r="HE38" s="67">
        <v>1</v>
      </c>
      <c r="HF38" s="67">
        <v>194</v>
      </c>
      <c r="HG38" s="67">
        <v>194</v>
      </c>
      <c r="HI38" s="65">
        <v>34</v>
      </c>
      <c r="HJ38" s="66" t="str">
        <f t="shared" si="54"/>
        <v>大洗町</v>
      </c>
      <c r="HK38" s="67">
        <v>0</v>
      </c>
      <c r="HL38" s="67">
        <v>0</v>
      </c>
      <c r="HM38" s="67">
        <v>0</v>
      </c>
      <c r="HN38" s="67">
        <v>0</v>
      </c>
      <c r="HO38" s="67">
        <v>0</v>
      </c>
      <c r="HP38" s="67">
        <v>0</v>
      </c>
      <c r="HQ38" s="67">
        <v>0</v>
      </c>
      <c r="HR38" s="67">
        <v>0</v>
      </c>
      <c r="HS38" s="67">
        <v>0</v>
      </c>
    </row>
    <row r="39" spans="1:227" s="56" customFormat="1" ht="15" customHeight="1">
      <c r="A39" s="65">
        <v>35</v>
      </c>
      <c r="B39" s="66" t="s">
        <v>116</v>
      </c>
      <c r="C39" s="67">
        <v>46772</v>
      </c>
      <c r="D39" s="67">
        <v>12343239</v>
      </c>
      <c r="E39" s="67">
        <v>11631321</v>
      </c>
      <c r="F39" s="67">
        <v>1278882</v>
      </c>
      <c r="G39" s="67">
        <v>1211297</v>
      </c>
      <c r="H39" s="67">
        <v>1211297</v>
      </c>
      <c r="I39" s="67">
        <v>119</v>
      </c>
      <c r="J39" s="67">
        <v>11653</v>
      </c>
      <c r="K39" s="67">
        <v>10699</v>
      </c>
      <c r="L39" s="62"/>
      <c r="M39" s="65">
        <v>35</v>
      </c>
      <c r="N39" s="66" t="str">
        <f t="shared" si="37"/>
        <v>城里町</v>
      </c>
      <c r="O39" s="67">
        <v>0</v>
      </c>
      <c r="P39" s="67">
        <v>896</v>
      </c>
      <c r="Q39" s="67">
        <v>896</v>
      </c>
      <c r="R39" s="67">
        <v>6090</v>
      </c>
      <c r="S39" s="67">
        <v>6090</v>
      </c>
      <c r="T39" s="67">
        <v>4263</v>
      </c>
      <c r="U39" s="67">
        <v>0</v>
      </c>
      <c r="V39" s="67">
        <v>1</v>
      </c>
      <c r="W39" s="67">
        <v>1</v>
      </c>
      <c r="X39" s="63"/>
      <c r="Y39" s="65">
        <v>35</v>
      </c>
      <c r="Z39" s="66" t="str">
        <f t="shared" si="38"/>
        <v>城里町</v>
      </c>
      <c r="AA39" s="67">
        <v>73548</v>
      </c>
      <c r="AB39" s="67">
        <v>16434759</v>
      </c>
      <c r="AC39" s="67">
        <v>15340237</v>
      </c>
      <c r="AD39" s="67">
        <v>793633</v>
      </c>
      <c r="AE39" s="67">
        <v>741561</v>
      </c>
      <c r="AF39" s="67">
        <v>741561</v>
      </c>
      <c r="AG39" s="67">
        <v>217</v>
      </c>
      <c r="AH39" s="67">
        <v>17833</v>
      </c>
      <c r="AI39" s="67">
        <v>16298</v>
      </c>
      <c r="AJ39" s="62"/>
      <c r="AK39" s="65">
        <v>35</v>
      </c>
      <c r="AL39" s="66" t="str">
        <f t="shared" si="39"/>
        <v>城里町</v>
      </c>
      <c r="AM39" s="67">
        <v>0</v>
      </c>
      <c r="AN39" s="67">
        <v>6179</v>
      </c>
      <c r="AO39" s="67">
        <v>6179</v>
      </c>
      <c r="AP39" s="67">
        <v>30968</v>
      </c>
      <c r="AQ39" s="67">
        <v>30968</v>
      </c>
      <c r="AR39" s="67">
        <v>21031</v>
      </c>
      <c r="AS39" s="67">
        <v>0</v>
      </c>
      <c r="AT39" s="67">
        <v>16</v>
      </c>
      <c r="AU39" s="67">
        <v>16</v>
      </c>
      <c r="AV39" s="63"/>
      <c r="AW39" s="65">
        <v>35</v>
      </c>
      <c r="AX39" s="66" t="str">
        <f t="shared" si="40"/>
        <v>城里町</v>
      </c>
      <c r="AY39" s="67">
        <v>0</v>
      </c>
      <c r="AZ39" s="67">
        <v>1650248</v>
      </c>
      <c r="BA39" s="67">
        <v>1502261</v>
      </c>
      <c r="BB39" s="67">
        <v>10035261</v>
      </c>
      <c r="BC39" s="67">
        <v>9263684</v>
      </c>
      <c r="BD39" s="67">
        <v>1539179</v>
      </c>
      <c r="BE39" s="78">
        <v>0</v>
      </c>
      <c r="BF39" s="78">
        <v>7556</v>
      </c>
      <c r="BG39" s="78">
        <v>6708</v>
      </c>
      <c r="BH39" s="63"/>
      <c r="BI39" s="65">
        <v>35</v>
      </c>
      <c r="BJ39" s="66" t="str">
        <f t="shared" si="41"/>
        <v>城里町</v>
      </c>
      <c r="BK39" s="67">
        <v>0</v>
      </c>
      <c r="BL39" s="67">
        <v>3930678</v>
      </c>
      <c r="BM39" s="67">
        <v>3870261</v>
      </c>
      <c r="BN39" s="67">
        <v>18691202</v>
      </c>
      <c r="BO39" s="67">
        <v>18522916</v>
      </c>
      <c r="BP39" s="67">
        <v>6143367</v>
      </c>
      <c r="BQ39" s="78">
        <v>0</v>
      </c>
      <c r="BR39" s="78">
        <v>9354</v>
      </c>
      <c r="BS39" s="78">
        <v>8661</v>
      </c>
      <c r="BT39" s="63"/>
      <c r="BU39" s="65">
        <v>35</v>
      </c>
      <c r="BV39" s="66" t="str">
        <f t="shared" si="42"/>
        <v>城里町</v>
      </c>
      <c r="BW39" s="67">
        <v>0</v>
      </c>
      <c r="BX39" s="67">
        <v>1168813</v>
      </c>
      <c r="BY39" s="67">
        <v>1165449</v>
      </c>
      <c r="BZ39" s="67">
        <v>6247469</v>
      </c>
      <c r="CA39" s="67">
        <v>6241412</v>
      </c>
      <c r="CB39" s="67">
        <v>4299354</v>
      </c>
      <c r="CC39" s="78">
        <v>0</v>
      </c>
      <c r="CD39" s="78">
        <v>1939</v>
      </c>
      <c r="CE39" s="78">
        <v>1895</v>
      </c>
      <c r="CF39" s="63"/>
      <c r="CG39" s="65">
        <v>35</v>
      </c>
      <c r="CH39" s="66" t="str">
        <f t="shared" si="43"/>
        <v>城里町</v>
      </c>
      <c r="CI39" s="67">
        <v>356491</v>
      </c>
      <c r="CJ39" s="67">
        <v>6749739</v>
      </c>
      <c r="CK39" s="67">
        <v>6537971</v>
      </c>
      <c r="CL39" s="67">
        <v>34973932</v>
      </c>
      <c r="CM39" s="67">
        <v>34028012</v>
      </c>
      <c r="CN39" s="67">
        <v>11981900</v>
      </c>
      <c r="CO39" s="67">
        <v>281</v>
      </c>
      <c r="CP39" s="67">
        <v>18849</v>
      </c>
      <c r="CQ39" s="67">
        <v>17264</v>
      </c>
      <c r="CR39" s="62"/>
      <c r="CS39" s="65">
        <v>35</v>
      </c>
      <c r="CT39" s="66" t="str">
        <f t="shared" si="44"/>
        <v>城里町</v>
      </c>
      <c r="CU39" s="67">
        <v>0</v>
      </c>
      <c r="CV39" s="67">
        <v>0</v>
      </c>
      <c r="CW39" s="67">
        <v>0</v>
      </c>
      <c r="CX39" s="67">
        <v>0</v>
      </c>
      <c r="CY39" s="67">
        <v>0</v>
      </c>
      <c r="CZ39" s="67">
        <v>0</v>
      </c>
      <c r="DA39" s="67">
        <v>0</v>
      </c>
      <c r="DB39" s="67">
        <v>0</v>
      </c>
      <c r="DC39" s="67">
        <v>0</v>
      </c>
      <c r="DD39" s="62"/>
      <c r="DE39" s="65">
        <v>35</v>
      </c>
      <c r="DF39" s="66" t="str">
        <f t="shared" si="45"/>
        <v>城里町</v>
      </c>
      <c r="DG39" s="67">
        <v>0</v>
      </c>
      <c r="DH39" s="67">
        <v>0</v>
      </c>
      <c r="DI39" s="67">
        <v>0</v>
      </c>
      <c r="DJ39" s="67">
        <v>0</v>
      </c>
      <c r="DK39" s="67">
        <v>0</v>
      </c>
      <c r="DL39" s="67">
        <v>0</v>
      </c>
      <c r="DM39" s="67">
        <v>0</v>
      </c>
      <c r="DN39" s="67">
        <v>0</v>
      </c>
      <c r="DO39" s="67">
        <v>0</v>
      </c>
      <c r="DP39" s="62"/>
      <c r="DQ39" s="65">
        <v>35</v>
      </c>
      <c r="DR39" s="66" t="str">
        <f t="shared" si="46"/>
        <v>城里町</v>
      </c>
      <c r="DS39" s="67">
        <v>202006</v>
      </c>
      <c r="DT39" s="67">
        <v>11862</v>
      </c>
      <c r="DU39" s="67">
        <v>11424</v>
      </c>
      <c r="DV39" s="67">
        <v>156</v>
      </c>
      <c r="DW39" s="67">
        <v>146</v>
      </c>
      <c r="DX39" s="67">
        <v>146</v>
      </c>
      <c r="DY39" s="67">
        <v>111</v>
      </c>
      <c r="DZ39" s="67">
        <v>13</v>
      </c>
      <c r="EA39" s="67">
        <v>11</v>
      </c>
      <c r="EB39" s="62"/>
      <c r="EC39" s="65">
        <v>35</v>
      </c>
      <c r="ED39" s="66" t="str">
        <f t="shared" si="47"/>
        <v>城里町</v>
      </c>
      <c r="EE39" s="67">
        <v>5055594</v>
      </c>
      <c r="EF39" s="67">
        <v>54894617</v>
      </c>
      <c r="EG39" s="67">
        <v>51920492</v>
      </c>
      <c r="EH39" s="67">
        <v>1082638</v>
      </c>
      <c r="EI39" s="67">
        <v>1021978</v>
      </c>
      <c r="EJ39" s="67">
        <v>1021978</v>
      </c>
      <c r="EK39" s="67">
        <v>364</v>
      </c>
      <c r="EL39" s="67">
        <v>13019</v>
      </c>
      <c r="EM39" s="67">
        <v>11101</v>
      </c>
      <c r="EO39" s="65">
        <v>35</v>
      </c>
      <c r="EP39" s="66" t="str">
        <f t="shared" si="48"/>
        <v>城里町</v>
      </c>
      <c r="EQ39" s="67">
        <v>0</v>
      </c>
      <c r="ER39" s="67">
        <v>0</v>
      </c>
      <c r="ES39" s="67">
        <v>0</v>
      </c>
      <c r="ET39" s="67">
        <v>0</v>
      </c>
      <c r="EU39" s="67">
        <v>0</v>
      </c>
      <c r="EV39" s="67">
        <v>0</v>
      </c>
      <c r="EW39" s="67">
        <v>0</v>
      </c>
      <c r="EX39" s="67">
        <v>0</v>
      </c>
      <c r="EY39" s="67">
        <v>0</v>
      </c>
      <c r="FA39" s="65">
        <v>35</v>
      </c>
      <c r="FB39" s="66" t="str">
        <f t="shared" si="49"/>
        <v>城里町</v>
      </c>
      <c r="FC39" s="67">
        <v>0</v>
      </c>
      <c r="FD39" s="67">
        <v>0</v>
      </c>
      <c r="FE39" s="67">
        <v>0</v>
      </c>
      <c r="FF39" s="67">
        <v>0</v>
      </c>
      <c r="FG39" s="67">
        <v>0</v>
      </c>
      <c r="FH39" s="67">
        <v>0</v>
      </c>
      <c r="FI39" s="67">
        <v>0</v>
      </c>
      <c r="FJ39" s="67">
        <v>0</v>
      </c>
      <c r="FK39" s="67">
        <v>0</v>
      </c>
      <c r="FM39" s="65">
        <v>35</v>
      </c>
      <c r="FN39" s="66" t="str">
        <f t="shared" si="50"/>
        <v>城里町</v>
      </c>
      <c r="FO39" s="67">
        <v>66264</v>
      </c>
      <c r="FP39" s="67">
        <v>1552554</v>
      </c>
      <c r="FQ39" s="67">
        <v>1179319</v>
      </c>
      <c r="FR39" s="67">
        <v>18844</v>
      </c>
      <c r="FS39" s="67">
        <v>15003</v>
      </c>
      <c r="FT39" s="67">
        <v>15003</v>
      </c>
      <c r="FU39" s="67">
        <v>94</v>
      </c>
      <c r="FV39" s="67">
        <v>2037</v>
      </c>
      <c r="FW39" s="67">
        <v>1607</v>
      </c>
      <c r="FY39" s="65">
        <v>35</v>
      </c>
      <c r="FZ39" s="66" t="str">
        <f t="shared" si="51"/>
        <v>城里町</v>
      </c>
      <c r="GA39" s="67">
        <v>12743</v>
      </c>
      <c r="GB39" s="67">
        <v>4656506</v>
      </c>
      <c r="GC39" s="67">
        <v>4656041</v>
      </c>
      <c r="GD39" s="67">
        <v>4379483</v>
      </c>
      <c r="GE39" s="67">
        <v>4379012</v>
      </c>
      <c r="GF39" s="67">
        <v>2980656</v>
      </c>
      <c r="GG39" s="67">
        <v>19</v>
      </c>
      <c r="GH39" s="67">
        <v>1376</v>
      </c>
      <c r="GI39" s="67">
        <v>1370</v>
      </c>
      <c r="GK39" s="65">
        <v>35</v>
      </c>
      <c r="GL39" s="66" t="str">
        <f t="shared" si="52"/>
        <v>城里町</v>
      </c>
      <c r="GM39" s="67">
        <v>0</v>
      </c>
      <c r="GN39" s="67">
        <v>0</v>
      </c>
      <c r="GO39" s="67">
        <v>0</v>
      </c>
      <c r="GP39" s="67">
        <v>0</v>
      </c>
      <c r="GQ39" s="67">
        <v>0</v>
      </c>
      <c r="GR39" s="67">
        <v>0</v>
      </c>
      <c r="GS39" s="67">
        <v>0</v>
      </c>
      <c r="GT39" s="67">
        <v>0</v>
      </c>
      <c r="GU39" s="67">
        <v>0</v>
      </c>
      <c r="GW39" s="65">
        <v>35</v>
      </c>
      <c r="GX39" s="66" t="str">
        <f t="shared" si="53"/>
        <v>城里町</v>
      </c>
      <c r="GY39" s="67">
        <v>0</v>
      </c>
      <c r="GZ39" s="67">
        <v>0</v>
      </c>
      <c r="HA39" s="67">
        <v>0</v>
      </c>
      <c r="HB39" s="67">
        <v>0</v>
      </c>
      <c r="HC39" s="67">
        <v>0</v>
      </c>
      <c r="HD39" s="67">
        <v>0</v>
      </c>
      <c r="HE39" s="67">
        <v>0</v>
      </c>
      <c r="HF39" s="67">
        <v>0</v>
      </c>
      <c r="HG39" s="67">
        <v>0</v>
      </c>
      <c r="HI39" s="65">
        <v>35</v>
      </c>
      <c r="HJ39" s="66" t="str">
        <f t="shared" si="54"/>
        <v>城里町</v>
      </c>
      <c r="HK39" s="67">
        <v>0</v>
      </c>
      <c r="HL39" s="67">
        <v>0</v>
      </c>
      <c r="HM39" s="67">
        <v>0</v>
      </c>
      <c r="HN39" s="67">
        <v>0</v>
      </c>
      <c r="HO39" s="67">
        <v>0</v>
      </c>
      <c r="HP39" s="67">
        <v>0</v>
      </c>
      <c r="HQ39" s="67">
        <v>0</v>
      </c>
      <c r="HR39" s="67">
        <v>0</v>
      </c>
      <c r="HS39" s="67">
        <v>0</v>
      </c>
    </row>
    <row r="40" spans="1:227" s="56" customFormat="1" ht="15" customHeight="1">
      <c r="A40" s="65">
        <v>36</v>
      </c>
      <c r="B40" s="66" t="s">
        <v>94</v>
      </c>
      <c r="C40" s="67">
        <v>9415</v>
      </c>
      <c r="D40" s="67">
        <v>4051622</v>
      </c>
      <c r="E40" s="67">
        <v>3681405</v>
      </c>
      <c r="F40" s="67">
        <v>395329</v>
      </c>
      <c r="G40" s="67">
        <v>359411</v>
      </c>
      <c r="H40" s="67">
        <v>359411</v>
      </c>
      <c r="I40" s="67">
        <v>8</v>
      </c>
      <c r="J40" s="67">
        <v>3049</v>
      </c>
      <c r="K40" s="67">
        <v>2693</v>
      </c>
      <c r="L40" s="62"/>
      <c r="M40" s="65">
        <v>36</v>
      </c>
      <c r="N40" s="66" t="str">
        <f t="shared" si="37"/>
        <v>東海村</v>
      </c>
      <c r="O40" s="67">
        <v>0</v>
      </c>
      <c r="P40" s="67">
        <v>96145</v>
      </c>
      <c r="Q40" s="67">
        <v>95690</v>
      </c>
      <c r="R40" s="67">
        <v>788404</v>
      </c>
      <c r="S40" s="67">
        <v>784826</v>
      </c>
      <c r="T40" s="67">
        <v>109242</v>
      </c>
      <c r="U40" s="67">
        <v>0</v>
      </c>
      <c r="V40" s="67">
        <v>94</v>
      </c>
      <c r="W40" s="67">
        <v>93</v>
      </c>
      <c r="X40" s="63"/>
      <c r="Y40" s="65">
        <v>36</v>
      </c>
      <c r="Z40" s="66" t="str">
        <f t="shared" si="38"/>
        <v>東海村</v>
      </c>
      <c r="AA40" s="67">
        <v>6810</v>
      </c>
      <c r="AB40" s="67">
        <v>6048672</v>
      </c>
      <c r="AC40" s="67">
        <v>5525654</v>
      </c>
      <c r="AD40" s="67">
        <v>291179</v>
      </c>
      <c r="AE40" s="67">
        <v>266158</v>
      </c>
      <c r="AF40" s="67">
        <v>266158</v>
      </c>
      <c r="AG40" s="67">
        <v>8</v>
      </c>
      <c r="AH40" s="67">
        <v>6284</v>
      </c>
      <c r="AI40" s="67">
        <v>5562</v>
      </c>
      <c r="AJ40" s="62"/>
      <c r="AK40" s="65">
        <v>36</v>
      </c>
      <c r="AL40" s="66" t="str">
        <f t="shared" si="39"/>
        <v>東海村</v>
      </c>
      <c r="AM40" s="67">
        <v>1967</v>
      </c>
      <c r="AN40" s="67">
        <v>346485</v>
      </c>
      <c r="AO40" s="67">
        <v>346369</v>
      </c>
      <c r="AP40" s="67">
        <v>5495160</v>
      </c>
      <c r="AQ40" s="67">
        <v>5492244</v>
      </c>
      <c r="AR40" s="67">
        <v>951858</v>
      </c>
      <c r="AS40" s="67">
        <v>1</v>
      </c>
      <c r="AT40" s="67">
        <v>520</v>
      </c>
      <c r="AU40" s="67">
        <v>518</v>
      </c>
      <c r="AV40" s="63"/>
      <c r="AW40" s="65">
        <v>36</v>
      </c>
      <c r="AX40" s="66" t="str">
        <f t="shared" si="40"/>
        <v>東海村</v>
      </c>
      <c r="AY40" s="67">
        <v>0</v>
      </c>
      <c r="AZ40" s="67">
        <v>2814493</v>
      </c>
      <c r="BA40" s="67">
        <v>2806571</v>
      </c>
      <c r="BB40" s="67">
        <v>52535781</v>
      </c>
      <c r="BC40" s="67">
        <v>52462171</v>
      </c>
      <c r="BD40" s="67">
        <v>8647735</v>
      </c>
      <c r="BE40" s="67">
        <v>0</v>
      </c>
      <c r="BF40" s="67">
        <v>11096</v>
      </c>
      <c r="BG40" s="67">
        <v>11028</v>
      </c>
      <c r="BH40" s="63"/>
      <c r="BI40" s="65">
        <v>36</v>
      </c>
      <c r="BJ40" s="66" t="str">
        <f t="shared" si="41"/>
        <v>東海村</v>
      </c>
      <c r="BK40" s="67">
        <v>0</v>
      </c>
      <c r="BL40" s="67">
        <v>2674933</v>
      </c>
      <c r="BM40" s="67">
        <v>2673168</v>
      </c>
      <c r="BN40" s="67">
        <v>38699624</v>
      </c>
      <c r="BO40" s="67">
        <v>38666171</v>
      </c>
      <c r="BP40" s="67">
        <v>12631656</v>
      </c>
      <c r="BQ40" s="67">
        <v>0</v>
      </c>
      <c r="BR40" s="67">
        <v>11189</v>
      </c>
      <c r="BS40" s="67">
        <v>11090</v>
      </c>
      <c r="BT40" s="63"/>
      <c r="BU40" s="65">
        <v>36</v>
      </c>
      <c r="BV40" s="66" t="str">
        <f t="shared" si="42"/>
        <v>東海村</v>
      </c>
      <c r="BW40" s="67">
        <v>0</v>
      </c>
      <c r="BX40" s="67">
        <v>4000969</v>
      </c>
      <c r="BY40" s="67">
        <v>4000915</v>
      </c>
      <c r="BZ40" s="67">
        <v>57745359</v>
      </c>
      <c r="CA40" s="67">
        <v>57744563</v>
      </c>
      <c r="CB40" s="67">
        <v>40234080</v>
      </c>
      <c r="CC40" s="67">
        <v>0</v>
      </c>
      <c r="CD40" s="67">
        <v>1795</v>
      </c>
      <c r="CE40" s="67">
        <v>1789</v>
      </c>
      <c r="CF40" s="63"/>
      <c r="CG40" s="65">
        <v>36</v>
      </c>
      <c r="CH40" s="66" t="str">
        <f t="shared" si="43"/>
        <v>東海村</v>
      </c>
      <c r="CI40" s="67">
        <v>910752</v>
      </c>
      <c r="CJ40" s="67">
        <v>9490395</v>
      </c>
      <c r="CK40" s="67">
        <v>9480654</v>
      </c>
      <c r="CL40" s="67">
        <v>148980764</v>
      </c>
      <c r="CM40" s="67">
        <v>148872905</v>
      </c>
      <c r="CN40" s="67">
        <v>61513471</v>
      </c>
      <c r="CO40" s="67">
        <v>169</v>
      </c>
      <c r="CP40" s="67">
        <v>24080</v>
      </c>
      <c r="CQ40" s="67">
        <v>23907</v>
      </c>
      <c r="CR40" s="62"/>
      <c r="CS40" s="65">
        <v>36</v>
      </c>
      <c r="CT40" s="66" t="str">
        <f t="shared" si="44"/>
        <v>東海村</v>
      </c>
      <c r="CU40" s="67">
        <v>0</v>
      </c>
      <c r="CV40" s="67">
        <v>0</v>
      </c>
      <c r="CW40" s="67">
        <v>0</v>
      </c>
      <c r="CX40" s="67">
        <v>0</v>
      </c>
      <c r="CY40" s="67">
        <v>0</v>
      </c>
      <c r="CZ40" s="67">
        <v>0</v>
      </c>
      <c r="DA40" s="67">
        <v>0</v>
      </c>
      <c r="DB40" s="67">
        <v>0</v>
      </c>
      <c r="DC40" s="67">
        <v>0</v>
      </c>
      <c r="DD40" s="62"/>
      <c r="DE40" s="65">
        <v>36</v>
      </c>
      <c r="DF40" s="66" t="str">
        <f t="shared" si="45"/>
        <v>東海村</v>
      </c>
      <c r="DG40" s="67">
        <v>0</v>
      </c>
      <c r="DH40" s="67">
        <v>0</v>
      </c>
      <c r="DI40" s="67">
        <v>0</v>
      </c>
      <c r="DJ40" s="67">
        <v>0</v>
      </c>
      <c r="DK40" s="67">
        <v>0</v>
      </c>
      <c r="DL40" s="67">
        <v>0</v>
      </c>
      <c r="DM40" s="67">
        <v>0</v>
      </c>
      <c r="DN40" s="67">
        <v>0</v>
      </c>
      <c r="DO40" s="67">
        <v>0</v>
      </c>
      <c r="DP40" s="62"/>
      <c r="DQ40" s="65">
        <v>36</v>
      </c>
      <c r="DR40" s="66" t="str">
        <f t="shared" si="46"/>
        <v>東海村</v>
      </c>
      <c r="DS40" s="67">
        <v>91963</v>
      </c>
      <c r="DT40" s="67">
        <v>0</v>
      </c>
      <c r="DU40" s="67">
        <v>0</v>
      </c>
      <c r="DV40" s="67">
        <v>0</v>
      </c>
      <c r="DW40" s="67">
        <v>0</v>
      </c>
      <c r="DX40" s="67">
        <v>0</v>
      </c>
      <c r="DY40" s="67">
        <v>0</v>
      </c>
      <c r="DZ40" s="67">
        <v>0</v>
      </c>
      <c r="EA40" s="67">
        <v>0</v>
      </c>
      <c r="EB40" s="62"/>
      <c r="EC40" s="65">
        <v>36</v>
      </c>
      <c r="ED40" s="66" t="str">
        <f t="shared" si="47"/>
        <v>東海村</v>
      </c>
      <c r="EE40" s="67">
        <v>162925</v>
      </c>
      <c r="EF40" s="67">
        <v>2791530</v>
      </c>
      <c r="EG40" s="67">
        <v>2376365</v>
      </c>
      <c r="EH40" s="67">
        <v>76200</v>
      </c>
      <c r="EI40" s="67">
        <v>64223</v>
      </c>
      <c r="EJ40" s="67">
        <v>64223</v>
      </c>
      <c r="EK40" s="67">
        <v>83</v>
      </c>
      <c r="EL40" s="67">
        <v>1682</v>
      </c>
      <c r="EM40" s="67">
        <v>1274</v>
      </c>
      <c r="EO40" s="65">
        <v>36</v>
      </c>
      <c r="EP40" s="66" t="str">
        <f t="shared" si="48"/>
        <v>東海村</v>
      </c>
      <c r="EQ40" s="67">
        <v>5650</v>
      </c>
      <c r="ER40" s="67">
        <v>869960</v>
      </c>
      <c r="ES40" s="67">
        <v>869960</v>
      </c>
      <c r="ET40" s="67">
        <v>5180179</v>
      </c>
      <c r="EU40" s="67">
        <v>5180179</v>
      </c>
      <c r="EV40" s="67">
        <v>3479988</v>
      </c>
      <c r="EW40" s="67">
        <v>13</v>
      </c>
      <c r="EX40" s="67">
        <v>285</v>
      </c>
      <c r="EY40" s="67">
        <v>285</v>
      </c>
      <c r="FA40" s="65">
        <v>36</v>
      </c>
      <c r="FB40" s="66" t="str">
        <f t="shared" si="49"/>
        <v>東海村</v>
      </c>
      <c r="FC40" s="67">
        <v>0</v>
      </c>
      <c r="FD40" s="67">
        <v>0</v>
      </c>
      <c r="FE40" s="67">
        <v>0</v>
      </c>
      <c r="FF40" s="67">
        <v>0</v>
      </c>
      <c r="FG40" s="67">
        <v>0</v>
      </c>
      <c r="FH40" s="67">
        <v>0</v>
      </c>
      <c r="FI40" s="67">
        <v>0</v>
      </c>
      <c r="FJ40" s="67">
        <v>0</v>
      </c>
      <c r="FK40" s="67">
        <v>0</v>
      </c>
      <c r="FM40" s="65">
        <v>36</v>
      </c>
      <c r="FN40" s="66" t="str">
        <f t="shared" si="50"/>
        <v>東海村</v>
      </c>
      <c r="FO40" s="67">
        <v>378828</v>
      </c>
      <c r="FP40" s="67">
        <v>111149</v>
      </c>
      <c r="FQ40" s="67">
        <v>87222</v>
      </c>
      <c r="FR40" s="67">
        <v>103400</v>
      </c>
      <c r="FS40" s="67">
        <v>102610</v>
      </c>
      <c r="FT40" s="67">
        <v>72425</v>
      </c>
      <c r="FU40" s="67">
        <v>3</v>
      </c>
      <c r="FV40" s="67">
        <v>153</v>
      </c>
      <c r="FW40" s="67">
        <v>101</v>
      </c>
      <c r="FY40" s="65">
        <v>36</v>
      </c>
      <c r="FZ40" s="66" t="str">
        <f t="shared" si="51"/>
        <v>東海村</v>
      </c>
      <c r="GA40" s="67">
        <v>0</v>
      </c>
      <c r="GB40" s="67">
        <v>142245</v>
      </c>
      <c r="GC40" s="67">
        <v>142245</v>
      </c>
      <c r="GD40" s="67">
        <v>245230</v>
      </c>
      <c r="GE40" s="67">
        <v>245230</v>
      </c>
      <c r="GF40" s="67">
        <v>171661</v>
      </c>
      <c r="GG40" s="67">
        <v>0</v>
      </c>
      <c r="GH40" s="67">
        <v>37</v>
      </c>
      <c r="GI40" s="67">
        <v>37</v>
      </c>
      <c r="GK40" s="65">
        <v>36</v>
      </c>
      <c r="GL40" s="66" t="str">
        <f t="shared" si="52"/>
        <v>東海村</v>
      </c>
      <c r="GM40" s="67">
        <v>248357</v>
      </c>
      <c r="GN40" s="67">
        <v>0</v>
      </c>
      <c r="GO40" s="67">
        <v>0</v>
      </c>
      <c r="GP40" s="67">
        <v>0</v>
      </c>
      <c r="GQ40" s="67">
        <v>0</v>
      </c>
      <c r="GR40" s="67">
        <v>0</v>
      </c>
      <c r="GS40" s="67">
        <v>0</v>
      </c>
      <c r="GT40" s="67">
        <v>0</v>
      </c>
      <c r="GU40" s="67">
        <v>0</v>
      </c>
      <c r="GW40" s="65">
        <v>36</v>
      </c>
      <c r="GX40" s="66" t="str">
        <f t="shared" si="53"/>
        <v>東海村</v>
      </c>
      <c r="GY40" s="67">
        <v>3028</v>
      </c>
      <c r="GZ40" s="67">
        <v>139536</v>
      </c>
      <c r="HA40" s="67">
        <v>139536</v>
      </c>
      <c r="HB40" s="67">
        <v>177989</v>
      </c>
      <c r="HC40" s="67">
        <v>177989</v>
      </c>
      <c r="HD40" s="67">
        <v>123942</v>
      </c>
      <c r="HE40" s="67">
        <v>7</v>
      </c>
      <c r="HF40" s="67">
        <v>299</v>
      </c>
      <c r="HG40" s="67">
        <v>299</v>
      </c>
      <c r="HI40" s="65">
        <v>36</v>
      </c>
      <c r="HJ40" s="66" t="str">
        <f t="shared" si="54"/>
        <v>東海村</v>
      </c>
      <c r="HK40" s="67">
        <v>0</v>
      </c>
      <c r="HL40" s="67">
        <v>0</v>
      </c>
      <c r="HM40" s="67">
        <v>0</v>
      </c>
      <c r="HN40" s="67">
        <v>0</v>
      </c>
      <c r="HO40" s="67">
        <v>0</v>
      </c>
      <c r="HP40" s="67">
        <v>0</v>
      </c>
      <c r="HQ40" s="67">
        <v>0</v>
      </c>
      <c r="HR40" s="67">
        <v>0</v>
      </c>
      <c r="HS40" s="67">
        <v>0</v>
      </c>
    </row>
    <row r="41" spans="1:227" s="56" customFormat="1" ht="15" customHeight="1">
      <c r="A41" s="65">
        <v>37</v>
      </c>
      <c r="B41" s="66" t="s">
        <v>95</v>
      </c>
      <c r="C41" s="67">
        <v>58462</v>
      </c>
      <c r="D41" s="67">
        <v>14473789</v>
      </c>
      <c r="E41" s="67">
        <v>13664283</v>
      </c>
      <c r="F41" s="67">
        <v>1245351</v>
      </c>
      <c r="G41" s="67">
        <v>1183853</v>
      </c>
      <c r="H41" s="67">
        <v>1183853</v>
      </c>
      <c r="I41" s="67">
        <v>253</v>
      </c>
      <c r="J41" s="67">
        <v>21683</v>
      </c>
      <c r="K41" s="67">
        <v>20134</v>
      </c>
      <c r="L41" s="62"/>
      <c r="M41" s="65">
        <v>37</v>
      </c>
      <c r="N41" s="66" t="str">
        <f t="shared" si="37"/>
        <v>大子町</v>
      </c>
      <c r="O41" s="67">
        <v>5</v>
      </c>
      <c r="P41" s="67">
        <v>57512</v>
      </c>
      <c r="Q41" s="67">
        <v>55135</v>
      </c>
      <c r="R41" s="67">
        <v>125116</v>
      </c>
      <c r="S41" s="67">
        <v>122412</v>
      </c>
      <c r="T41" s="67">
        <v>84039</v>
      </c>
      <c r="U41" s="67">
        <v>1</v>
      </c>
      <c r="V41" s="67">
        <v>153</v>
      </c>
      <c r="W41" s="67">
        <v>143</v>
      </c>
      <c r="X41" s="63"/>
      <c r="Y41" s="65">
        <v>37</v>
      </c>
      <c r="Z41" s="66" t="str">
        <f t="shared" si="38"/>
        <v>大子町</v>
      </c>
      <c r="AA41" s="67">
        <v>197129</v>
      </c>
      <c r="AB41" s="67">
        <v>18648442</v>
      </c>
      <c r="AC41" s="67">
        <v>17203600</v>
      </c>
      <c r="AD41" s="67">
        <v>789915</v>
      </c>
      <c r="AE41" s="67">
        <v>731756</v>
      </c>
      <c r="AF41" s="67">
        <v>731756</v>
      </c>
      <c r="AG41" s="67">
        <v>708</v>
      </c>
      <c r="AH41" s="67">
        <v>38716</v>
      </c>
      <c r="AI41" s="67">
        <v>35069</v>
      </c>
      <c r="AJ41" s="62"/>
      <c r="AK41" s="65">
        <v>37</v>
      </c>
      <c r="AL41" s="66" t="str">
        <f t="shared" si="39"/>
        <v>大子町</v>
      </c>
      <c r="AM41" s="67">
        <v>552</v>
      </c>
      <c r="AN41" s="67">
        <v>91565</v>
      </c>
      <c r="AO41" s="67">
        <v>90050</v>
      </c>
      <c r="AP41" s="67">
        <v>237038</v>
      </c>
      <c r="AQ41" s="67">
        <v>234816</v>
      </c>
      <c r="AR41" s="67">
        <v>162029</v>
      </c>
      <c r="AS41" s="67">
        <v>12</v>
      </c>
      <c r="AT41" s="67">
        <v>262</v>
      </c>
      <c r="AU41" s="67">
        <v>247</v>
      </c>
      <c r="AV41" s="63"/>
      <c r="AW41" s="65">
        <v>37</v>
      </c>
      <c r="AX41" s="66" t="str">
        <f t="shared" si="40"/>
        <v>大子町</v>
      </c>
      <c r="AY41" s="67">
        <v>0</v>
      </c>
      <c r="AZ41" s="67">
        <v>1476588</v>
      </c>
      <c r="BA41" s="67">
        <v>1308883</v>
      </c>
      <c r="BB41" s="67">
        <v>6889429</v>
      </c>
      <c r="BC41" s="67">
        <v>6343369</v>
      </c>
      <c r="BD41" s="67">
        <v>1046945</v>
      </c>
      <c r="BE41" s="67">
        <v>0</v>
      </c>
      <c r="BF41" s="67">
        <v>7725</v>
      </c>
      <c r="BG41" s="67">
        <v>6653</v>
      </c>
      <c r="BH41" s="63"/>
      <c r="BI41" s="65">
        <v>37</v>
      </c>
      <c r="BJ41" s="66" t="str">
        <f t="shared" si="41"/>
        <v>大子町</v>
      </c>
      <c r="BK41" s="67">
        <v>0</v>
      </c>
      <c r="BL41" s="67">
        <v>3383625</v>
      </c>
      <c r="BM41" s="67">
        <v>3263909</v>
      </c>
      <c r="BN41" s="67">
        <v>12468617</v>
      </c>
      <c r="BO41" s="67">
        <v>12217105</v>
      </c>
      <c r="BP41" s="67">
        <v>4012916</v>
      </c>
      <c r="BQ41" s="67">
        <v>0</v>
      </c>
      <c r="BR41" s="67">
        <v>10287</v>
      </c>
      <c r="BS41" s="67">
        <v>9281</v>
      </c>
      <c r="BT41" s="63"/>
      <c r="BU41" s="65">
        <v>37</v>
      </c>
      <c r="BV41" s="66" t="str">
        <f t="shared" si="42"/>
        <v>大子町</v>
      </c>
      <c r="BW41" s="67">
        <v>0</v>
      </c>
      <c r="BX41" s="67">
        <v>1250258</v>
      </c>
      <c r="BY41" s="67">
        <v>1238109</v>
      </c>
      <c r="BZ41" s="67">
        <v>7289224</v>
      </c>
      <c r="CA41" s="67">
        <v>7262735</v>
      </c>
      <c r="CB41" s="67">
        <v>5051434</v>
      </c>
      <c r="CC41" s="67">
        <v>0</v>
      </c>
      <c r="CD41" s="67">
        <v>3300</v>
      </c>
      <c r="CE41" s="67">
        <v>3132</v>
      </c>
      <c r="CF41" s="63"/>
      <c r="CG41" s="65">
        <v>37</v>
      </c>
      <c r="CH41" s="66" t="str">
        <f t="shared" si="43"/>
        <v>大子町</v>
      </c>
      <c r="CI41" s="67">
        <v>535622</v>
      </c>
      <c r="CJ41" s="67">
        <v>6110471</v>
      </c>
      <c r="CK41" s="67">
        <v>5810901</v>
      </c>
      <c r="CL41" s="67">
        <v>26647270</v>
      </c>
      <c r="CM41" s="67">
        <v>25823209</v>
      </c>
      <c r="CN41" s="67">
        <v>10111295</v>
      </c>
      <c r="CO41" s="67">
        <v>827</v>
      </c>
      <c r="CP41" s="67">
        <v>21312</v>
      </c>
      <c r="CQ41" s="67">
        <v>19066</v>
      </c>
      <c r="CR41" s="62"/>
      <c r="CS41" s="65">
        <v>37</v>
      </c>
      <c r="CT41" s="66" t="str">
        <f t="shared" si="44"/>
        <v>大子町</v>
      </c>
      <c r="CU41" s="67">
        <v>0</v>
      </c>
      <c r="CV41" s="67">
        <v>0</v>
      </c>
      <c r="CW41" s="67">
        <v>0</v>
      </c>
      <c r="CX41" s="67">
        <v>0</v>
      </c>
      <c r="CY41" s="67">
        <v>0</v>
      </c>
      <c r="CZ41" s="67">
        <v>0</v>
      </c>
      <c r="DA41" s="67">
        <v>0</v>
      </c>
      <c r="DB41" s="67">
        <v>0</v>
      </c>
      <c r="DC41" s="67">
        <v>0</v>
      </c>
      <c r="DD41" s="62"/>
      <c r="DE41" s="65">
        <v>37</v>
      </c>
      <c r="DF41" s="66" t="str">
        <f t="shared" si="45"/>
        <v>大子町</v>
      </c>
      <c r="DG41" s="67">
        <v>583</v>
      </c>
      <c r="DH41" s="67">
        <v>54</v>
      </c>
      <c r="DI41" s="67">
        <v>54</v>
      </c>
      <c r="DJ41" s="67">
        <v>15012</v>
      </c>
      <c r="DK41" s="67">
        <v>15012</v>
      </c>
      <c r="DL41" s="67">
        <v>15012</v>
      </c>
      <c r="DM41" s="67">
        <v>1</v>
      </c>
      <c r="DN41" s="67">
        <v>11</v>
      </c>
      <c r="DO41" s="67">
        <v>11</v>
      </c>
      <c r="DP41" s="62"/>
      <c r="DQ41" s="65">
        <v>37</v>
      </c>
      <c r="DR41" s="66" t="str">
        <f t="shared" si="46"/>
        <v>大子町</v>
      </c>
      <c r="DS41" s="67">
        <v>80333</v>
      </c>
      <c r="DT41" s="67">
        <v>11135</v>
      </c>
      <c r="DU41" s="67">
        <v>5781</v>
      </c>
      <c r="DV41" s="67">
        <v>77</v>
      </c>
      <c r="DW41" s="67">
        <v>40</v>
      </c>
      <c r="DX41" s="67">
        <v>40</v>
      </c>
      <c r="DY41" s="67">
        <v>60</v>
      </c>
      <c r="DZ41" s="67">
        <v>24</v>
      </c>
      <c r="EA41" s="67">
        <v>15</v>
      </c>
      <c r="EB41" s="62"/>
      <c r="EC41" s="65">
        <v>37</v>
      </c>
      <c r="ED41" s="66" t="str">
        <f t="shared" si="47"/>
        <v>大子町</v>
      </c>
      <c r="EE41" s="67">
        <v>5060834</v>
      </c>
      <c r="EF41" s="67">
        <v>142776339</v>
      </c>
      <c r="EG41" s="67">
        <v>132145817</v>
      </c>
      <c r="EH41" s="67">
        <v>2206764</v>
      </c>
      <c r="EI41" s="67">
        <v>2048038</v>
      </c>
      <c r="EJ41" s="67">
        <v>2048038</v>
      </c>
      <c r="EK41" s="67">
        <v>828</v>
      </c>
      <c r="EL41" s="67">
        <v>35919</v>
      </c>
      <c r="EM41" s="67">
        <v>31524</v>
      </c>
      <c r="EO41" s="65">
        <v>37</v>
      </c>
      <c r="EP41" s="66" t="str">
        <f t="shared" si="48"/>
        <v>大子町</v>
      </c>
      <c r="EQ41" s="67">
        <v>0</v>
      </c>
      <c r="ER41" s="67">
        <v>0</v>
      </c>
      <c r="ES41" s="67">
        <v>0</v>
      </c>
      <c r="ET41" s="67">
        <v>0</v>
      </c>
      <c r="EU41" s="67">
        <v>0</v>
      </c>
      <c r="EV41" s="67">
        <v>0</v>
      </c>
      <c r="EW41" s="67">
        <v>0</v>
      </c>
      <c r="EX41" s="67">
        <v>0</v>
      </c>
      <c r="EY41" s="67">
        <v>0</v>
      </c>
      <c r="FA41" s="65">
        <v>37</v>
      </c>
      <c r="FB41" s="66" t="str">
        <f t="shared" si="49"/>
        <v>大子町</v>
      </c>
      <c r="FC41" s="67">
        <v>637547</v>
      </c>
      <c r="FD41" s="67">
        <v>2312392</v>
      </c>
      <c r="FE41" s="67">
        <v>2300420</v>
      </c>
      <c r="FF41" s="67">
        <v>37923</v>
      </c>
      <c r="FG41" s="67">
        <v>37727</v>
      </c>
      <c r="FH41" s="67">
        <v>37727</v>
      </c>
      <c r="FI41" s="67">
        <v>35</v>
      </c>
      <c r="FJ41" s="67">
        <v>256</v>
      </c>
      <c r="FK41" s="67">
        <v>243</v>
      </c>
      <c r="FM41" s="65">
        <v>37</v>
      </c>
      <c r="FN41" s="66" t="str">
        <f t="shared" si="50"/>
        <v>大子町</v>
      </c>
      <c r="FO41" s="67">
        <v>558688</v>
      </c>
      <c r="FP41" s="67">
        <v>17801581</v>
      </c>
      <c r="FQ41" s="67">
        <v>14921932</v>
      </c>
      <c r="FR41" s="67">
        <v>142412</v>
      </c>
      <c r="FS41" s="67">
        <v>119375</v>
      </c>
      <c r="FT41" s="67">
        <v>119375</v>
      </c>
      <c r="FU41" s="67">
        <v>490</v>
      </c>
      <c r="FV41" s="67">
        <v>13565</v>
      </c>
      <c r="FW41" s="67">
        <v>11574</v>
      </c>
      <c r="FY41" s="65">
        <v>37</v>
      </c>
      <c r="FZ41" s="66" t="str">
        <f t="shared" si="51"/>
        <v>大子町</v>
      </c>
      <c r="GA41" s="67">
        <v>0</v>
      </c>
      <c r="GB41" s="67">
        <v>1698924</v>
      </c>
      <c r="GC41" s="67">
        <v>1698452</v>
      </c>
      <c r="GD41" s="67">
        <v>1342854</v>
      </c>
      <c r="GE41" s="67">
        <v>1342475</v>
      </c>
      <c r="GF41" s="67">
        <v>905440</v>
      </c>
      <c r="GG41" s="67">
        <v>0</v>
      </c>
      <c r="GH41" s="67">
        <v>556</v>
      </c>
      <c r="GI41" s="67">
        <v>554</v>
      </c>
      <c r="GK41" s="65">
        <v>37</v>
      </c>
      <c r="GL41" s="66" t="str">
        <f t="shared" si="52"/>
        <v>大子町</v>
      </c>
      <c r="GM41" s="67">
        <v>125197</v>
      </c>
      <c r="GN41" s="67">
        <v>40902</v>
      </c>
      <c r="GO41" s="67">
        <v>40902</v>
      </c>
      <c r="GP41" s="67">
        <v>78455</v>
      </c>
      <c r="GQ41" s="67">
        <v>78455</v>
      </c>
      <c r="GR41" s="67">
        <v>54919</v>
      </c>
      <c r="GS41" s="67">
        <v>31</v>
      </c>
      <c r="GT41" s="67">
        <v>46</v>
      </c>
      <c r="GU41" s="67">
        <v>46</v>
      </c>
      <c r="GW41" s="65">
        <v>37</v>
      </c>
      <c r="GX41" s="66" t="str">
        <f t="shared" si="53"/>
        <v>大子町</v>
      </c>
      <c r="GY41" s="67">
        <v>233</v>
      </c>
      <c r="GZ41" s="67">
        <v>369027</v>
      </c>
      <c r="HA41" s="67">
        <v>368767</v>
      </c>
      <c r="HB41" s="67">
        <v>110708</v>
      </c>
      <c r="HC41" s="67">
        <v>110630</v>
      </c>
      <c r="HD41" s="67">
        <v>77441</v>
      </c>
      <c r="HE41" s="67">
        <v>4</v>
      </c>
      <c r="HF41" s="67">
        <v>1601</v>
      </c>
      <c r="HG41" s="67">
        <v>1597</v>
      </c>
      <c r="HI41" s="65">
        <v>37</v>
      </c>
      <c r="HJ41" s="66" t="str">
        <f t="shared" si="54"/>
        <v>大子町</v>
      </c>
      <c r="HK41" s="67">
        <v>0</v>
      </c>
      <c r="HL41" s="67">
        <v>0</v>
      </c>
      <c r="HM41" s="67">
        <v>0</v>
      </c>
      <c r="HN41" s="67">
        <v>0</v>
      </c>
      <c r="HO41" s="67">
        <v>0</v>
      </c>
      <c r="HP41" s="67">
        <v>0</v>
      </c>
      <c r="HQ41" s="67">
        <v>0</v>
      </c>
      <c r="HR41" s="67">
        <v>0</v>
      </c>
      <c r="HS41" s="67">
        <v>0</v>
      </c>
    </row>
    <row r="42" spans="1:227" s="56" customFormat="1" ht="15" customHeight="1">
      <c r="A42" s="65">
        <v>38</v>
      </c>
      <c r="B42" s="66" t="s">
        <v>96</v>
      </c>
      <c r="C42" s="67">
        <v>106698</v>
      </c>
      <c r="D42" s="67">
        <v>10243635</v>
      </c>
      <c r="E42" s="67">
        <v>9876436</v>
      </c>
      <c r="F42" s="67">
        <v>1010296</v>
      </c>
      <c r="G42" s="67">
        <v>975662</v>
      </c>
      <c r="H42" s="67">
        <v>975662</v>
      </c>
      <c r="I42" s="67">
        <v>513</v>
      </c>
      <c r="J42" s="67">
        <v>6215</v>
      </c>
      <c r="K42" s="67">
        <v>5766</v>
      </c>
      <c r="L42" s="62"/>
      <c r="M42" s="65">
        <v>38</v>
      </c>
      <c r="N42" s="66" t="str">
        <f t="shared" si="37"/>
        <v>美浦村</v>
      </c>
      <c r="O42" s="67">
        <v>14</v>
      </c>
      <c r="P42" s="67">
        <v>79744</v>
      </c>
      <c r="Q42" s="67">
        <v>79744</v>
      </c>
      <c r="R42" s="67">
        <v>231027</v>
      </c>
      <c r="S42" s="67">
        <v>231027</v>
      </c>
      <c r="T42" s="67">
        <v>60968</v>
      </c>
      <c r="U42" s="67">
        <v>1</v>
      </c>
      <c r="V42" s="67">
        <v>101</v>
      </c>
      <c r="W42" s="67">
        <v>101</v>
      </c>
      <c r="X42" s="63"/>
      <c r="Y42" s="65">
        <v>38</v>
      </c>
      <c r="Z42" s="66" t="str">
        <f t="shared" si="38"/>
        <v>美浦村</v>
      </c>
      <c r="AA42" s="67">
        <v>49097</v>
      </c>
      <c r="AB42" s="67">
        <v>3158530</v>
      </c>
      <c r="AC42" s="67">
        <v>2949741</v>
      </c>
      <c r="AD42" s="67">
        <v>162000</v>
      </c>
      <c r="AE42" s="67">
        <v>151468</v>
      </c>
      <c r="AF42" s="67">
        <v>151468</v>
      </c>
      <c r="AG42" s="67">
        <v>348</v>
      </c>
      <c r="AH42" s="67">
        <v>4637</v>
      </c>
      <c r="AI42" s="67">
        <v>4250</v>
      </c>
      <c r="AJ42" s="62"/>
      <c r="AK42" s="65">
        <v>38</v>
      </c>
      <c r="AL42" s="66" t="str">
        <f t="shared" si="39"/>
        <v>美浦村</v>
      </c>
      <c r="AM42" s="67">
        <v>239</v>
      </c>
      <c r="AN42" s="67">
        <v>234823</v>
      </c>
      <c r="AO42" s="67">
        <v>221475</v>
      </c>
      <c r="AP42" s="67">
        <v>431795</v>
      </c>
      <c r="AQ42" s="67">
        <v>419273</v>
      </c>
      <c r="AR42" s="67">
        <v>64341</v>
      </c>
      <c r="AS42" s="67">
        <v>11</v>
      </c>
      <c r="AT42" s="67">
        <v>280</v>
      </c>
      <c r="AU42" s="67">
        <v>254</v>
      </c>
      <c r="AV42" s="63"/>
      <c r="AW42" s="65">
        <v>38</v>
      </c>
      <c r="AX42" s="66" t="str">
        <f t="shared" si="40"/>
        <v>美浦村</v>
      </c>
      <c r="AY42" s="67">
        <v>0</v>
      </c>
      <c r="AZ42" s="67">
        <v>1431307</v>
      </c>
      <c r="BA42" s="67">
        <v>988455</v>
      </c>
      <c r="BB42" s="67">
        <v>7917171</v>
      </c>
      <c r="BC42" s="67">
        <v>5493612</v>
      </c>
      <c r="BD42" s="67">
        <v>915316</v>
      </c>
      <c r="BE42" s="67">
        <v>0</v>
      </c>
      <c r="BF42" s="67">
        <v>7653</v>
      </c>
      <c r="BG42" s="67">
        <v>4597</v>
      </c>
      <c r="BH42" s="63"/>
      <c r="BI42" s="65">
        <v>38</v>
      </c>
      <c r="BJ42" s="66" t="str">
        <f t="shared" si="41"/>
        <v>美浦村</v>
      </c>
      <c r="BK42" s="67">
        <v>0</v>
      </c>
      <c r="BL42" s="67">
        <v>1889702</v>
      </c>
      <c r="BM42" s="67">
        <v>1860611</v>
      </c>
      <c r="BN42" s="67">
        <v>9575765</v>
      </c>
      <c r="BO42" s="67">
        <v>9430953</v>
      </c>
      <c r="BP42" s="67">
        <v>3142207</v>
      </c>
      <c r="BQ42" s="67">
        <v>0</v>
      </c>
      <c r="BR42" s="67">
        <v>5673</v>
      </c>
      <c r="BS42" s="67">
        <v>4657</v>
      </c>
      <c r="BT42" s="63"/>
      <c r="BU42" s="65">
        <v>38</v>
      </c>
      <c r="BV42" s="66" t="str">
        <f t="shared" si="42"/>
        <v>美浦村</v>
      </c>
      <c r="BW42" s="67">
        <v>0</v>
      </c>
      <c r="BX42" s="67">
        <v>1635856</v>
      </c>
      <c r="BY42" s="67">
        <v>1634462</v>
      </c>
      <c r="BZ42" s="67">
        <v>10437772</v>
      </c>
      <c r="CA42" s="67">
        <v>10431400</v>
      </c>
      <c r="CB42" s="67">
        <v>7298938</v>
      </c>
      <c r="CC42" s="67">
        <v>0</v>
      </c>
      <c r="CD42" s="67">
        <v>1535</v>
      </c>
      <c r="CE42" s="67">
        <v>1483</v>
      </c>
      <c r="CF42" s="63"/>
      <c r="CG42" s="65">
        <v>38</v>
      </c>
      <c r="CH42" s="66" t="str">
        <f t="shared" si="43"/>
        <v>美浦村</v>
      </c>
      <c r="CI42" s="67">
        <v>330180</v>
      </c>
      <c r="CJ42" s="67">
        <v>4956865</v>
      </c>
      <c r="CK42" s="67">
        <v>4483528</v>
      </c>
      <c r="CL42" s="67">
        <v>27930708</v>
      </c>
      <c r="CM42" s="67">
        <v>25355965</v>
      </c>
      <c r="CN42" s="67">
        <v>11356461</v>
      </c>
      <c r="CO42" s="67">
        <v>389</v>
      </c>
      <c r="CP42" s="67">
        <v>14861</v>
      </c>
      <c r="CQ42" s="67">
        <v>10737</v>
      </c>
      <c r="CR42" s="62"/>
      <c r="CS42" s="65">
        <v>38</v>
      </c>
      <c r="CT42" s="66" t="str">
        <f t="shared" si="44"/>
        <v>美浦村</v>
      </c>
      <c r="CU42" s="67">
        <v>0</v>
      </c>
      <c r="CV42" s="67">
        <v>0</v>
      </c>
      <c r="CW42" s="67">
        <v>0</v>
      </c>
      <c r="CX42" s="67">
        <v>0</v>
      </c>
      <c r="CY42" s="67">
        <v>0</v>
      </c>
      <c r="CZ42" s="67">
        <v>0</v>
      </c>
      <c r="DA42" s="67">
        <v>0</v>
      </c>
      <c r="DB42" s="67">
        <v>0</v>
      </c>
      <c r="DC42" s="67">
        <v>0</v>
      </c>
      <c r="DD42" s="62"/>
      <c r="DE42" s="65">
        <v>38</v>
      </c>
      <c r="DF42" s="66" t="str">
        <f t="shared" si="45"/>
        <v>美浦村</v>
      </c>
      <c r="DG42" s="67">
        <v>0</v>
      </c>
      <c r="DH42" s="67">
        <v>0</v>
      </c>
      <c r="DI42" s="67">
        <v>0</v>
      </c>
      <c r="DJ42" s="67">
        <v>0</v>
      </c>
      <c r="DK42" s="67">
        <v>0</v>
      </c>
      <c r="DL42" s="67">
        <v>0</v>
      </c>
      <c r="DM42" s="67">
        <v>0</v>
      </c>
      <c r="DN42" s="67">
        <v>0</v>
      </c>
      <c r="DO42" s="67">
        <v>0</v>
      </c>
      <c r="DP42" s="62"/>
      <c r="DQ42" s="65">
        <v>38</v>
      </c>
      <c r="DR42" s="66" t="str">
        <f t="shared" si="46"/>
        <v>美浦村</v>
      </c>
      <c r="DS42" s="67">
        <v>16855</v>
      </c>
      <c r="DT42" s="67">
        <v>0</v>
      </c>
      <c r="DU42" s="67">
        <v>0</v>
      </c>
      <c r="DV42" s="67">
        <v>0</v>
      </c>
      <c r="DW42" s="67">
        <v>0</v>
      </c>
      <c r="DX42" s="67">
        <v>0</v>
      </c>
      <c r="DY42" s="67">
        <v>18</v>
      </c>
      <c r="DZ42" s="67">
        <v>0</v>
      </c>
      <c r="EA42" s="67">
        <v>0</v>
      </c>
      <c r="EB42" s="62"/>
      <c r="EC42" s="65">
        <v>38</v>
      </c>
      <c r="ED42" s="66" t="str">
        <f t="shared" si="47"/>
        <v>美浦村</v>
      </c>
      <c r="EE42" s="67">
        <v>274257</v>
      </c>
      <c r="EF42" s="67">
        <v>4947677</v>
      </c>
      <c r="EG42" s="67">
        <v>4430397</v>
      </c>
      <c r="EH42" s="67">
        <v>163268</v>
      </c>
      <c r="EI42" s="67">
        <v>146201</v>
      </c>
      <c r="EJ42" s="67">
        <v>146201</v>
      </c>
      <c r="EK42" s="67">
        <v>358</v>
      </c>
      <c r="EL42" s="67">
        <v>4085</v>
      </c>
      <c r="EM42" s="67">
        <v>3500</v>
      </c>
      <c r="EO42" s="65">
        <v>38</v>
      </c>
      <c r="EP42" s="66" t="str">
        <f t="shared" si="48"/>
        <v>美浦村</v>
      </c>
      <c r="EQ42" s="67">
        <v>10168</v>
      </c>
      <c r="ER42" s="67">
        <v>187758</v>
      </c>
      <c r="ES42" s="67">
        <v>176346</v>
      </c>
      <c r="ET42" s="67">
        <v>16898</v>
      </c>
      <c r="EU42" s="67">
        <v>15871</v>
      </c>
      <c r="EV42" s="67">
        <v>11067</v>
      </c>
      <c r="EW42" s="67">
        <v>9</v>
      </c>
      <c r="EX42" s="67">
        <v>126</v>
      </c>
      <c r="EY42" s="67">
        <v>110</v>
      </c>
      <c r="FA42" s="65">
        <v>38</v>
      </c>
      <c r="FB42" s="66" t="str">
        <f t="shared" si="49"/>
        <v>美浦村</v>
      </c>
      <c r="FC42" s="67">
        <v>156</v>
      </c>
      <c r="FD42" s="67">
        <v>127318</v>
      </c>
      <c r="FE42" s="67">
        <v>127318</v>
      </c>
      <c r="FF42" s="67">
        <v>71298</v>
      </c>
      <c r="FG42" s="67">
        <v>71298</v>
      </c>
      <c r="FH42" s="67">
        <v>49909</v>
      </c>
      <c r="FI42" s="67">
        <v>2</v>
      </c>
      <c r="FJ42" s="67">
        <v>77</v>
      </c>
      <c r="FK42" s="67">
        <v>77</v>
      </c>
      <c r="FM42" s="65">
        <v>38</v>
      </c>
      <c r="FN42" s="66" t="str">
        <f t="shared" si="50"/>
        <v>美浦村</v>
      </c>
      <c r="FO42" s="67">
        <v>115000</v>
      </c>
      <c r="FP42" s="67">
        <v>603789</v>
      </c>
      <c r="FQ42" s="67">
        <v>470887</v>
      </c>
      <c r="FR42" s="67">
        <v>16379</v>
      </c>
      <c r="FS42" s="67">
        <v>12909</v>
      </c>
      <c r="FT42" s="67">
        <v>12300</v>
      </c>
      <c r="FU42" s="67">
        <v>286</v>
      </c>
      <c r="FV42" s="67">
        <v>1232</v>
      </c>
      <c r="FW42" s="67">
        <v>872</v>
      </c>
      <c r="FY42" s="65">
        <v>38</v>
      </c>
      <c r="FZ42" s="66" t="str">
        <f t="shared" si="51"/>
        <v>美浦村</v>
      </c>
      <c r="GA42" s="67">
        <v>37693</v>
      </c>
      <c r="GB42" s="67">
        <v>1276002</v>
      </c>
      <c r="GC42" s="67">
        <v>1276002</v>
      </c>
      <c r="GD42" s="67">
        <v>1195613</v>
      </c>
      <c r="GE42" s="67">
        <v>1195613</v>
      </c>
      <c r="GF42" s="67">
        <v>836929</v>
      </c>
      <c r="GG42" s="67">
        <v>99</v>
      </c>
      <c r="GH42" s="67">
        <v>1148</v>
      </c>
      <c r="GI42" s="67">
        <v>1148</v>
      </c>
      <c r="GK42" s="65">
        <v>38</v>
      </c>
      <c r="GL42" s="66" t="str">
        <f t="shared" si="52"/>
        <v>美浦村</v>
      </c>
      <c r="GM42" s="67">
        <v>0</v>
      </c>
      <c r="GN42" s="67">
        <v>0</v>
      </c>
      <c r="GO42" s="67">
        <v>0</v>
      </c>
      <c r="GP42" s="67">
        <v>0</v>
      </c>
      <c r="GQ42" s="67">
        <v>0</v>
      </c>
      <c r="GR42" s="67">
        <v>0</v>
      </c>
      <c r="GS42" s="67">
        <v>0</v>
      </c>
      <c r="GT42" s="67">
        <v>0</v>
      </c>
      <c r="GU42" s="67">
        <v>0</v>
      </c>
      <c r="GW42" s="65">
        <v>38</v>
      </c>
      <c r="GX42" s="66" t="str">
        <f t="shared" si="53"/>
        <v>美浦村</v>
      </c>
      <c r="GY42" s="67">
        <v>0</v>
      </c>
      <c r="GZ42" s="67">
        <v>0</v>
      </c>
      <c r="HA42" s="67">
        <v>0</v>
      </c>
      <c r="HB42" s="67">
        <v>0</v>
      </c>
      <c r="HC42" s="67">
        <v>0</v>
      </c>
      <c r="HD42" s="67">
        <v>0</v>
      </c>
      <c r="HE42" s="67">
        <v>0</v>
      </c>
      <c r="HF42" s="67">
        <v>0</v>
      </c>
      <c r="HG42" s="67">
        <v>0</v>
      </c>
      <c r="HI42" s="65">
        <v>38</v>
      </c>
      <c r="HJ42" s="66" t="str">
        <f t="shared" si="54"/>
        <v>美浦村</v>
      </c>
      <c r="HK42" s="67">
        <v>0</v>
      </c>
      <c r="HL42" s="67">
        <v>0</v>
      </c>
      <c r="HM42" s="67">
        <v>0</v>
      </c>
      <c r="HN42" s="67">
        <v>0</v>
      </c>
      <c r="HO42" s="67">
        <v>0</v>
      </c>
      <c r="HP42" s="67">
        <v>0</v>
      </c>
      <c r="HQ42" s="67">
        <v>0</v>
      </c>
      <c r="HR42" s="67">
        <v>0</v>
      </c>
      <c r="HS42" s="67">
        <v>0</v>
      </c>
    </row>
    <row r="43" spans="1:227" s="56" customFormat="1" ht="15" customHeight="1">
      <c r="A43" s="65">
        <v>39</v>
      </c>
      <c r="B43" s="66" t="s">
        <v>97</v>
      </c>
      <c r="C43" s="67">
        <v>102941</v>
      </c>
      <c r="D43" s="67">
        <v>8160871</v>
      </c>
      <c r="E43" s="67">
        <v>7813912</v>
      </c>
      <c r="F43" s="67">
        <v>955924</v>
      </c>
      <c r="G43" s="67">
        <v>917867</v>
      </c>
      <c r="H43" s="67">
        <v>917867</v>
      </c>
      <c r="I43" s="67">
        <v>267</v>
      </c>
      <c r="J43" s="67">
        <v>7652</v>
      </c>
      <c r="K43" s="67">
        <v>7144</v>
      </c>
      <c r="L43" s="62"/>
      <c r="M43" s="65">
        <v>39</v>
      </c>
      <c r="N43" s="66" t="str">
        <f t="shared" si="37"/>
        <v>阿見町</v>
      </c>
      <c r="O43" s="67">
        <v>146162</v>
      </c>
      <c r="P43" s="67">
        <v>106810</v>
      </c>
      <c r="Q43" s="67">
        <v>106762</v>
      </c>
      <c r="R43" s="67">
        <v>503623</v>
      </c>
      <c r="S43" s="67">
        <v>503365</v>
      </c>
      <c r="T43" s="67">
        <v>184499</v>
      </c>
      <c r="U43" s="67">
        <v>197</v>
      </c>
      <c r="V43" s="67">
        <v>156</v>
      </c>
      <c r="W43" s="67">
        <v>154</v>
      </c>
      <c r="X43" s="63"/>
      <c r="Y43" s="65">
        <v>39</v>
      </c>
      <c r="Z43" s="66" t="str">
        <f t="shared" si="38"/>
        <v>阿見町</v>
      </c>
      <c r="AA43" s="67">
        <v>198670</v>
      </c>
      <c r="AB43" s="67">
        <v>15524311</v>
      </c>
      <c r="AC43" s="67">
        <v>14288382</v>
      </c>
      <c r="AD43" s="67">
        <v>909722</v>
      </c>
      <c r="AE43" s="67">
        <v>838235</v>
      </c>
      <c r="AF43" s="67">
        <v>838235</v>
      </c>
      <c r="AG43" s="67">
        <v>326</v>
      </c>
      <c r="AH43" s="67">
        <v>14380</v>
      </c>
      <c r="AI43" s="67">
        <v>12937</v>
      </c>
      <c r="AJ43" s="62"/>
      <c r="AK43" s="65">
        <v>39</v>
      </c>
      <c r="AL43" s="66" t="str">
        <f t="shared" si="39"/>
        <v>阿見町</v>
      </c>
      <c r="AM43" s="67">
        <v>506338</v>
      </c>
      <c r="AN43" s="67">
        <v>1613358</v>
      </c>
      <c r="AO43" s="67">
        <v>1593749</v>
      </c>
      <c r="AP43" s="67">
        <v>14095946</v>
      </c>
      <c r="AQ43" s="67">
        <v>13848469</v>
      </c>
      <c r="AR43" s="67">
        <v>2659044</v>
      </c>
      <c r="AS43" s="67">
        <v>253</v>
      </c>
      <c r="AT43" s="67">
        <v>1826</v>
      </c>
      <c r="AU43" s="67">
        <v>1767</v>
      </c>
      <c r="AV43" s="63"/>
      <c r="AW43" s="65">
        <v>39</v>
      </c>
      <c r="AX43" s="66" t="str">
        <f t="shared" si="40"/>
        <v>阿見町</v>
      </c>
      <c r="AY43" s="67">
        <v>0</v>
      </c>
      <c r="AZ43" s="67">
        <v>3286654</v>
      </c>
      <c r="BA43" s="67">
        <v>3197160</v>
      </c>
      <c r="BB43" s="67">
        <v>45341241</v>
      </c>
      <c r="BC43" s="67">
        <v>44583845</v>
      </c>
      <c r="BD43" s="67">
        <v>7427640</v>
      </c>
      <c r="BE43" s="67">
        <v>0</v>
      </c>
      <c r="BF43" s="67">
        <v>16718</v>
      </c>
      <c r="BG43" s="67">
        <v>16046</v>
      </c>
      <c r="BH43" s="63"/>
      <c r="BI43" s="65">
        <v>39</v>
      </c>
      <c r="BJ43" s="66" t="str">
        <f t="shared" si="41"/>
        <v>阿見町</v>
      </c>
      <c r="BK43" s="67">
        <v>0</v>
      </c>
      <c r="BL43" s="67">
        <v>3431432</v>
      </c>
      <c r="BM43" s="67">
        <v>3424226</v>
      </c>
      <c r="BN43" s="67">
        <v>29995962</v>
      </c>
      <c r="BO43" s="67">
        <v>29941683</v>
      </c>
      <c r="BP43" s="67">
        <v>9972154</v>
      </c>
      <c r="BQ43" s="67">
        <v>0</v>
      </c>
      <c r="BR43" s="67">
        <v>12459</v>
      </c>
      <c r="BS43" s="67">
        <v>12218</v>
      </c>
      <c r="BT43" s="63"/>
      <c r="BU43" s="65">
        <v>39</v>
      </c>
      <c r="BV43" s="66" t="str">
        <f t="shared" si="42"/>
        <v>阿見町</v>
      </c>
      <c r="BW43" s="67">
        <v>0</v>
      </c>
      <c r="BX43" s="67">
        <v>3693662</v>
      </c>
      <c r="BY43" s="67">
        <v>3693213</v>
      </c>
      <c r="BZ43" s="67">
        <v>50785454</v>
      </c>
      <c r="CA43" s="67">
        <v>50782285</v>
      </c>
      <c r="CB43" s="67">
        <v>35483417</v>
      </c>
      <c r="CC43" s="67">
        <v>0</v>
      </c>
      <c r="CD43" s="67">
        <v>3623</v>
      </c>
      <c r="CE43" s="67">
        <v>3596</v>
      </c>
      <c r="CF43" s="63"/>
      <c r="CG43" s="65">
        <v>39</v>
      </c>
      <c r="CH43" s="66" t="str">
        <f t="shared" si="43"/>
        <v>阿見町</v>
      </c>
      <c r="CI43" s="67">
        <v>830288</v>
      </c>
      <c r="CJ43" s="67">
        <v>10411748</v>
      </c>
      <c r="CK43" s="67">
        <v>10314599</v>
      </c>
      <c r="CL43" s="67">
        <v>126122657</v>
      </c>
      <c r="CM43" s="67">
        <v>125307813</v>
      </c>
      <c r="CN43" s="67">
        <v>52883211</v>
      </c>
      <c r="CO43" s="67">
        <v>720</v>
      </c>
      <c r="CP43" s="67">
        <v>32800</v>
      </c>
      <c r="CQ43" s="67">
        <v>31860</v>
      </c>
      <c r="CR43" s="62"/>
      <c r="CS43" s="65">
        <v>39</v>
      </c>
      <c r="CT43" s="66" t="str">
        <f t="shared" si="44"/>
        <v>阿見町</v>
      </c>
      <c r="CU43" s="67">
        <v>0</v>
      </c>
      <c r="CV43" s="67">
        <v>0</v>
      </c>
      <c r="CW43" s="67">
        <v>0</v>
      </c>
      <c r="CX43" s="67">
        <v>0</v>
      </c>
      <c r="CY43" s="67">
        <v>0</v>
      </c>
      <c r="CZ43" s="67">
        <v>0</v>
      </c>
      <c r="DA43" s="67">
        <v>0</v>
      </c>
      <c r="DB43" s="67">
        <v>0</v>
      </c>
      <c r="DC43" s="67">
        <v>0</v>
      </c>
      <c r="DD43" s="62"/>
      <c r="DE43" s="65">
        <v>39</v>
      </c>
      <c r="DF43" s="66" t="str">
        <f t="shared" si="45"/>
        <v>阿見町</v>
      </c>
      <c r="DG43" s="67">
        <v>0</v>
      </c>
      <c r="DH43" s="67">
        <v>0</v>
      </c>
      <c r="DI43" s="67">
        <v>0</v>
      </c>
      <c r="DJ43" s="67">
        <v>0</v>
      </c>
      <c r="DK43" s="67">
        <v>0</v>
      </c>
      <c r="DL43" s="67">
        <v>0</v>
      </c>
      <c r="DM43" s="67">
        <v>0</v>
      </c>
      <c r="DN43" s="67">
        <v>0</v>
      </c>
      <c r="DO43" s="67">
        <v>0</v>
      </c>
      <c r="DP43" s="62"/>
      <c r="DQ43" s="65">
        <v>39</v>
      </c>
      <c r="DR43" s="66" t="str">
        <f t="shared" si="46"/>
        <v>阿見町</v>
      </c>
      <c r="DS43" s="67">
        <v>5982</v>
      </c>
      <c r="DT43" s="67">
        <v>2341</v>
      </c>
      <c r="DU43" s="67">
        <v>1301</v>
      </c>
      <c r="DV43" s="67">
        <v>143</v>
      </c>
      <c r="DW43" s="67">
        <v>78</v>
      </c>
      <c r="DX43" s="67">
        <v>78</v>
      </c>
      <c r="DY43" s="67">
        <v>8</v>
      </c>
      <c r="DZ43" s="67">
        <v>9</v>
      </c>
      <c r="EA43" s="67">
        <v>5</v>
      </c>
      <c r="EB43" s="62"/>
      <c r="EC43" s="65">
        <v>39</v>
      </c>
      <c r="ED43" s="66" t="str">
        <f t="shared" si="47"/>
        <v>阿見町</v>
      </c>
      <c r="EE43" s="67">
        <v>190258</v>
      </c>
      <c r="EF43" s="67">
        <v>11085511</v>
      </c>
      <c r="EG43" s="67">
        <v>9420075</v>
      </c>
      <c r="EH43" s="67">
        <v>387992</v>
      </c>
      <c r="EI43" s="67">
        <v>329702</v>
      </c>
      <c r="EJ43" s="67">
        <v>329659</v>
      </c>
      <c r="EK43" s="67">
        <v>235</v>
      </c>
      <c r="EL43" s="67">
        <v>8340</v>
      </c>
      <c r="EM43" s="67">
        <v>6562</v>
      </c>
      <c r="EO43" s="65">
        <v>39</v>
      </c>
      <c r="EP43" s="66" t="str">
        <f t="shared" si="48"/>
        <v>阿見町</v>
      </c>
      <c r="EQ43" s="67">
        <v>262234</v>
      </c>
      <c r="ER43" s="67">
        <v>848825</v>
      </c>
      <c r="ES43" s="67">
        <v>753583</v>
      </c>
      <c r="ET43" s="67">
        <v>76394</v>
      </c>
      <c r="EU43" s="67">
        <v>67822</v>
      </c>
      <c r="EV43" s="67">
        <v>67822</v>
      </c>
      <c r="EW43" s="67">
        <v>169</v>
      </c>
      <c r="EX43" s="67">
        <v>619</v>
      </c>
      <c r="EY43" s="67">
        <v>463</v>
      </c>
      <c r="FA43" s="65">
        <v>39</v>
      </c>
      <c r="FB43" s="66" t="str">
        <f t="shared" si="49"/>
        <v>阿見町</v>
      </c>
      <c r="FC43" s="67">
        <v>0</v>
      </c>
      <c r="FD43" s="67">
        <v>0</v>
      </c>
      <c r="FE43" s="67">
        <v>0</v>
      </c>
      <c r="FF43" s="67">
        <v>0</v>
      </c>
      <c r="FG43" s="67">
        <v>0</v>
      </c>
      <c r="FH43" s="67">
        <v>0</v>
      </c>
      <c r="FI43" s="67">
        <v>0</v>
      </c>
      <c r="FJ43" s="67">
        <v>0</v>
      </c>
      <c r="FK43" s="67">
        <v>0</v>
      </c>
      <c r="FM43" s="65">
        <v>39</v>
      </c>
      <c r="FN43" s="66" t="str">
        <f t="shared" si="50"/>
        <v>阿見町</v>
      </c>
      <c r="FO43" s="67">
        <v>798096</v>
      </c>
      <c r="FP43" s="67">
        <v>393833</v>
      </c>
      <c r="FQ43" s="67">
        <v>277997</v>
      </c>
      <c r="FR43" s="67">
        <v>11151</v>
      </c>
      <c r="FS43" s="67">
        <v>8033</v>
      </c>
      <c r="FT43" s="67">
        <v>8033</v>
      </c>
      <c r="FU43" s="67">
        <v>203</v>
      </c>
      <c r="FV43" s="67">
        <v>1340</v>
      </c>
      <c r="FW43" s="67">
        <v>970</v>
      </c>
      <c r="FY43" s="65">
        <v>39</v>
      </c>
      <c r="FZ43" s="66" t="str">
        <f t="shared" si="51"/>
        <v>阿見町</v>
      </c>
      <c r="GA43" s="67">
        <v>0</v>
      </c>
      <c r="GB43" s="67">
        <v>1440512</v>
      </c>
      <c r="GC43" s="67">
        <v>1440231</v>
      </c>
      <c r="GD43" s="67">
        <v>1425337</v>
      </c>
      <c r="GE43" s="67">
        <v>1425059</v>
      </c>
      <c r="GF43" s="67">
        <v>997541</v>
      </c>
      <c r="GG43" s="67">
        <v>0</v>
      </c>
      <c r="GH43" s="67">
        <v>358</v>
      </c>
      <c r="GI43" s="67">
        <v>356</v>
      </c>
      <c r="GK43" s="65">
        <v>39</v>
      </c>
      <c r="GL43" s="66" t="str">
        <f t="shared" si="52"/>
        <v>阿見町</v>
      </c>
      <c r="GM43" s="67">
        <v>0</v>
      </c>
      <c r="GN43" s="67">
        <v>0</v>
      </c>
      <c r="GO43" s="67">
        <v>0</v>
      </c>
      <c r="GP43" s="67">
        <v>0</v>
      </c>
      <c r="GQ43" s="67">
        <v>0</v>
      </c>
      <c r="GR43" s="67">
        <v>0</v>
      </c>
      <c r="GS43" s="67">
        <v>0</v>
      </c>
      <c r="GT43" s="67">
        <v>0</v>
      </c>
      <c r="GU43" s="67">
        <v>0</v>
      </c>
      <c r="GW43" s="65">
        <v>39</v>
      </c>
      <c r="GX43" s="66" t="str">
        <f t="shared" si="53"/>
        <v>阿見町</v>
      </c>
      <c r="GY43" s="67">
        <v>737</v>
      </c>
      <c r="GZ43" s="67">
        <v>14779</v>
      </c>
      <c r="HA43" s="67">
        <v>14779</v>
      </c>
      <c r="HB43" s="67">
        <v>45886</v>
      </c>
      <c r="HC43" s="67">
        <v>45886</v>
      </c>
      <c r="HD43" s="67">
        <v>32120</v>
      </c>
      <c r="HE43" s="67">
        <v>1</v>
      </c>
      <c r="HF43" s="67">
        <v>29</v>
      </c>
      <c r="HG43" s="67">
        <v>29</v>
      </c>
      <c r="HI43" s="65">
        <v>39</v>
      </c>
      <c r="HJ43" s="66" t="str">
        <f t="shared" si="54"/>
        <v>阿見町</v>
      </c>
      <c r="HK43" s="67">
        <v>0</v>
      </c>
      <c r="HL43" s="67">
        <v>0</v>
      </c>
      <c r="HM43" s="67">
        <v>0</v>
      </c>
      <c r="HN43" s="67">
        <v>0</v>
      </c>
      <c r="HO43" s="67">
        <v>0</v>
      </c>
      <c r="HP43" s="67">
        <v>0</v>
      </c>
      <c r="HQ43" s="67">
        <v>0</v>
      </c>
      <c r="HR43" s="67">
        <v>0</v>
      </c>
      <c r="HS43" s="67">
        <v>0</v>
      </c>
    </row>
    <row r="44" spans="1:227" s="56" customFormat="1" ht="15" customHeight="1">
      <c r="A44" s="65">
        <v>40</v>
      </c>
      <c r="B44" s="66" t="s">
        <v>98</v>
      </c>
      <c r="C44" s="67">
        <v>184651</v>
      </c>
      <c r="D44" s="67">
        <v>26314326</v>
      </c>
      <c r="E44" s="67">
        <v>25375913</v>
      </c>
      <c r="F44" s="67">
        <v>2650755</v>
      </c>
      <c r="G44" s="67">
        <v>2555945</v>
      </c>
      <c r="H44" s="67">
        <v>2555945</v>
      </c>
      <c r="I44" s="67">
        <v>1185</v>
      </c>
      <c r="J44" s="67">
        <v>11765</v>
      </c>
      <c r="K44" s="67">
        <v>10765</v>
      </c>
      <c r="L44" s="62"/>
      <c r="M44" s="65">
        <v>40</v>
      </c>
      <c r="N44" s="66" t="str">
        <f t="shared" si="37"/>
        <v>河内町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3"/>
      <c r="Y44" s="65">
        <v>40</v>
      </c>
      <c r="Z44" s="66" t="str">
        <f t="shared" si="38"/>
        <v>河内町</v>
      </c>
      <c r="AA44" s="67">
        <v>39824</v>
      </c>
      <c r="AB44" s="67">
        <v>2150385</v>
      </c>
      <c r="AC44" s="67">
        <v>1986202</v>
      </c>
      <c r="AD44" s="67">
        <v>131758</v>
      </c>
      <c r="AE44" s="67">
        <v>121720</v>
      </c>
      <c r="AF44" s="67">
        <v>121720</v>
      </c>
      <c r="AG44" s="67">
        <v>811</v>
      </c>
      <c r="AH44" s="67">
        <v>3907</v>
      </c>
      <c r="AI44" s="67">
        <v>3494</v>
      </c>
      <c r="AJ44" s="62"/>
      <c r="AK44" s="65">
        <v>40</v>
      </c>
      <c r="AL44" s="66" t="str">
        <f t="shared" si="39"/>
        <v>河内町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7">
        <v>0</v>
      </c>
      <c r="AV44" s="63"/>
      <c r="AW44" s="65">
        <v>40</v>
      </c>
      <c r="AX44" s="66" t="str">
        <f t="shared" si="40"/>
        <v>河内町</v>
      </c>
      <c r="AY44" s="67">
        <v>0</v>
      </c>
      <c r="AZ44" s="67">
        <v>665395</v>
      </c>
      <c r="BA44" s="67">
        <v>585172</v>
      </c>
      <c r="BB44" s="67">
        <v>4019742</v>
      </c>
      <c r="BC44" s="67">
        <v>3534216</v>
      </c>
      <c r="BD44" s="67">
        <v>588939</v>
      </c>
      <c r="BE44" s="67">
        <v>0</v>
      </c>
      <c r="BF44" s="67">
        <v>3899</v>
      </c>
      <c r="BG44" s="67">
        <v>3310</v>
      </c>
      <c r="BH44" s="63"/>
      <c r="BI44" s="65">
        <v>40</v>
      </c>
      <c r="BJ44" s="66" t="str">
        <f t="shared" si="41"/>
        <v>河内町</v>
      </c>
      <c r="BK44" s="67">
        <v>0</v>
      </c>
      <c r="BL44" s="67">
        <v>1771957</v>
      </c>
      <c r="BM44" s="67">
        <v>1764584</v>
      </c>
      <c r="BN44" s="67">
        <v>10338521</v>
      </c>
      <c r="BO44" s="67">
        <v>10299708</v>
      </c>
      <c r="BP44" s="67">
        <v>3432663</v>
      </c>
      <c r="BQ44" s="67">
        <v>0</v>
      </c>
      <c r="BR44" s="67">
        <v>4139</v>
      </c>
      <c r="BS44" s="67">
        <v>3894</v>
      </c>
      <c r="BT44" s="63"/>
      <c r="BU44" s="65">
        <v>40</v>
      </c>
      <c r="BV44" s="66" t="str">
        <f t="shared" si="42"/>
        <v>河内町</v>
      </c>
      <c r="BW44" s="67">
        <v>0</v>
      </c>
      <c r="BX44" s="67">
        <v>927500</v>
      </c>
      <c r="BY44" s="67">
        <v>926578</v>
      </c>
      <c r="BZ44" s="67">
        <v>5554713</v>
      </c>
      <c r="CA44" s="67">
        <v>5549640</v>
      </c>
      <c r="CB44" s="67">
        <v>3883900</v>
      </c>
      <c r="CC44" s="67">
        <v>0</v>
      </c>
      <c r="CD44" s="67">
        <v>1748</v>
      </c>
      <c r="CE44" s="67">
        <v>1720</v>
      </c>
      <c r="CF44" s="63"/>
      <c r="CG44" s="65">
        <v>40</v>
      </c>
      <c r="CH44" s="66" t="str">
        <f t="shared" si="43"/>
        <v>河内町</v>
      </c>
      <c r="CI44" s="67">
        <v>133149</v>
      </c>
      <c r="CJ44" s="67">
        <v>3364852</v>
      </c>
      <c r="CK44" s="67">
        <v>3276334</v>
      </c>
      <c r="CL44" s="67">
        <v>19912976</v>
      </c>
      <c r="CM44" s="67">
        <v>19383564</v>
      </c>
      <c r="CN44" s="67">
        <v>7905502</v>
      </c>
      <c r="CO44" s="67">
        <v>598</v>
      </c>
      <c r="CP44" s="67">
        <v>9786</v>
      </c>
      <c r="CQ44" s="67">
        <v>8924</v>
      </c>
      <c r="CR44" s="62"/>
      <c r="CS44" s="65">
        <v>40</v>
      </c>
      <c r="CT44" s="66" t="str">
        <f t="shared" si="44"/>
        <v>河内町</v>
      </c>
      <c r="CU44" s="67">
        <v>0</v>
      </c>
      <c r="CV44" s="67">
        <v>0</v>
      </c>
      <c r="CW44" s="67">
        <v>0</v>
      </c>
      <c r="CX44" s="67">
        <v>0</v>
      </c>
      <c r="CY44" s="67">
        <v>0</v>
      </c>
      <c r="CZ44" s="67">
        <v>0</v>
      </c>
      <c r="DA44" s="67">
        <v>0</v>
      </c>
      <c r="DB44" s="67">
        <v>0</v>
      </c>
      <c r="DC44" s="67">
        <v>0</v>
      </c>
      <c r="DD44" s="62"/>
      <c r="DE44" s="65">
        <v>40</v>
      </c>
      <c r="DF44" s="66" t="str">
        <f t="shared" si="45"/>
        <v>河内町</v>
      </c>
      <c r="DG44" s="67">
        <v>0</v>
      </c>
      <c r="DH44" s="67">
        <v>0</v>
      </c>
      <c r="DI44" s="67">
        <v>0</v>
      </c>
      <c r="DJ44" s="67">
        <v>0</v>
      </c>
      <c r="DK44" s="67">
        <v>0</v>
      </c>
      <c r="DL44" s="67">
        <v>0</v>
      </c>
      <c r="DM44" s="67">
        <v>0</v>
      </c>
      <c r="DN44" s="67">
        <v>0</v>
      </c>
      <c r="DO44" s="67">
        <v>0</v>
      </c>
      <c r="DP44" s="62"/>
      <c r="DQ44" s="65">
        <v>40</v>
      </c>
      <c r="DR44" s="66" t="str">
        <f t="shared" si="46"/>
        <v>河内町</v>
      </c>
      <c r="DS44" s="67">
        <v>48696</v>
      </c>
      <c r="DT44" s="67">
        <v>2985</v>
      </c>
      <c r="DU44" s="67">
        <v>2831</v>
      </c>
      <c r="DV44" s="67">
        <v>62</v>
      </c>
      <c r="DW44" s="67">
        <v>59</v>
      </c>
      <c r="DX44" s="67">
        <v>59</v>
      </c>
      <c r="DY44" s="67">
        <v>29</v>
      </c>
      <c r="DZ44" s="67">
        <v>11</v>
      </c>
      <c r="EA44" s="67">
        <v>8</v>
      </c>
      <c r="EB44" s="62"/>
      <c r="EC44" s="65">
        <v>40</v>
      </c>
      <c r="ED44" s="66" t="str">
        <f t="shared" si="47"/>
        <v>河内町</v>
      </c>
      <c r="EE44" s="67">
        <v>0</v>
      </c>
      <c r="EF44" s="67">
        <v>0</v>
      </c>
      <c r="EG44" s="67">
        <v>0</v>
      </c>
      <c r="EH44" s="67">
        <v>0</v>
      </c>
      <c r="EI44" s="67">
        <v>0</v>
      </c>
      <c r="EJ44" s="67">
        <v>0</v>
      </c>
      <c r="EK44" s="67">
        <v>11</v>
      </c>
      <c r="EL44" s="67">
        <v>0</v>
      </c>
      <c r="EM44" s="67">
        <v>0</v>
      </c>
      <c r="EO44" s="65">
        <v>40</v>
      </c>
      <c r="EP44" s="66" t="str">
        <f t="shared" si="48"/>
        <v>河内町</v>
      </c>
      <c r="EQ44" s="67">
        <v>0</v>
      </c>
      <c r="ER44" s="67">
        <v>0</v>
      </c>
      <c r="ES44" s="67">
        <v>0</v>
      </c>
      <c r="ET44" s="67">
        <v>0</v>
      </c>
      <c r="EU44" s="67">
        <v>0</v>
      </c>
      <c r="EV44" s="67">
        <v>0</v>
      </c>
      <c r="EW44" s="67">
        <v>0</v>
      </c>
      <c r="EX44" s="67">
        <v>0</v>
      </c>
      <c r="EY44" s="67">
        <v>0</v>
      </c>
      <c r="FA44" s="65">
        <v>40</v>
      </c>
      <c r="FB44" s="66" t="str">
        <f t="shared" si="49"/>
        <v>河内町</v>
      </c>
      <c r="FC44" s="67">
        <v>0</v>
      </c>
      <c r="FD44" s="67">
        <v>0</v>
      </c>
      <c r="FE44" s="67">
        <v>0</v>
      </c>
      <c r="FF44" s="67">
        <v>0</v>
      </c>
      <c r="FG44" s="67">
        <v>0</v>
      </c>
      <c r="FH44" s="67">
        <v>0</v>
      </c>
      <c r="FI44" s="67">
        <v>0</v>
      </c>
      <c r="FJ44" s="67">
        <v>0</v>
      </c>
      <c r="FK44" s="67">
        <v>0</v>
      </c>
      <c r="FM44" s="65">
        <v>40</v>
      </c>
      <c r="FN44" s="66" t="str">
        <f t="shared" si="50"/>
        <v>河内町</v>
      </c>
      <c r="FO44" s="67">
        <v>136666</v>
      </c>
      <c r="FP44" s="67">
        <v>281383</v>
      </c>
      <c r="FQ44" s="67">
        <v>248308</v>
      </c>
      <c r="FR44" s="67">
        <v>8723</v>
      </c>
      <c r="FS44" s="67">
        <v>7698</v>
      </c>
      <c r="FT44" s="67">
        <v>7698</v>
      </c>
      <c r="FU44" s="67">
        <v>219</v>
      </c>
      <c r="FV44" s="67">
        <v>122</v>
      </c>
      <c r="FW44" s="67">
        <v>99</v>
      </c>
      <c r="FY44" s="65">
        <v>40</v>
      </c>
      <c r="FZ44" s="66" t="str">
        <f t="shared" si="51"/>
        <v>河内町</v>
      </c>
      <c r="GA44" s="67">
        <v>12365</v>
      </c>
      <c r="GB44" s="67">
        <v>701250</v>
      </c>
      <c r="GC44" s="67">
        <v>700993</v>
      </c>
      <c r="GD44" s="67">
        <v>666187</v>
      </c>
      <c r="GE44" s="67">
        <v>665943</v>
      </c>
      <c r="GF44" s="67">
        <v>466160</v>
      </c>
      <c r="GG44" s="67">
        <v>10</v>
      </c>
      <c r="GH44" s="67">
        <v>217</v>
      </c>
      <c r="GI44" s="67">
        <v>216</v>
      </c>
      <c r="GK44" s="65">
        <v>40</v>
      </c>
      <c r="GL44" s="66" t="str">
        <f t="shared" si="52"/>
        <v>河内町</v>
      </c>
      <c r="GM44" s="67">
        <v>0</v>
      </c>
      <c r="GN44" s="67">
        <v>0</v>
      </c>
      <c r="GO44" s="67">
        <v>0</v>
      </c>
      <c r="GP44" s="67">
        <v>0</v>
      </c>
      <c r="GQ44" s="67">
        <v>0</v>
      </c>
      <c r="GR44" s="67">
        <v>0</v>
      </c>
      <c r="GS44" s="67">
        <v>0</v>
      </c>
      <c r="GT44" s="67">
        <v>0</v>
      </c>
      <c r="GU44" s="67">
        <v>0</v>
      </c>
      <c r="GW44" s="65">
        <v>40</v>
      </c>
      <c r="GX44" s="66" t="str">
        <f t="shared" si="53"/>
        <v>河内町</v>
      </c>
      <c r="GY44" s="67">
        <v>0</v>
      </c>
      <c r="GZ44" s="67">
        <v>0</v>
      </c>
      <c r="HA44" s="67">
        <v>0</v>
      </c>
      <c r="HB44" s="67">
        <v>0</v>
      </c>
      <c r="HC44" s="67">
        <v>0</v>
      </c>
      <c r="HD44" s="67">
        <v>0</v>
      </c>
      <c r="HE44" s="67">
        <v>0</v>
      </c>
      <c r="HF44" s="67">
        <v>0</v>
      </c>
      <c r="HG44" s="67">
        <v>0</v>
      </c>
      <c r="HI44" s="65">
        <v>40</v>
      </c>
      <c r="HJ44" s="66" t="str">
        <f t="shared" si="54"/>
        <v>河内町</v>
      </c>
      <c r="HK44" s="67">
        <v>0</v>
      </c>
      <c r="HL44" s="67">
        <v>0</v>
      </c>
      <c r="HM44" s="67">
        <v>0</v>
      </c>
      <c r="HN44" s="67">
        <v>0</v>
      </c>
      <c r="HO44" s="67">
        <v>0</v>
      </c>
      <c r="HP44" s="67">
        <v>0</v>
      </c>
      <c r="HQ44" s="67">
        <v>0</v>
      </c>
      <c r="HR44" s="67">
        <v>0</v>
      </c>
      <c r="HS44" s="67">
        <v>0</v>
      </c>
    </row>
    <row r="45" spans="1:227" s="56" customFormat="1" ht="15" customHeight="1">
      <c r="A45" s="65">
        <v>41</v>
      </c>
      <c r="B45" s="66" t="s">
        <v>99</v>
      </c>
      <c r="C45" s="67">
        <v>8862</v>
      </c>
      <c r="D45" s="67">
        <v>14100117</v>
      </c>
      <c r="E45" s="67">
        <v>13580131</v>
      </c>
      <c r="F45" s="67">
        <v>1483407</v>
      </c>
      <c r="G45" s="67">
        <v>1434092</v>
      </c>
      <c r="H45" s="67">
        <v>1434092</v>
      </c>
      <c r="I45" s="67">
        <v>36</v>
      </c>
      <c r="J45" s="67">
        <v>9578</v>
      </c>
      <c r="K45" s="67">
        <v>9038</v>
      </c>
      <c r="L45" s="62"/>
      <c r="M45" s="65">
        <v>41</v>
      </c>
      <c r="N45" s="66" t="str">
        <f t="shared" si="37"/>
        <v>八千代町</v>
      </c>
      <c r="O45" s="67">
        <v>63</v>
      </c>
      <c r="P45" s="67">
        <v>4156</v>
      </c>
      <c r="Q45" s="67">
        <v>4156</v>
      </c>
      <c r="R45" s="67">
        <v>14996</v>
      </c>
      <c r="S45" s="67">
        <v>14996</v>
      </c>
      <c r="T45" s="67">
        <v>5099</v>
      </c>
      <c r="U45" s="67">
        <v>1</v>
      </c>
      <c r="V45" s="67">
        <v>7</v>
      </c>
      <c r="W45" s="67">
        <v>7</v>
      </c>
      <c r="X45" s="63"/>
      <c r="Y45" s="65">
        <v>41</v>
      </c>
      <c r="Z45" s="66" t="str">
        <f t="shared" si="38"/>
        <v>八千代町</v>
      </c>
      <c r="AA45" s="67">
        <v>13860</v>
      </c>
      <c r="AB45" s="67">
        <v>23244829</v>
      </c>
      <c r="AC45" s="67">
        <v>21887627</v>
      </c>
      <c r="AD45" s="67">
        <v>1265287</v>
      </c>
      <c r="AE45" s="67">
        <v>1196191</v>
      </c>
      <c r="AF45" s="67">
        <v>1196191</v>
      </c>
      <c r="AG45" s="67">
        <v>52</v>
      </c>
      <c r="AH45" s="67">
        <v>19920</v>
      </c>
      <c r="AI45" s="67">
        <v>18479</v>
      </c>
      <c r="AJ45" s="62"/>
      <c r="AK45" s="65">
        <v>41</v>
      </c>
      <c r="AL45" s="66" t="str">
        <f t="shared" si="39"/>
        <v>八千代町</v>
      </c>
      <c r="AM45" s="67">
        <v>1009</v>
      </c>
      <c r="AN45" s="67">
        <v>342024</v>
      </c>
      <c r="AO45" s="67">
        <v>341040</v>
      </c>
      <c r="AP45" s="67">
        <v>2240575</v>
      </c>
      <c r="AQ45" s="67">
        <v>2235512</v>
      </c>
      <c r="AR45" s="67">
        <v>527279</v>
      </c>
      <c r="AS45" s="67">
        <v>1</v>
      </c>
      <c r="AT45" s="67">
        <v>445</v>
      </c>
      <c r="AU45" s="67">
        <v>441</v>
      </c>
      <c r="AV45" s="63"/>
      <c r="AW45" s="65">
        <v>41</v>
      </c>
      <c r="AX45" s="66" t="str">
        <f t="shared" si="40"/>
        <v>八千代町</v>
      </c>
      <c r="AY45" s="67">
        <v>0</v>
      </c>
      <c r="AZ45" s="67">
        <v>1346213</v>
      </c>
      <c r="BA45" s="67">
        <v>1246877</v>
      </c>
      <c r="BB45" s="67">
        <v>9544876</v>
      </c>
      <c r="BC45" s="67">
        <v>8917457</v>
      </c>
      <c r="BD45" s="67">
        <v>1486066</v>
      </c>
      <c r="BE45" s="67">
        <v>0</v>
      </c>
      <c r="BF45" s="67">
        <v>6816</v>
      </c>
      <c r="BG45" s="67">
        <v>6105</v>
      </c>
      <c r="BH45" s="63"/>
      <c r="BI45" s="65">
        <v>41</v>
      </c>
      <c r="BJ45" s="66" t="str">
        <f t="shared" si="41"/>
        <v>八千代町</v>
      </c>
      <c r="BK45" s="67">
        <v>0</v>
      </c>
      <c r="BL45" s="67">
        <v>4215421</v>
      </c>
      <c r="BM45" s="67">
        <v>4206433</v>
      </c>
      <c r="BN45" s="67">
        <v>27207732</v>
      </c>
      <c r="BO45" s="67">
        <v>27152753</v>
      </c>
      <c r="BP45" s="67">
        <v>9050319</v>
      </c>
      <c r="BQ45" s="67">
        <v>0</v>
      </c>
      <c r="BR45" s="67">
        <v>9207</v>
      </c>
      <c r="BS45" s="67">
        <v>8913</v>
      </c>
      <c r="BT45" s="63"/>
      <c r="BU45" s="65">
        <v>41</v>
      </c>
      <c r="BV45" s="66" t="str">
        <f t="shared" si="42"/>
        <v>八千代町</v>
      </c>
      <c r="BW45" s="67">
        <v>0</v>
      </c>
      <c r="BX45" s="67">
        <v>1709020</v>
      </c>
      <c r="BY45" s="67">
        <v>1707961</v>
      </c>
      <c r="BZ45" s="67">
        <v>11981766</v>
      </c>
      <c r="CA45" s="67">
        <v>11975377</v>
      </c>
      <c r="CB45" s="67">
        <v>8367766</v>
      </c>
      <c r="CC45" s="67">
        <v>0</v>
      </c>
      <c r="CD45" s="67">
        <v>2091</v>
      </c>
      <c r="CE45" s="67">
        <v>2050</v>
      </c>
      <c r="CF45" s="63"/>
      <c r="CG45" s="65">
        <v>41</v>
      </c>
      <c r="CH45" s="66" t="str">
        <f t="shared" si="43"/>
        <v>八千代町</v>
      </c>
      <c r="CI45" s="67">
        <v>180455</v>
      </c>
      <c r="CJ45" s="67">
        <v>7270654</v>
      </c>
      <c r="CK45" s="67">
        <v>7161271</v>
      </c>
      <c r="CL45" s="67">
        <v>48734374</v>
      </c>
      <c r="CM45" s="67">
        <v>48045587</v>
      </c>
      <c r="CN45" s="67">
        <v>18904151</v>
      </c>
      <c r="CO45" s="67">
        <v>184</v>
      </c>
      <c r="CP45" s="67">
        <v>18114</v>
      </c>
      <c r="CQ45" s="67">
        <v>17068</v>
      </c>
      <c r="CR45" s="62"/>
      <c r="CS45" s="65">
        <v>41</v>
      </c>
      <c r="CT45" s="66" t="str">
        <f t="shared" si="44"/>
        <v>八千代町</v>
      </c>
      <c r="CU45" s="67">
        <v>0</v>
      </c>
      <c r="CV45" s="67">
        <v>0</v>
      </c>
      <c r="CW45" s="67">
        <v>0</v>
      </c>
      <c r="CX45" s="67">
        <v>0</v>
      </c>
      <c r="CY45" s="67">
        <v>0</v>
      </c>
      <c r="CZ45" s="67">
        <v>0</v>
      </c>
      <c r="DA45" s="67">
        <v>0</v>
      </c>
      <c r="DB45" s="67">
        <v>0</v>
      </c>
      <c r="DC45" s="67">
        <v>0</v>
      </c>
      <c r="DD45" s="62"/>
      <c r="DE45" s="65">
        <v>41</v>
      </c>
      <c r="DF45" s="66" t="str">
        <f t="shared" si="45"/>
        <v>八千代町</v>
      </c>
      <c r="DG45" s="67">
        <v>0</v>
      </c>
      <c r="DH45" s="67">
        <v>0</v>
      </c>
      <c r="DI45" s="67">
        <v>0</v>
      </c>
      <c r="DJ45" s="67">
        <v>0</v>
      </c>
      <c r="DK45" s="67">
        <v>0</v>
      </c>
      <c r="DL45" s="67">
        <v>0</v>
      </c>
      <c r="DM45" s="67">
        <v>0</v>
      </c>
      <c r="DN45" s="67">
        <v>0</v>
      </c>
      <c r="DO45" s="67">
        <v>0</v>
      </c>
      <c r="DP45" s="62"/>
      <c r="DQ45" s="65">
        <v>41</v>
      </c>
      <c r="DR45" s="66" t="str">
        <f t="shared" si="46"/>
        <v>八千代町</v>
      </c>
      <c r="DS45" s="67">
        <v>26507</v>
      </c>
      <c r="DT45" s="67">
        <v>40257</v>
      </c>
      <c r="DU45" s="67">
        <v>38409</v>
      </c>
      <c r="DV45" s="67">
        <v>2453</v>
      </c>
      <c r="DW45" s="67">
        <v>2338</v>
      </c>
      <c r="DX45" s="67">
        <v>2338</v>
      </c>
      <c r="DY45" s="67">
        <v>2</v>
      </c>
      <c r="DZ45" s="67">
        <v>64</v>
      </c>
      <c r="EA45" s="67">
        <v>58</v>
      </c>
      <c r="EB45" s="62"/>
      <c r="EC45" s="65">
        <v>41</v>
      </c>
      <c r="ED45" s="66" t="str">
        <f t="shared" si="47"/>
        <v>八千代町</v>
      </c>
      <c r="EE45" s="67">
        <v>39643</v>
      </c>
      <c r="EF45" s="67">
        <v>3331312</v>
      </c>
      <c r="EG45" s="67">
        <v>2931155</v>
      </c>
      <c r="EH45" s="67">
        <v>88790</v>
      </c>
      <c r="EI45" s="67">
        <v>78096</v>
      </c>
      <c r="EJ45" s="67">
        <v>78096</v>
      </c>
      <c r="EK45" s="67">
        <v>57</v>
      </c>
      <c r="EL45" s="67">
        <v>2624</v>
      </c>
      <c r="EM45" s="67">
        <v>2172</v>
      </c>
      <c r="EO45" s="65">
        <v>41</v>
      </c>
      <c r="EP45" s="66" t="str">
        <f t="shared" si="48"/>
        <v>八千代町</v>
      </c>
      <c r="EQ45" s="67">
        <v>146</v>
      </c>
      <c r="ER45" s="67">
        <v>13667</v>
      </c>
      <c r="ES45" s="67">
        <v>13667</v>
      </c>
      <c r="ET45" s="67">
        <v>67218</v>
      </c>
      <c r="EU45" s="67">
        <v>67218</v>
      </c>
      <c r="EV45" s="67">
        <v>44529</v>
      </c>
      <c r="EW45" s="67">
        <v>1</v>
      </c>
      <c r="EX45" s="67">
        <v>20</v>
      </c>
      <c r="EY45" s="67">
        <v>20</v>
      </c>
      <c r="FA45" s="65">
        <v>41</v>
      </c>
      <c r="FB45" s="66" t="str">
        <f t="shared" si="49"/>
        <v>八千代町</v>
      </c>
      <c r="FC45" s="67">
        <v>0</v>
      </c>
      <c r="FD45" s="67">
        <v>0</v>
      </c>
      <c r="FE45" s="67">
        <v>0</v>
      </c>
      <c r="FF45" s="67">
        <v>0</v>
      </c>
      <c r="FG45" s="67">
        <v>0</v>
      </c>
      <c r="FH45" s="67">
        <v>0</v>
      </c>
      <c r="FI45" s="67">
        <v>0</v>
      </c>
      <c r="FJ45" s="67">
        <v>0</v>
      </c>
      <c r="FK45" s="67">
        <v>0</v>
      </c>
      <c r="FM45" s="65">
        <v>41</v>
      </c>
      <c r="FN45" s="66" t="str">
        <f t="shared" si="50"/>
        <v>八千代町</v>
      </c>
      <c r="FO45" s="67">
        <v>2374</v>
      </c>
      <c r="FP45" s="67">
        <v>49892</v>
      </c>
      <c r="FQ45" s="67">
        <v>41396</v>
      </c>
      <c r="FR45" s="67">
        <v>2082</v>
      </c>
      <c r="FS45" s="67">
        <v>1788</v>
      </c>
      <c r="FT45" s="67">
        <v>1788</v>
      </c>
      <c r="FU45" s="67">
        <v>7</v>
      </c>
      <c r="FV45" s="67">
        <v>133</v>
      </c>
      <c r="FW45" s="67">
        <v>99</v>
      </c>
      <c r="FY45" s="65">
        <v>41</v>
      </c>
      <c r="FZ45" s="66" t="str">
        <f t="shared" si="51"/>
        <v>八千代町</v>
      </c>
      <c r="GA45" s="67">
        <v>0</v>
      </c>
      <c r="GB45" s="67">
        <v>157117</v>
      </c>
      <c r="GC45" s="67">
        <v>157117</v>
      </c>
      <c r="GD45" s="67">
        <v>212251</v>
      </c>
      <c r="GE45" s="67">
        <v>212251</v>
      </c>
      <c r="GF45" s="67">
        <v>180055</v>
      </c>
      <c r="GG45" s="67">
        <v>0</v>
      </c>
      <c r="GH45" s="67">
        <v>59</v>
      </c>
      <c r="GI45" s="67">
        <v>59</v>
      </c>
      <c r="GK45" s="65">
        <v>41</v>
      </c>
      <c r="GL45" s="66" t="str">
        <f t="shared" si="52"/>
        <v>八千代町</v>
      </c>
      <c r="GM45" s="67">
        <v>0</v>
      </c>
      <c r="GN45" s="67">
        <v>0</v>
      </c>
      <c r="GO45" s="67">
        <v>0</v>
      </c>
      <c r="GP45" s="67">
        <v>0</v>
      </c>
      <c r="GQ45" s="67">
        <v>0</v>
      </c>
      <c r="GR45" s="67">
        <v>0</v>
      </c>
      <c r="GS45" s="67">
        <v>0</v>
      </c>
      <c r="GT45" s="67">
        <v>0</v>
      </c>
      <c r="GU45" s="67">
        <v>0</v>
      </c>
      <c r="GW45" s="65">
        <v>41</v>
      </c>
      <c r="GX45" s="66" t="str">
        <f t="shared" si="53"/>
        <v>八千代町</v>
      </c>
      <c r="GY45" s="67">
        <v>0</v>
      </c>
      <c r="GZ45" s="67">
        <v>0</v>
      </c>
      <c r="HA45" s="67">
        <v>0</v>
      </c>
      <c r="HB45" s="67">
        <v>0</v>
      </c>
      <c r="HC45" s="67">
        <v>0</v>
      </c>
      <c r="HD45" s="67">
        <v>0</v>
      </c>
      <c r="HE45" s="67">
        <v>0</v>
      </c>
      <c r="HF45" s="67">
        <v>0</v>
      </c>
      <c r="HG45" s="67">
        <v>0</v>
      </c>
      <c r="HI45" s="65">
        <v>41</v>
      </c>
      <c r="HJ45" s="66" t="str">
        <f t="shared" si="54"/>
        <v>八千代町</v>
      </c>
      <c r="HK45" s="67">
        <v>0</v>
      </c>
      <c r="HL45" s="67">
        <v>0</v>
      </c>
      <c r="HM45" s="67">
        <v>0</v>
      </c>
      <c r="HN45" s="67">
        <v>0</v>
      </c>
      <c r="HO45" s="67">
        <v>0</v>
      </c>
      <c r="HP45" s="67">
        <v>0</v>
      </c>
      <c r="HQ45" s="67">
        <v>0</v>
      </c>
      <c r="HR45" s="67">
        <v>0</v>
      </c>
      <c r="HS45" s="67">
        <v>0</v>
      </c>
    </row>
    <row r="46" spans="1:227" s="56" customFormat="1" ht="15" customHeight="1">
      <c r="A46" s="65">
        <v>42</v>
      </c>
      <c r="B46" s="66" t="s">
        <v>100</v>
      </c>
      <c r="C46" s="67">
        <v>6105</v>
      </c>
      <c r="D46" s="67">
        <v>6633412</v>
      </c>
      <c r="E46" s="67">
        <v>6508338</v>
      </c>
      <c r="F46" s="67">
        <v>728957</v>
      </c>
      <c r="G46" s="67">
        <v>715342</v>
      </c>
      <c r="H46" s="67">
        <v>715342</v>
      </c>
      <c r="I46" s="67">
        <v>30</v>
      </c>
      <c r="J46" s="67">
        <v>4629</v>
      </c>
      <c r="K46" s="67">
        <v>4472</v>
      </c>
      <c r="L46" s="62"/>
      <c r="M46" s="65">
        <v>42</v>
      </c>
      <c r="N46" s="66" t="str">
        <f t="shared" si="37"/>
        <v>五霞町</v>
      </c>
      <c r="O46" s="67">
        <v>0</v>
      </c>
      <c r="P46" s="67">
        <v>292845</v>
      </c>
      <c r="Q46" s="67">
        <v>287786</v>
      </c>
      <c r="R46" s="67">
        <v>671226</v>
      </c>
      <c r="S46" s="67">
        <v>663559</v>
      </c>
      <c r="T46" s="67">
        <v>91019</v>
      </c>
      <c r="U46" s="67">
        <v>0</v>
      </c>
      <c r="V46" s="67">
        <v>203</v>
      </c>
      <c r="W46" s="67">
        <v>197</v>
      </c>
      <c r="X46" s="63"/>
      <c r="Y46" s="65">
        <v>42</v>
      </c>
      <c r="Z46" s="66" t="str">
        <f t="shared" si="38"/>
        <v>五霞町</v>
      </c>
      <c r="AA46" s="67">
        <v>3546</v>
      </c>
      <c r="AB46" s="67">
        <v>3042132</v>
      </c>
      <c r="AC46" s="67">
        <v>2925846</v>
      </c>
      <c r="AD46" s="67">
        <v>185783</v>
      </c>
      <c r="AE46" s="67">
        <v>178614</v>
      </c>
      <c r="AF46" s="67">
        <v>178614</v>
      </c>
      <c r="AG46" s="67">
        <v>53</v>
      </c>
      <c r="AH46" s="67">
        <v>4508</v>
      </c>
      <c r="AI46" s="67">
        <v>4263</v>
      </c>
      <c r="AJ46" s="62"/>
      <c r="AK46" s="65">
        <v>42</v>
      </c>
      <c r="AL46" s="66" t="str">
        <f t="shared" si="39"/>
        <v>五霞町</v>
      </c>
      <c r="AM46" s="67">
        <v>505</v>
      </c>
      <c r="AN46" s="67">
        <v>61618</v>
      </c>
      <c r="AO46" s="67">
        <v>60957</v>
      </c>
      <c r="AP46" s="67">
        <v>614326</v>
      </c>
      <c r="AQ46" s="67">
        <v>612328</v>
      </c>
      <c r="AR46" s="67">
        <v>234397</v>
      </c>
      <c r="AS46" s="67">
        <v>2</v>
      </c>
      <c r="AT46" s="67">
        <v>170</v>
      </c>
      <c r="AU46" s="67">
        <v>167</v>
      </c>
      <c r="AV46" s="63"/>
      <c r="AW46" s="65">
        <v>42</v>
      </c>
      <c r="AX46" s="66" t="str">
        <f t="shared" si="40"/>
        <v>五霞町</v>
      </c>
      <c r="AY46" s="67">
        <v>0</v>
      </c>
      <c r="AZ46" s="67">
        <v>590586</v>
      </c>
      <c r="BA46" s="67">
        <v>578384</v>
      </c>
      <c r="BB46" s="67">
        <v>6792318</v>
      </c>
      <c r="BC46" s="67">
        <v>6678305</v>
      </c>
      <c r="BD46" s="67">
        <v>1112972</v>
      </c>
      <c r="BE46" s="67">
        <v>0</v>
      </c>
      <c r="BF46" s="67">
        <v>2929</v>
      </c>
      <c r="BG46" s="67">
        <v>2848</v>
      </c>
      <c r="BH46" s="63"/>
      <c r="BI46" s="65">
        <v>42</v>
      </c>
      <c r="BJ46" s="66" t="str">
        <f t="shared" si="41"/>
        <v>五霞町</v>
      </c>
      <c r="BK46" s="67">
        <v>0</v>
      </c>
      <c r="BL46" s="67">
        <v>1388324</v>
      </c>
      <c r="BM46" s="67">
        <v>1387107</v>
      </c>
      <c r="BN46" s="67">
        <v>12118678</v>
      </c>
      <c r="BO46" s="67">
        <v>12108399</v>
      </c>
      <c r="BP46" s="67">
        <v>4035399</v>
      </c>
      <c r="BQ46" s="67">
        <v>0</v>
      </c>
      <c r="BR46" s="67">
        <v>3329</v>
      </c>
      <c r="BS46" s="67">
        <v>3290</v>
      </c>
      <c r="BT46" s="63"/>
      <c r="BU46" s="65">
        <v>42</v>
      </c>
      <c r="BV46" s="66" t="str">
        <f t="shared" si="42"/>
        <v>五霞町</v>
      </c>
      <c r="BW46" s="67">
        <v>0</v>
      </c>
      <c r="BX46" s="67">
        <v>1493036</v>
      </c>
      <c r="BY46" s="67">
        <v>1492858</v>
      </c>
      <c r="BZ46" s="67">
        <v>19909224</v>
      </c>
      <c r="CA46" s="67">
        <v>19907674</v>
      </c>
      <c r="CB46" s="67">
        <v>13889594</v>
      </c>
      <c r="CC46" s="67">
        <v>0</v>
      </c>
      <c r="CD46" s="67">
        <v>793</v>
      </c>
      <c r="CE46" s="67">
        <v>788</v>
      </c>
      <c r="CF46" s="63"/>
      <c r="CG46" s="65">
        <v>42</v>
      </c>
      <c r="CH46" s="66" t="str">
        <f t="shared" si="43"/>
        <v>五霞町</v>
      </c>
      <c r="CI46" s="67">
        <v>182850</v>
      </c>
      <c r="CJ46" s="67">
        <v>3471946</v>
      </c>
      <c r="CK46" s="67">
        <v>3458349</v>
      </c>
      <c r="CL46" s="67">
        <v>38820220</v>
      </c>
      <c r="CM46" s="67">
        <v>38694378</v>
      </c>
      <c r="CN46" s="67">
        <v>19037965</v>
      </c>
      <c r="CO46" s="67">
        <v>257</v>
      </c>
      <c r="CP46" s="67">
        <v>7051</v>
      </c>
      <c r="CQ46" s="67">
        <v>6926</v>
      </c>
      <c r="CR46" s="62"/>
      <c r="CS46" s="65">
        <v>42</v>
      </c>
      <c r="CT46" s="66" t="str">
        <f t="shared" si="44"/>
        <v>五霞町</v>
      </c>
      <c r="CU46" s="67">
        <v>0</v>
      </c>
      <c r="CV46" s="67">
        <v>0</v>
      </c>
      <c r="CW46" s="67">
        <v>0</v>
      </c>
      <c r="CX46" s="67">
        <v>0</v>
      </c>
      <c r="CY46" s="67">
        <v>0</v>
      </c>
      <c r="CZ46" s="67">
        <v>0</v>
      </c>
      <c r="DA46" s="67">
        <v>0</v>
      </c>
      <c r="DB46" s="67">
        <v>0</v>
      </c>
      <c r="DC46" s="67">
        <v>0</v>
      </c>
      <c r="DD46" s="62"/>
      <c r="DE46" s="65">
        <v>42</v>
      </c>
      <c r="DF46" s="66" t="str">
        <f t="shared" si="45"/>
        <v>五霞町</v>
      </c>
      <c r="DG46" s="67">
        <v>0</v>
      </c>
      <c r="DH46" s="67">
        <v>0</v>
      </c>
      <c r="DI46" s="67">
        <v>0</v>
      </c>
      <c r="DJ46" s="67">
        <v>0</v>
      </c>
      <c r="DK46" s="67">
        <v>0</v>
      </c>
      <c r="DL46" s="67">
        <v>0</v>
      </c>
      <c r="DM46" s="67">
        <v>0</v>
      </c>
      <c r="DN46" s="67">
        <v>0</v>
      </c>
      <c r="DO46" s="67">
        <v>0</v>
      </c>
      <c r="DP46" s="62"/>
      <c r="DQ46" s="65">
        <v>42</v>
      </c>
      <c r="DR46" s="66" t="str">
        <f t="shared" si="46"/>
        <v>五霞町</v>
      </c>
      <c r="DS46" s="67">
        <v>918</v>
      </c>
      <c r="DT46" s="67">
        <v>597</v>
      </c>
      <c r="DU46" s="67">
        <v>597</v>
      </c>
      <c r="DV46" s="67">
        <v>9</v>
      </c>
      <c r="DW46" s="67">
        <v>9</v>
      </c>
      <c r="DX46" s="67">
        <v>9</v>
      </c>
      <c r="DY46" s="67">
        <v>2</v>
      </c>
      <c r="DZ46" s="67">
        <v>1</v>
      </c>
      <c r="EA46" s="67">
        <v>1</v>
      </c>
      <c r="EB46" s="62"/>
      <c r="EC46" s="65">
        <v>42</v>
      </c>
      <c r="ED46" s="66" t="str">
        <f t="shared" si="47"/>
        <v>五霞町</v>
      </c>
      <c r="EE46" s="67">
        <v>886</v>
      </c>
      <c r="EF46" s="67">
        <v>225803</v>
      </c>
      <c r="EG46" s="67">
        <v>213832</v>
      </c>
      <c r="EH46" s="67">
        <v>7903</v>
      </c>
      <c r="EI46" s="67">
        <v>7484</v>
      </c>
      <c r="EJ46" s="67">
        <v>7484</v>
      </c>
      <c r="EK46" s="67">
        <v>3</v>
      </c>
      <c r="EL46" s="67">
        <v>429</v>
      </c>
      <c r="EM46" s="67">
        <v>395</v>
      </c>
      <c r="EO46" s="65">
        <v>42</v>
      </c>
      <c r="EP46" s="66" t="str">
        <f t="shared" si="48"/>
        <v>五霞町</v>
      </c>
      <c r="EQ46" s="67">
        <v>0</v>
      </c>
      <c r="ER46" s="67">
        <v>17944</v>
      </c>
      <c r="ES46" s="67">
        <v>17944</v>
      </c>
      <c r="ET46" s="67">
        <v>46654</v>
      </c>
      <c r="EU46" s="67">
        <v>46654</v>
      </c>
      <c r="EV46" s="67">
        <v>27993</v>
      </c>
      <c r="EW46" s="67">
        <v>0</v>
      </c>
      <c r="EX46" s="67">
        <v>14</v>
      </c>
      <c r="EY46" s="67">
        <v>14</v>
      </c>
      <c r="FA46" s="65">
        <v>42</v>
      </c>
      <c r="FB46" s="66" t="str">
        <f t="shared" si="49"/>
        <v>五霞町</v>
      </c>
      <c r="FC46" s="67">
        <v>0</v>
      </c>
      <c r="FD46" s="67">
        <v>0</v>
      </c>
      <c r="FE46" s="67">
        <v>0</v>
      </c>
      <c r="FF46" s="67">
        <v>0</v>
      </c>
      <c r="FG46" s="67">
        <v>0</v>
      </c>
      <c r="FH46" s="67">
        <v>0</v>
      </c>
      <c r="FI46" s="67">
        <v>0</v>
      </c>
      <c r="FJ46" s="67">
        <v>0</v>
      </c>
      <c r="FK46" s="67">
        <v>0</v>
      </c>
      <c r="FM46" s="65">
        <v>42</v>
      </c>
      <c r="FN46" s="66" t="str">
        <f t="shared" si="50"/>
        <v>五霞町</v>
      </c>
      <c r="FO46" s="67">
        <v>1708</v>
      </c>
      <c r="FP46" s="67">
        <v>11170</v>
      </c>
      <c r="FQ46" s="67">
        <v>4735</v>
      </c>
      <c r="FR46" s="67">
        <v>446</v>
      </c>
      <c r="FS46" s="67">
        <v>189</v>
      </c>
      <c r="FT46" s="67">
        <v>189</v>
      </c>
      <c r="FU46" s="67">
        <v>5</v>
      </c>
      <c r="FV46" s="67">
        <v>25</v>
      </c>
      <c r="FW46" s="67">
        <v>12</v>
      </c>
      <c r="FY46" s="65">
        <v>42</v>
      </c>
      <c r="FZ46" s="66" t="str">
        <f t="shared" si="51"/>
        <v>五霞町</v>
      </c>
      <c r="GA46" s="67">
        <v>0</v>
      </c>
      <c r="GB46" s="67">
        <v>0</v>
      </c>
      <c r="GC46" s="67">
        <v>0</v>
      </c>
      <c r="GD46" s="67">
        <v>0</v>
      </c>
      <c r="GE46" s="67">
        <v>0</v>
      </c>
      <c r="GF46" s="67">
        <v>0</v>
      </c>
      <c r="GG46" s="67">
        <v>0</v>
      </c>
      <c r="GH46" s="67">
        <v>0</v>
      </c>
      <c r="GI46" s="67">
        <v>0</v>
      </c>
      <c r="GK46" s="65">
        <v>42</v>
      </c>
      <c r="GL46" s="66" t="str">
        <f t="shared" si="52"/>
        <v>五霞町</v>
      </c>
      <c r="GM46" s="67">
        <v>0</v>
      </c>
      <c r="GN46" s="67">
        <v>0</v>
      </c>
      <c r="GO46" s="67">
        <v>0</v>
      </c>
      <c r="GP46" s="67">
        <v>0</v>
      </c>
      <c r="GQ46" s="67">
        <v>0</v>
      </c>
      <c r="GR46" s="67">
        <v>0</v>
      </c>
      <c r="GS46" s="67">
        <v>0</v>
      </c>
      <c r="GT46" s="67">
        <v>0</v>
      </c>
      <c r="GU46" s="67">
        <v>0</v>
      </c>
      <c r="GW46" s="65">
        <v>42</v>
      </c>
      <c r="GX46" s="66" t="str">
        <f t="shared" si="53"/>
        <v>五霞町</v>
      </c>
      <c r="GY46" s="67">
        <v>0</v>
      </c>
      <c r="GZ46" s="67">
        <v>0</v>
      </c>
      <c r="HA46" s="67">
        <v>0</v>
      </c>
      <c r="HB46" s="67">
        <v>0</v>
      </c>
      <c r="HC46" s="67">
        <v>0</v>
      </c>
      <c r="HD46" s="67">
        <v>0</v>
      </c>
      <c r="HE46" s="67">
        <v>0</v>
      </c>
      <c r="HF46" s="67">
        <v>0</v>
      </c>
      <c r="HG46" s="67">
        <v>0</v>
      </c>
      <c r="HI46" s="65">
        <v>42</v>
      </c>
      <c r="HJ46" s="66" t="str">
        <f t="shared" si="54"/>
        <v>五霞町</v>
      </c>
      <c r="HK46" s="67">
        <v>0</v>
      </c>
      <c r="HL46" s="67">
        <v>0</v>
      </c>
      <c r="HM46" s="67">
        <v>0</v>
      </c>
      <c r="HN46" s="67">
        <v>0</v>
      </c>
      <c r="HO46" s="67">
        <v>0</v>
      </c>
      <c r="HP46" s="67">
        <v>0</v>
      </c>
      <c r="HQ46" s="67">
        <v>0</v>
      </c>
      <c r="HR46" s="67">
        <v>0</v>
      </c>
      <c r="HS46" s="67">
        <v>0</v>
      </c>
    </row>
    <row r="47" spans="1:227" s="56" customFormat="1" ht="15" customHeight="1">
      <c r="A47" s="65">
        <v>43</v>
      </c>
      <c r="B47" s="66" t="s">
        <v>101</v>
      </c>
      <c r="C47" s="67">
        <v>8271</v>
      </c>
      <c r="D47" s="67">
        <v>7658858</v>
      </c>
      <c r="E47" s="67">
        <v>7286198</v>
      </c>
      <c r="F47" s="67">
        <v>780405</v>
      </c>
      <c r="G47" s="67">
        <v>743880</v>
      </c>
      <c r="H47" s="67">
        <v>743880</v>
      </c>
      <c r="I47" s="67">
        <v>84</v>
      </c>
      <c r="J47" s="67">
        <v>5502</v>
      </c>
      <c r="K47" s="67">
        <v>5109</v>
      </c>
      <c r="L47" s="62"/>
      <c r="M47" s="65">
        <v>43</v>
      </c>
      <c r="N47" s="66" t="str">
        <f t="shared" si="37"/>
        <v>境町</v>
      </c>
      <c r="O47" s="67">
        <v>159</v>
      </c>
      <c r="P47" s="67">
        <v>6182</v>
      </c>
      <c r="Q47" s="67">
        <v>6182</v>
      </c>
      <c r="R47" s="67">
        <v>65107</v>
      </c>
      <c r="S47" s="67">
        <v>65107</v>
      </c>
      <c r="T47" s="67">
        <v>20610</v>
      </c>
      <c r="U47" s="67">
        <v>11</v>
      </c>
      <c r="V47" s="67">
        <v>10</v>
      </c>
      <c r="W47" s="67">
        <v>10</v>
      </c>
      <c r="X47" s="63"/>
      <c r="Y47" s="65">
        <v>43</v>
      </c>
      <c r="Z47" s="66" t="str">
        <f t="shared" si="38"/>
        <v>境町</v>
      </c>
      <c r="AA47" s="67">
        <v>4937</v>
      </c>
      <c r="AB47" s="67">
        <v>15928684</v>
      </c>
      <c r="AC47" s="67">
        <v>15006752</v>
      </c>
      <c r="AD47" s="67">
        <v>913179</v>
      </c>
      <c r="AE47" s="67">
        <v>862027</v>
      </c>
      <c r="AF47" s="67">
        <v>862027</v>
      </c>
      <c r="AG47" s="67">
        <v>412</v>
      </c>
      <c r="AH47" s="67">
        <v>17861</v>
      </c>
      <c r="AI47" s="67">
        <v>16651</v>
      </c>
      <c r="AJ47" s="62"/>
      <c r="AK47" s="65">
        <v>43</v>
      </c>
      <c r="AL47" s="66" t="str">
        <f t="shared" si="39"/>
        <v>境町</v>
      </c>
      <c r="AM47" s="67">
        <v>1621</v>
      </c>
      <c r="AN47" s="67">
        <v>266232</v>
      </c>
      <c r="AO47" s="67">
        <v>266061</v>
      </c>
      <c r="AP47" s="67">
        <v>3534642</v>
      </c>
      <c r="AQ47" s="67">
        <v>3533021</v>
      </c>
      <c r="AR47" s="67">
        <v>1042782</v>
      </c>
      <c r="AS47" s="67">
        <v>10</v>
      </c>
      <c r="AT47" s="67">
        <v>429</v>
      </c>
      <c r="AU47" s="67">
        <v>425</v>
      </c>
      <c r="AV47" s="63"/>
      <c r="AW47" s="65">
        <v>43</v>
      </c>
      <c r="AX47" s="66" t="str">
        <f t="shared" si="40"/>
        <v>境町</v>
      </c>
      <c r="AY47" s="67">
        <v>0</v>
      </c>
      <c r="AZ47" s="67">
        <v>1637869</v>
      </c>
      <c r="BA47" s="67">
        <v>1601894</v>
      </c>
      <c r="BB47" s="67">
        <v>18552116</v>
      </c>
      <c r="BC47" s="67">
        <v>18231450</v>
      </c>
      <c r="BD47" s="67">
        <v>2973467</v>
      </c>
      <c r="BE47" s="67">
        <v>0</v>
      </c>
      <c r="BF47" s="67">
        <v>7438</v>
      </c>
      <c r="BG47" s="67">
        <v>7191</v>
      </c>
      <c r="BH47" s="63"/>
      <c r="BI47" s="65">
        <v>43</v>
      </c>
      <c r="BJ47" s="66" t="str">
        <f t="shared" si="41"/>
        <v>境町</v>
      </c>
      <c r="BK47" s="67">
        <v>0</v>
      </c>
      <c r="BL47" s="67">
        <v>3558032</v>
      </c>
      <c r="BM47" s="67">
        <v>3554428</v>
      </c>
      <c r="BN47" s="67">
        <v>31974381</v>
      </c>
      <c r="BO47" s="67">
        <v>31940154</v>
      </c>
      <c r="BP47" s="67">
        <v>10274920</v>
      </c>
      <c r="BQ47" s="67">
        <v>0</v>
      </c>
      <c r="BR47" s="67">
        <v>8880</v>
      </c>
      <c r="BS47" s="67">
        <v>8721</v>
      </c>
      <c r="BT47" s="63"/>
      <c r="BU47" s="65">
        <v>43</v>
      </c>
      <c r="BV47" s="66" t="str">
        <f t="shared" si="42"/>
        <v>境町</v>
      </c>
      <c r="BW47" s="67">
        <v>0</v>
      </c>
      <c r="BX47" s="67">
        <v>2428944</v>
      </c>
      <c r="BY47" s="67">
        <v>2428702</v>
      </c>
      <c r="BZ47" s="67">
        <v>27853137</v>
      </c>
      <c r="CA47" s="67">
        <v>27851072</v>
      </c>
      <c r="CB47" s="67">
        <v>18878656</v>
      </c>
      <c r="CC47" s="67">
        <v>0</v>
      </c>
      <c r="CD47" s="67">
        <v>2371</v>
      </c>
      <c r="CE47" s="67">
        <v>2361</v>
      </c>
      <c r="CF47" s="63"/>
      <c r="CG47" s="65">
        <v>43</v>
      </c>
      <c r="CH47" s="66" t="str">
        <f t="shared" si="43"/>
        <v>境町</v>
      </c>
      <c r="CI47" s="67">
        <v>348760</v>
      </c>
      <c r="CJ47" s="67">
        <v>7624845</v>
      </c>
      <c r="CK47" s="67">
        <v>7585024</v>
      </c>
      <c r="CL47" s="67">
        <v>78379634</v>
      </c>
      <c r="CM47" s="67">
        <v>78022676</v>
      </c>
      <c r="CN47" s="67">
        <v>32127043</v>
      </c>
      <c r="CO47" s="67">
        <v>264</v>
      </c>
      <c r="CP47" s="67">
        <v>18689</v>
      </c>
      <c r="CQ47" s="67">
        <v>18273</v>
      </c>
      <c r="CR47" s="62"/>
      <c r="CS47" s="65">
        <v>43</v>
      </c>
      <c r="CT47" s="66" t="str">
        <f t="shared" si="44"/>
        <v>境町</v>
      </c>
      <c r="CU47" s="67">
        <v>0</v>
      </c>
      <c r="CV47" s="67">
        <v>0</v>
      </c>
      <c r="CW47" s="67">
        <v>0</v>
      </c>
      <c r="CX47" s="67">
        <v>0</v>
      </c>
      <c r="CY47" s="67">
        <v>0</v>
      </c>
      <c r="CZ47" s="67">
        <v>0</v>
      </c>
      <c r="DA47" s="67">
        <v>0</v>
      </c>
      <c r="DB47" s="67">
        <v>0</v>
      </c>
      <c r="DC47" s="67">
        <v>0</v>
      </c>
      <c r="DD47" s="62"/>
      <c r="DE47" s="65">
        <v>43</v>
      </c>
      <c r="DF47" s="66" t="str">
        <f t="shared" si="45"/>
        <v>境町</v>
      </c>
      <c r="DG47" s="67">
        <v>0</v>
      </c>
      <c r="DH47" s="67">
        <v>0</v>
      </c>
      <c r="DI47" s="67">
        <v>0</v>
      </c>
      <c r="DJ47" s="67">
        <v>0</v>
      </c>
      <c r="DK47" s="67">
        <v>0</v>
      </c>
      <c r="DL47" s="67">
        <v>0</v>
      </c>
      <c r="DM47" s="67">
        <v>0</v>
      </c>
      <c r="DN47" s="67">
        <v>0</v>
      </c>
      <c r="DO47" s="67">
        <v>0</v>
      </c>
      <c r="DP47" s="62"/>
      <c r="DQ47" s="65">
        <v>43</v>
      </c>
      <c r="DR47" s="66" t="str">
        <f t="shared" si="46"/>
        <v>境町</v>
      </c>
      <c r="DS47" s="67">
        <v>0</v>
      </c>
      <c r="DT47" s="67">
        <v>17935</v>
      </c>
      <c r="DU47" s="67">
        <v>17935</v>
      </c>
      <c r="DV47" s="67">
        <v>269</v>
      </c>
      <c r="DW47" s="67">
        <v>269</v>
      </c>
      <c r="DX47" s="67">
        <v>269</v>
      </c>
      <c r="DY47" s="67">
        <v>0</v>
      </c>
      <c r="DZ47" s="67">
        <v>7</v>
      </c>
      <c r="EA47" s="67">
        <v>7</v>
      </c>
      <c r="EB47" s="62"/>
      <c r="EC47" s="65">
        <v>43</v>
      </c>
      <c r="ED47" s="66" t="str">
        <f t="shared" si="47"/>
        <v>境町</v>
      </c>
      <c r="EE47" s="67">
        <v>53421</v>
      </c>
      <c r="EF47" s="67">
        <v>2681781</v>
      </c>
      <c r="EG47" s="67">
        <v>2047464</v>
      </c>
      <c r="EH47" s="67">
        <v>91181</v>
      </c>
      <c r="EI47" s="67">
        <v>69614</v>
      </c>
      <c r="EJ47" s="67">
        <v>69614</v>
      </c>
      <c r="EK47" s="67">
        <v>81</v>
      </c>
      <c r="EL47" s="67">
        <v>2611</v>
      </c>
      <c r="EM47" s="67">
        <v>1825</v>
      </c>
      <c r="EO47" s="65">
        <v>43</v>
      </c>
      <c r="EP47" s="66" t="str">
        <f t="shared" si="48"/>
        <v>境町</v>
      </c>
      <c r="EQ47" s="67">
        <v>0</v>
      </c>
      <c r="ER47" s="67">
        <v>3874</v>
      </c>
      <c r="ES47" s="67">
        <v>3874</v>
      </c>
      <c r="ET47" s="67">
        <v>34617</v>
      </c>
      <c r="EU47" s="67">
        <v>34617</v>
      </c>
      <c r="EV47" s="67">
        <v>24160</v>
      </c>
      <c r="EW47" s="67">
        <v>0</v>
      </c>
      <c r="EX47" s="67">
        <v>5</v>
      </c>
      <c r="EY47" s="67">
        <v>5</v>
      </c>
      <c r="FA47" s="65">
        <v>43</v>
      </c>
      <c r="FB47" s="66" t="str">
        <f t="shared" si="49"/>
        <v>境町</v>
      </c>
      <c r="FC47" s="67">
        <v>0</v>
      </c>
      <c r="FD47" s="67">
        <v>0</v>
      </c>
      <c r="FE47" s="67">
        <v>0</v>
      </c>
      <c r="FF47" s="67">
        <v>0</v>
      </c>
      <c r="FG47" s="67">
        <v>0</v>
      </c>
      <c r="FH47" s="67">
        <v>0</v>
      </c>
      <c r="FI47" s="67">
        <v>0</v>
      </c>
      <c r="FJ47" s="67">
        <v>0</v>
      </c>
      <c r="FK47" s="67">
        <v>0</v>
      </c>
      <c r="FM47" s="65">
        <v>43</v>
      </c>
      <c r="FN47" s="66" t="str">
        <f t="shared" si="50"/>
        <v>境町</v>
      </c>
      <c r="FO47" s="67">
        <v>7749</v>
      </c>
      <c r="FP47" s="67">
        <v>93882</v>
      </c>
      <c r="FQ47" s="67">
        <v>82286</v>
      </c>
      <c r="FR47" s="67">
        <v>3004</v>
      </c>
      <c r="FS47" s="67">
        <v>2633</v>
      </c>
      <c r="FT47" s="67">
        <v>2633</v>
      </c>
      <c r="FU47" s="67">
        <v>22</v>
      </c>
      <c r="FV47" s="67">
        <v>213</v>
      </c>
      <c r="FW47" s="67">
        <v>188</v>
      </c>
      <c r="FY47" s="65">
        <v>43</v>
      </c>
      <c r="FZ47" s="66" t="str">
        <f t="shared" si="51"/>
        <v>境町</v>
      </c>
      <c r="GA47" s="67">
        <v>0</v>
      </c>
      <c r="GB47" s="67">
        <v>182605</v>
      </c>
      <c r="GC47" s="67">
        <v>182436</v>
      </c>
      <c r="GD47" s="67">
        <v>299472</v>
      </c>
      <c r="GE47" s="67">
        <v>299195</v>
      </c>
      <c r="GF47" s="67">
        <v>182801</v>
      </c>
      <c r="GG47" s="67">
        <v>0</v>
      </c>
      <c r="GH47" s="67">
        <v>75</v>
      </c>
      <c r="GI47" s="67">
        <v>74</v>
      </c>
      <c r="GK47" s="65">
        <v>43</v>
      </c>
      <c r="GL47" s="66" t="str">
        <f t="shared" si="52"/>
        <v>境町</v>
      </c>
      <c r="GM47" s="67">
        <v>0</v>
      </c>
      <c r="GN47" s="67">
        <v>0</v>
      </c>
      <c r="GO47" s="67">
        <v>0</v>
      </c>
      <c r="GP47" s="67">
        <v>0</v>
      </c>
      <c r="GQ47" s="67">
        <v>0</v>
      </c>
      <c r="GR47" s="67">
        <v>0</v>
      </c>
      <c r="GS47" s="67">
        <v>0</v>
      </c>
      <c r="GT47" s="67">
        <v>0</v>
      </c>
      <c r="GU47" s="67">
        <v>0</v>
      </c>
      <c r="GW47" s="65">
        <v>43</v>
      </c>
      <c r="GX47" s="66" t="str">
        <f t="shared" si="53"/>
        <v>境町</v>
      </c>
      <c r="GY47" s="67">
        <v>0</v>
      </c>
      <c r="GZ47" s="67">
        <v>0</v>
      </c>
      <c r="HA47" s="67">
        <v>0</v>
      </c>
      <c r="HB47" s="67">
        <v>0</v>
      </c>
      <c r="HC47" s="67">
        <v>0</v>
      </c>
      <c r="HD47" s="67">
        <v>0</v>
      </c>
      <c r="HE47" s="67">
        <v>0</v>
      </c>
      <c r="HF47" s="67">
        <v>0</v>
      </c>
      <c r="HG47" s="67">
        <v>0</v>
      </c>
      <c r="HI47" s="65">
        <v>43</v>
      </c>
      <c r="HJ47" s="66" t="str">
        <f t="shared" si="54"/>
        <v>境町</v>
      </c>
      <c r="HK47" s="67">
        <v>0</v>
      </c>
      <c r="HL47" s="67">
        <v>0</v>
      </c>
      <c r="HM47" s="67">
        <v>0</v>
      </c>
      <c r="HN47" s="67">
        <v>0</v>
      </c>
      <c r="HO47" s="67">
        <v>0</v>
      </c>
      <c r="HP47" s="67">
        <v>0</v>
      </c>
      <c r="HQ47" s="67">
        <v>0</v>
      </c>
      <c r="HR47" s="67">
        <v>0</v>
      </c>
      <c r="HS47" s="67">
        <v>0</v>
      </c>
    </row>
    <row r="48" spans="1:227" s="56" customFormat="1" ht="15" customHeight="1">
      <c r="A48" s="79">
        <v>44</v>
      </c>
      <c r="B48" s="80" t="s">
        <v>102</v>
      </c>
      <c r="C48" s="81">
        <v>245126</v>
      </c>
      <c r="D48" s="81">
        <v>11298637</v>
      </c>
      <c r="E48" s="81">
        <v>10962509</v>
      </c>
      <c r="F48" s="81">
        <v>1264866</v>
      </c>
      <c r="G48" s="81">
        <v>1227418</v>
      </c>
      <c r="H48" s="81">
        <v>1227418</v>
      </c>
      <c r="I48" s="81">
        <v>710</v>
      </c>
      <c r="J48" s="81">
        <v>8479</v>
      </c>
      <c r="K48" s="81">
        <v>8053</v>
      </c>
      <c r="L48" s="62"/>
      <c r="M48" s="65">
        <v>44</v>
      </c>
      <c r="N48" s="66" t="str">
        <f t="shared" si="37"/>
        <v>利根町</v>
      </c>
      <c r="O48" s="81">
        <v>594</v>
      </c>
      <c r="P48" s="81">
        <v>8284</v>
      </c>
      <c r="Q48" s="81">
        <v>8284</v>
      </c>
      <c r="R48" s="81">
        <v>34177</v>
      </c>
      <c r="S48" s="81">
        <v>34177</v>
      </c>
      <c r="T48" s="81">
        <v>20476</v>
      </c>
      <c r="U48" s="81">
        <v>2</v>
      </c>
      <c r="V48" s="81">
        <v>18</v>
      </c>
      <c r="W48" s="81">
        <v>18</v>
      </c>
      <c r="X48" s="63"/>
      <c r="Y48" s="65">
        <v>44</v>
      </c>
      <c r="Z48" s="66" t="str">
        <f t="shared" si="38"/>
        <v>利根町</v>
      </c>
      <c r="AA48" s="67">
        <v>182475</v>
      </c>
      <c r="AB48" s="67">
        <v>1637215</v>
      </c>
      <c r="AC48" s="67">
        <v>1534746</v>
      </c>
      <c r="AD48" s="67">
        <v>102514</v>
      </c>
      <c r="AE48" s="67">
        <v>96165</v>
      </c>
      <c r="AF48" s="67">
        <v>96165</v>
      </c>
      <c r="AG48" s="72">
        <v>576</v>
      </c>
      <c r="AH48" s="72">
        <v>3583</v>
      </c>
      <c r="AI48" s="72">
        <v>3299</v>
      </c>
      <c r="AJ48" s="62"/>
      <c r="AK48" s="65">
        <v>44</v>
      </c>
      <c r="AL48" s="66" t="str">
        <f t="shared" si="39"/>
        <v>利根町</v>
      </c>
      <c r="AM48" s="67">
        <v>3606</v>
      </c>
      <c r="AN48" s="67">
        <v>64758</v>
      </c>
      <c r="AO48" s="67">
        <v>64531</v>
      </c>
      <c r="AP48" s="67">
        <v>544115</v>
      </c>
      <c r="AQ48" s="67">
        <v>542341</v>
      </c>
      <c r="AR48" s="67">
        <v>182607</v>
      </c>
      <c r="AS48" s="67">
        <v>36</v>
      </c>
      <c r="AT48" s="67">
        <v>208</v>
      </c>
      <c r="AU48" s="67">
        <v>205</v>
      </c>
      <c r="AV48" s="63"/>
      <c r="AW48" s="65">
        <v>44</v>
      </c>
      <c r="AX48" s="66" t="str">
        <f t="shared" si="40"/>
        <v>利根町</v>
      </c>
      <c r="AY48" s="67">
        <v>0</v>
      </c>
      <c r="AZ48" s="67">
        <v>1299855</v>
      </c>
      <c r="BA48" s="67">
        <v>1254533</v>
      </c>
      <c r="BB48" s="67">
        <v>13713884</v>
      </c>
      <c r="BC48" s="67">
        <v>13303801</v>
      </c>
      <c r="BD48" s="67">
        <v>2216926</v>
      </c>
      <c r="BE48" s="67">
        <v>0</v>
      </c>
      <c r="BF48" s="67">
        <v>7123</v>
      </c>
      <c r="BG48" s="67">
        <v>6781</v>
      </c>
      <c r="BH48" s="63"/>
      <c r="BI48" s="65">
        <v>44</v>
      </c>
      <c r="BJ48" s="66" t="str">
        <f t="shared" si="41"/>
        <v>利根町</v>
      </c>
      <c r="BK48" s="67">
        <v>0</v>
      </c>
      <c r="BL48" s="67">
        <v>1232763</v>
      </c>
      <c r="BM48" s="67">
        <v>1228519</v>
      </c>
      <c r="BN48" s="67">
        <v>8109354</v>
      </c>
      <c r="BO48" s="67">
        <v>8086452</v>
      </c>
      <c r="BP48" s="67">
        <v>2695432</v>
      </c>
      <c r="BQ48" s="67">
        <v>0</v>
      </c>
      <c r="BR48" s="67">
        <v>4643</v>
      </c>
      <c r="BS48" s="67">
        <v>4554</v>
      </c>
      <c r="BT48" s="63"/>
      <c r="BU48" s="65">
        <v>44</v>
      </c>
      <c r="BV48" s="66" t="str">
        <f t="shared" si="42"/>
        <v>利根町</v>
      </c>
      <c r="BW48" s="67">
        <v>0</v>
      </c>
      <c r="BX48" s="67">
        <v>574305</v>
      </c>
      <c r="BY48" s="67">
        <v>573844</v>
      </c>
      <c r="BZ48" s="67">
        <v>4411521</v>
      </c>
      <c r="CA48" s="67">
        <v>4408450</v>
      </c>
      <c r="CB48" s="67">
        <v>3081115</v>
      </c>
      <c r="CC48" s="67">
        <v>0</v>
      </c>
      <c r="CD48" s="67">
        <v>1602</v>
      </c>
      <c r="CE48" s="67">
        <v>1582</v>
      </c>
      <c r="CF48" s="63"/>
      <c r="CG48" s="65">
        <v>44</v>
      </c>
      <c r="CH48" s="66" t="str">
        <f t="shared" si="43"/>
        <v>利根町</v>
      </c>
      <c r="CI48" s="67">
        <v>232127</v>
      </c>
      <c r="CJ48" s="67">
        <v>3106923</v>
      </c>
      <c r="CK48" s="67">
        <v>3056896</v>
      </c>
      <c r="CL48" s="67">
        <v>26234759</v>
      </c>
      <c r="CM48" s="67">
        <v>25798703</v>
      </c>
      <c r="CN48" s="67">
        <v>7993473</v>
      </c>
      <c r="CO48" s="72">
        <v>390</v>
      </c>
      <c r="CP48" s="72">
        <v>13368</v>
      </c>
      <c r="CQ48" s="72">
        <v>12917</v>
      </c>
      <c r="CR48" s="62"/>
      <c r="CS48" s="65">
        <v>44</v>
      </c>
      <c r="CT48" s="66" t="str">
        <f t="shared" si="44"/>
        <v>利根町</v>
      </c>
      <c r="CU48" s="67">
        <v>0</v>
      </c>
      <c r="CV48" s="67">
        <v>0</v>
      </c>
      <c r="CW48" s="67">
        <v>0</v>
      </c>
      <c r="CX48" s="67">
        <v>0</v>
      </c>
      <c r="CY48" s="67">
        <v>0</v>
      </c>
      <c r="CZ48" s="67">
        <v>0</v>
      </c>
      <c r="DA48" s="72">
        <v>0</v>
      </c>
      <c r="DB48" s="72">
        <v>0</v>
      </c>
      <c r="DC48" s="72">
        <v>0</v>
      </c>
      <c r="DD48" s="62"/>
      <c r="DE48" s="65">
        <v>44</v>
      </c>
      <c r="DF48" s="66" t="str">
        <f t="shared" si="45"/>
        <v>利根町</v>
      </c>
      <c r="DG48" s="67">
        <v>0</v>
      </c>
      <c r="DH48" s="67">
        <v>0</v>
      </c>
      <c r="DI48" s="67">
        <v>0</v>
      </c>
      <c r="DJ48" s="67">
        <v>0</v>
      </c>
      <c r="DK48" s="67">
        <v>0</v>
      </c>
      <c r="DL48" s="67">
        <v>0</v>
      </c>
      <c r="DM48" s="72">
        <v>0</v>
      </c>
      <c r="DN48" s="72">
        <v>0</v>
      </c>
      <c r="DO48" s="72">
        <v>0</v>
      </c>
      <c r="DP48" s="62"/>
      <c r="DQ48" s="65">
        <v>44</v>
      </c>
      <c r="DR48" s="66" t="str">
        <f t="shared" si="46"/>
        <v>利根町</v>
      </c>
      <c r="DS48" s="67">
        <v>27407</v>
      </c>
      <c r="DT48" s="67">
        <v>15979</v>
      </c>
      <c r="DU48" s="67">
        <v>12617</v>
      </c>
      <c r="DV48" s="67">
        <v>144</v>
      </c>
      <c r="DW48" s="67">
        <v>114</v>
      </c>
      <c r="DX48" s="67">
        <v>114</v>
      </c>
      <c r="DY48" s="72">
        <v>12</v>
      </c>
      <c r="DZ48" s="72">
        <v>16</v>
      </c>
      <c r="EA48" s="72">
        <v>13</v>
      </c>
      <c r="EB48" s="62"/>
      <c r="EC48" s="65">
        <v>44</v>
      </c>
      <c r="ED48" s="66" t="str">
        <f t="shared" si="47"/>
        <v>利根町</v>
      </c>
      <c r="EE48" s="67">
        <v>44711</v>
      </c>
      <c r="EF48" s="67">
        <v>558920</v>
      </c>
      <c r="EG48" s="67">
        <v>471740</v>
      </c>
      <c r="EH48" s="67">
        <v>19562</v>
      </c>
      <c r="EI48" s="67">
        <v>16511</v>
      </c>
      <c r="EJ48" s="67">
        <v>16511</v>
      </c>
      <c r="EK48" s="72">
        <v>91</v>
      </c>
      <c r="EL48" s="72">
        <v>924</v>
      </c>
      <c r="EM48" s="72">
        <v>759</v>
      </c>
      <c r="EO48" s="65">
        <v>44</v>
      </c>
      <c r="EP48" s="66" t="str">
        <f t="shared" si="48"/>
        <v>利根町</v>
      </c>
      <c r="EQ48" s="67">
        <v>5987</v>
      </c>
      <c r="ER48" s="67">
        <v>25959</v>
      </c>
      <c r="ES48" s="67">
        <v>22403</v>
      </c>
      <c r="ET48" s="67">
        <v>2076</v>
      </c>
      <c r="EU48" s="67">
        <v>1792</v>
      </c>
      <c r="EV48" s="67">
        <v>1792</v>
      </c>
      <c r="EW48" s="72">
        <v>15</v>
      </c>
      <c r="EX48" s="72">
        <v>74</v>
      </c>
      <c r="EY48" s="72">
        <v>66</v>
      </c>
      <c r="FA48" s="65">
        <v>44</v>
      </c>
      <c r="FB48" s="66" t="str">
        <f t="shared" si="49"/>
        <v>利根町</v>
      </c>
      <c r="FC48" s="67">
        <v>0</v>
      </c>
      <c r="FD48" s="67">
        <v>0</v>
      </c>
      <c r="FE48" s="67">
        <v>0</v>
      </c>
      <c r="FF48" s="67">
        <v>0</v>
      </c>
      <c r="FG48" s="67">
        <v>0</v>
      </c>
      <c r="FH48" s="67">
        <v>0</v>
      </c>
      <c r="FI48" s="72">
        <v>0</v>
      </c>
      <c r="FJ48" s="72">
        <v>0</v>
      </c>
      <c r="FK48" s="72">
        <v>0</v>
      </c>
      <c r="FM48" s="65">
        <v>44</v>
      </c>
      <c r="FN48" s="66" t="str">
        <f t="shared" si="50"/>
        <v>利根町</v>
      </c>
      <c r="FO48" s="67">
        <v>115674</v>
      </c>
      <c r="FP48" s="67">
        <v>105436</v>
      </c>
      <c r="FQ48" s="67">
        <v>83315</v>
      </c>
      <c r="FR48" s="67">
        <v>3163</v>
      </c>
      <c r="FS48" s="67">
        <v>2499</v>
      </c>
      <c r="FT48" s="67">
        <v>2499</v>
      </c>
      <c r="FU48" s="72">
        <v>220</v>
      </c>
      <c r="FV48" s="72">
        <v>214</v>
      </c>
      <c r="FW48" s="72">
        <v>156</v>
      </c>
      <c r="FY48" s="65">
        <v>44</v>
      </c>
      <c r="FZ48" s="66" t="str">
        <f t="shared" si="51"/>
        <v>利根町</v>
      </c>
      <c r="GA48" s="67">
        <v>0</v>
      </c>
      <c r="GB48" s="67">
        <v>0</v>
      </c>
      <c r="GC48" s="67">
        <v>0</v>
      </c>
      <c r="GD48" s="67">
        <v>0</v>
      </c>
      <c r="GE48" s="67">
        <v>0</v>
      </c>
      <c r="GF48" s="67">
        <v>0</v>
      </c>
      <c r="GG48" s="72">
        <v>0</v>
      </c>
      <c r="GH48" s="72">
        <v>0</v>
      </c>
      <c r="GI48" s="72">
        <v>0</v>
      </c>
      <c r="GK48" s="65">
        <v>44</v>
      </c>
      <c r="GL48" s="66" t="str">
        <f t="shared" si="52"/>
        <v>利根町</v>
      </c>
      <c r="GM48" s="67">
        <v>0</v>
      </c>
      <c r="GN48" s="67">
        <v>0</v>
      </c>
      <c r="GO48" s="67">
        <v>0</v>
      </c>
      <c r="GP48" s="67">
        <v>0</v>
      </c>
      <c r="GQ48" s="67">
        <v>0</v>
      </c>
      <c r="GR48" s="67">
        <v>0</v>
      </c>
      <c r="GS48" s="72">
        <v>0</v>
      </c>
      <c r="GT48" s="72">
        <v>0</v>
      </c>
      <c r="GU48" s="72">
        <v>0</v>
      </c>
      <c r="GW48" s="65">
        <v>44</v>
      </c>
      <c r="GX48" s="66" t="str">
        <f t="shared" si="53"/>
        <v>利根町</v>
      </c>
      <c r="GY48" s="67">
        <v>0</v>
      </c>
      <c r="GZ48" s="67">
        <v>0</v>
      </c>
      <c r="HA48" s="67">
        <v>0</v>
      </c>
      <c r="HB48" s="67">
        <v>0</v>
      </c>
      <c r="HC48" s="67">
        <v>0</v>
      </c>
      <c r="HD48" s="67">
        <v>0</v>
      </c>
      <c r="HE48" s="72">
        <v>0</v>
      </c>
      <c r="HF48" s="72">
        <v>0</v>
      </c>
      <c r="HG48" s="72">
        <v>0</v>
      </c>
      <c r="HI48" s="65">
        <v>44</v>
      </c>
      <c r="HJ48" s="66" t="str">
        <f t="shared" si="54"/>
        <v>利根町</v>
      </c>
      <c r="HK48" s="67">
        <v>0</v>
      </c>
      <c r="HL48" s="67">
        <v>0</v>
      </c>
      <c r="HM48" s="67">
        <v>0</v>
      </c>
      <c r="HN48" s="67">
        <v>0</v>
      </c>
      <c r="HO48" s="67">
        <v>0</v>
      </c>
      <c r="HP48" s="67">
        <v>0</v>
      </c>
      <c r="HQ48" s="72">
        <v>0</v>
      </c>
      <c r="HR48" s="72">
        <v>0</v>
      </c>
      <c r="HS48" s="72">
        <v>0</v>
      </c>
    </row>
    <row r="49" spans="1:227" s="56" customFormat="1" ht="15" customHeight="1">
      <c r="A49" s="82"/>
      <c r="B49" s="83" t="s">
        <v>124</v>
      </c>
      <c r="C49" s="84">
        <f>SUM(C37:C48)</f>
        <v>1011535</v>
      </c>
      <c r="D49" s="84">
        <f aca="true" t="shared" si="55" ref="D49:K49">SUM(D37:D48)</f>
        <v>137772660</v>
      </c>
      <c r="E49" s="84">
        <f t="shared" si="55"/>
        <v>131887922</v>
      </c>
      <c r="F49" s="84">
        <f t="shared" si="55"/>
        <v>14217211</v>
      </c>
      <c r="G49" s="84">
        <f t="shared" si="55"/>
        <v>13646215</v>
      </c>
      <c r="H49" s="84">
        <f t="shared" si="55"/>
        <v>13646215</v>
      </c>
      <c r="I49" s="84">
        <f t="shared" si="55"/>
        <v>4140</v>
      </c>
      <c r="J49" s="84">
        <f t="shared" si="55"/>
        <v>111373</v>
      </c>
      <c r="K49" s="84">
        <f t="shared" si="55"/>
        <v>103534</v>
      </c>
      <c r="L49" s="64"/>
      <c r="M49" s="73"/>
      <c r="N49" s="74" t="s">
        <v>124</v>
      </c>
      <c r="O49" s="85">
        <f aca="true" t="shared" si="56" ref="O49:W49">SUM(O37:O48)</f>
        <v>164962</v>
      </c>
      <c r="P49" s="85">
        <f t="shared" si="56"/>
        <v>714958</v>
      </c>
      <c r="Q49" s="85">
        <f t="shared" si="56"/>
        <v>707019</v>
      </c>
      <c r="R49" s="85">
        <f t="shared" si="56"/>
        <v>2731649</v>
      </c>
      <c r="S49" s="85">
        <f t="shared" si="56"/>
        <v>2717442</v>
      </c>
      <c r="T49" s="85">
        <f t="shared" si="56"/>
        <v>676476</v>
      </c>
      <c r="U49" s="85">
        <f t="shared" si="56"/>
        <v>257</v>
      </c>
      <c r="V49" s="85">
        <f t="shared" si="56"/>
        <v>855</v>
      </c>
      <c r="W49" s="85">
        <f t="shared" si="56"/>
        <v>836</v>
      </c>
      <c r="X49" s="86"/>
      <c r="Y49" s="73"/>
      <c r="Z49" s="74" t="s">
        <v>124</v>
      </c>
      <c r="AA49" s="85">
        <f aca="true" t="shared" si="57" ref="AA49:AI49">SUM(AA37:AA48)</f>
        <v>1329121</v>
      </c>
      <c r="AB49" s="85">
        <f t="shared" si="57"/>
        <v>149698346</v>
      </c>
      <c r="AC49" s="85">
        <f t="shared" si="57"/>
        <v>140215869</v>
      </c>
      <c r="AD49" s="85">
        <f t="shared" si="57"/>
        <v>8188099</v>
      </c>
      <c r="AE49" s="85">
        <f t="shared" si="57"/>
        <v>7688646</v>
      </c>
      <c r="AF49" s="85">
        <f t="shared" si="57"/>
        <v>7688646</v>
      </c>
      <c r="AG49" s="85">
        <f t="shared" si="57"/>
        <v>4640</v>
      </c>
      <c r="AH49" s="85">
        <f t="shared" si="57"/>
        <v>165117</v>
      </c>
      <c r="AI49" s="85">
        <f t="shared" si="57"/>
        <v>150924</v>
      </c>
      <c r="AJ49" s="64"/>
      <c r="AK49" s="73"/>
      <c r="AL49" s="74" t="s">
        <v>124</v>
      </c>
      <c r="AM49" s="85">
        <f aca="true" t="shared" si="58" ref="AM49:AU49">SUM(AM37:AM48)</f>
        <v>700793</v>
      </c>
      <c r="AN49" s="85">
        <f t="shared" si="58"/>
        <v>3549467</v>
      </c>
      <c r="AO49" s="85">
        <f t="shared" si="58"/>
        <v>3510721</v>
      </c>
      <c r="AP49" s="85">
        <f t="shared" si="58"/>
        <v>30068397</v>
      </c>
      <c r="AQ49" s="85">
        <f t="shared" si="58"/>
        <v>29782940</v>
      </c>
      <c r="AR49" s="85">
        <f t="shared" si="58"/>
        <v>6725157</v>
      </c>
      <c r="AS49" s="85">
        <f t="shared" si="58"/>
        <v>530</v>
      </c>
      <c r="AT49" s="85">
        <f t="shared" si="58"/>
        <v>5210</v>
      </c>
      <c r="AU49" s="85">
        <f t="shared" si="58"/>
        <v>5075</v>
      </c>
      <c r="AV49" s="87"/>
      <c r="AW49" s="73"/>
      <c r="AX49" s="74" t="s">
        <v>124</v>
      </c>
      <c r="AY49" s="85">
        <f aca="true" t="shared" si="59" ref="AY49:BG49">SUM(AY37:AY48)</f>
        <v>0</v>
      </c>
      <c r="AZ49" s="85">
        <f t="shared" si="59"/>
        <v>20152551</v>
      </c>
      <c r="BA49" s="85">
        <f t="shared" si="59"/>
        <v>18931390</v>
      </c>
      <c r="BB49" s="85">
        <f t="shared" si="59"/>
        <v>221207518</v>
      </c>
      <c r="BC49" s="85">
        <f t="shared" si="59"/>
        <v>213766486</v>
      </c>
      <c r="BD49" s="85">
        <f t="shared" si="59"/>
        <v>35411314</v>
      </c>
      <c r="BE49" s="85">
        <f t="shared" si="59"/>
        <v>0</v>
      </c>
      <c r="BF49" s="85">
        <f t="shared" si="59"/>
        <v>99149</v>
      </c>
      <c r="BG49" s="85">
        <f t="shared" si="59"/>
        <v>90555</v>
      </c>
      <c r="BH49" s="87"/>
      <c r="BI49" s="73"/>
      <c r="BJ49" s="74" t="s">
        <v>124</v>
      </c>
      <c r="BK49" s="85">
        <f aca="true" t="shared" si="60" ref="BK49:BS49">SUM(BK37:BK48)</f>
        <v>0</v>
      </c>
      <c r="BL49" s="85">
        <f t="shared" si="60"/>
        <v>33655430</v>
      </c>
      <c r="BM49" s="85">
        <f t="shared" si="60"/>
        <v>33402455</v>
      </c>
      <c r="BN49" s="85">
        <f t="shared" si="60"/>
        <v>249402889</v>
      </c>
      <c r="BO49" s="85">
        <f t="shared" si="60"/>
        <v>248532753</v>
      </c>
      <c r="BP49" s="85">
        <f t="shared" si="60"/>
        <v>82032649</v>
      </c>
      <c r="BQ49" s="85">
        <f t="shared" si="60"/>
        <v>0</v>
      </c>
      <c r="BR49" s="85">
        <f t="shared" si="60"/>
        <v>96414</v>
      </c>
      <c r="BS49" s="85">
        <f t="shared" si="60"/>
        <v>92320</v>
      </c>
      <c r="BT49" s="87"/>
      <c r="BU49" s="73"/>
      <c r="BV49" s="74" t="s">
        <v>124</v>
      </c>
      <c r="BW49" s="85">
        <f aca="true" t="shared" si="61" ref="BW49:CE49">SUM(BW37:BW48)</f>
        <v>0</v>
      </c>
      <c r="BX49" s="85">
        <f t="shared" si="61"/>
        <v>22316435</v>
      </c>
      <c r="BY49" s="85">
        <f t="shared" si="61"/>
        <v>22295630</v>
      </c>
      <c r="BZ49" s="85">
        <f t="shared" si="61"/>
        <v>241261307</v>
      </c>
      <c r="CA49" s="85">
        <f t="shared" si="61"/>
        <v>241196700</v>
      </c>
      <c r="CB49" s="85">
        <f t="shared" si="61"/>
        <v>167724309</v>
      </c>
      <c r="CC49" s="85">
        <f t="shared" si="61"/>
        <v>0</v>
      </c>
      <c r="CD49" s="85">
        <f t="shared" si="61"/>
        <v>24593</v>
      </c>
      <c r="CE49" s="85">
        <f t="shared" si="61"/>
        <v>24170</v>
      </c>
      <c r="CF49" s="87"/>
      <c r="CG49" s="73"/>
      <c r="CH49" s="74" t="s">
        <v>124</v>
      </c>
      <c r="CI49" s="85">
        <f aca="true" t="shared" si="62" ref="CI49:CQ49">SUM(CI37:CI48)</f>
        <v>5917776</v>
      </c>
      <c r="CJ49" s="85">
        <f t="shared" si="62"/>
        <v>76124416</v>
      </c>
      <c r="CK49" s="85">
        <f t="shared" si="62"/>
        <v>74629475</v>
      </c>
      <c r="CL49" s="85">
        <f t="shared" si="62"/>
        <v>711871714</v>
      </c>
      <c r="CM49" s="85">
        <f t="shared" si="62"/>
        <v>703495939</v>
      </c>
      <c r="CN49" s="85">
        <f t="shared" si="62"/>
        <v>285168272</v>
      </c>
      <c r="CO49" s="85">
        <f t="shared" si="62"/>
        <v>5269</v>
      </c>
      <c r="CP49" s="85">
        <f t="shared" si="62"/>
        <v>220156</v>
      </c>
      <c r="CQ49" s="85">
        <f t="shared" si="62"/>
        <v>207045</v>
      </c>
      <c r="CR49" s="64"/>
      <c r="CS49" s="73"/>
      <c r="CT49" s="74" t="s">
        <v>124</v>
      </c>
      <c r="CU49" s="85">
        <f aca="true" t="shared" si="63" ref="CU49:DC49">SUM(CU37:CU48)</f>
        <v>0</v>
      </c>
      <c r="CV49" s="85">
        <f t="shared" si="63"/>
        <v>0</v>
      </c>
      <c r="CW49" s="85">
        <f t="shared" si="63"/>
        <v>0</v>
      </c>
      <c r="CX49" s="85">
        <f t="shared" si="63"/>
        <v>0</v>
      </c>
      <c r="CY49" s="85">
        <f t="shared" si="63"/>
        <v>0</v>
      </c>
      <c r="CZ49" s="85">
        <f t="shared" si="63"/>
        <v>0</v>
      </c>
      <c r="DA49" s="85">
        <f t="shared" si="63"/>
        <v>0</v>
      </c>
      <c r="DB49" s="85">
        <f t="shared" si="63"/>
        <v>0</v>
      </c>
      <c r="DC49" s="85">
        <f t="shared" si="63"/>
        <v>0</v>
      </c>
      <c r="DD49" s="64"/>
      <c r="DE49" s="73"/>
      <c r="DF49" s="74" t="s">
        <v>124</v>
      </c>
      <c r="DG49" s="85">
        <f aca="true" t="shared" si="64" ref="DG49:DO49">SUM(DG37:DG48)</f>
        <v>996</v>
      </c>
      <c r="DH49" s="85">
        <f t="shared" si="64"/>
        <v>54</v>
      </c>
      <c r="DI49" s="85">
        <f t="shared" si="64"/>
        <v>54</v>
      </c>
      <c r="DJ49" s="85">
        <f t="shared" si="64"/>
        <v>15012</v>
      </c>
      <c r="DK49" s="85">
        <f t="shared" si="64"/>
        <v>15012</v>
      </c>
      <c r="DL49" s="85">
        <f t="shared" si="64"/>
        <v>15012</v>
      </c>
      <c r="DM49" s="85">
        <f t="shared" si="64"/>
        <v>4</v>
      </c>
      <c r="DN49" s="85">
        <f t="shared" si="64"/>
        <v>11</v>
      </c>
      <c r="DO49" s="85">
        <f t="shared" si="64"/>
        <v>11</v>
      </c>
      <c r="DP49" s="64"/>
      <c r="DQ49" s="73"/>
      <c r="DR49" s="74" t="s">
        <v>124</v>
      </c>
      <c r="DS49" s="85">
        <f aca="true" t="shared" si="65" ref="DS49:EA49">SUM(DS37:DS48)</f>
        <v>6819714</v>
      </c>
      <c r="DT49" s="85">
        <f t="shared" si="65"/>
        <v>122074</v>
      </c>
      <c r="DU49" s="85">
        <f t="shared" si="65"/>
        <v>109878</v>
      </c>
      <c r="DV49" s="85">
        <f t="shared" si="65"/>
        <v>40799</v>
      </c>
      <c r="DW49" s="85">
        <f t="shared" si="65"/>
        <v>40539</v>
      </c>
      <c r="DX49" s="85">
        <f t="shared" si="65"/>
        <v>29316</v>
      </c>
      <c r="DY49" s="85">
        <f t="shared" si="65"/>
        <v>277</v>
      </c>
      <c r="DZ49" s="85">
        <f t="shared" si="65"/>
        <v>153</v>
      </c>
      <c r="EA49" s="85">
        <f t="shared" si="65"/>
        <v>126</v>
      </c>
      <c r="EB49" s="64"/>
      <c r="EC49" s="73"/>
      <c r="ED49" s="74" t="s">
        <v>124</v>
      </c>
      <c r="EE49" s="85">
        <f aca="true" t="shared" si="66" ref="EE49:EM49">SUM(EE37:EE48)</f>
        <v>12404220</v>
      </c>
      <c r="EF49" s="85">
        <f t="shared" si="66"/>
        <v>248658265</v>
      </c>
      <c r="EG49" s="85">
        <f t="shared" si="66"/>
        <v>228012115</v>
      </c>
      <c r="EH49" s="85">
        <f t="shared" si="66"/>
        <v>4964555</v>
      </c>
      <c r="EI49" s="85">
        <f t="shared" si="66"/>
        <v>4512434</v>
      </c>
      <c r="EJ49" s="85">
        <f t="shared" si="66"/>
        <v>4512391</v>
      </c>
      <c r="EK49" s="85">
        <f t="shared" si="66"/>
        <v>2965</v>
      </c>
      <c r="EL49" s="85">
        <f t="shared" si="66"/>
        <v>85102</v>
      </c>
      <c r="EM49" s="85">
        <f t="shared" si="66"/>
        <v>71496</v>
      </c>
      <c r="EO49" s="73"/>
      <c r="EP49" s="74" t="s">
        <v>124</v>
      </c>
      <c r="EQ49" s="85">
        <f aca="true" t="shared" si="67" ref="EQ49:EY49">SUM(EQ37:EQ48)</f>
        <v>452573</v>
      </c>
      <c r="ER49" s="85">
        <f t="shared" si="67"/>
        <v>2654242</v>
      </c>
      <c r="ES49" s="85">
        <f t="shared" si="67"/>
        <v>2542786</v>
      </c>
      <c r="ET49" s="85">
        <f t="shared" si="67"/>
        <v>7689375</v>
      </c>
      <c r="EU49" s="85">
        <f t="shared" si="67"/>
        <v>7677918</v>
      </c>
      <c r="EV49" s="85">
        <f t="shared" si="67"/>
        <v>5239278</v>
      </c>
      <c r="EW49" s="85">
        <f t="shared" si="67"/>
        <v>359</v>
      </c>
      <c r="EX49" s="85">
        <f t="shared" si="67"/>
        <v>1450</v>
      </c>
      <c r="EY49" s="85">
        <f t="shared" si="67"/>
        <v>1258</v>
      </c>
      <c r="FA49" s="73"/>
      <c r="FB49" s="74" t="s">
        <v>124</v>
      </c>
      <c r="FC49" s="85">
        <f aca="true" t="shared" si="68" ref="FC49:FK49">SUM(FC37:FC48)</f>
        <v>637703</v>
      </c>
      <c r="FD49" s="85">
        <f t="shared" si="68"/>
        <v>2482722</v>
      </c>
      <c r="FE49" s="85">
        <f t="shared" si="68"/>
        <v>2470750</v>
      </c>
      <c r="FF49" s="85">
        <f t="shared" si="68"/>
        <v>111832</v>
      </c>
      <c r="FG49" s="85">
        <f t="shared" si="68"/>
        <v>111636</v>
      </c>
      <c r="FH49" s="85">
        <f t="shared" si="68"/>
        <v>90247</v>
      </c>
      <c r="FI49" s="85">
        <f t="shared" si="68"/>
        <v>37</v>
      </c>
      <c r="FJ49" s="85">
        <f t="shared" si="68"/>
        <v>337</v>
      </c>
      <c r="FK49" s="85">
        <f t="shared" si="68"/>
        <v>324</v>
      </c>
      <c r="FM49" s="73"/>
      <c r="FN49" s="74" t="s">
        <v>124</v>
      </c>
      <c r="FO49" s="85">
        <f aca="true" t="shared" si="69" ref="FO49:FW49">SUM(FO37:FO48)</f>
        <v>2447673</v>
      </c>
      <c r="FP49" s="85">
        <f t="shared" si="69"/>
        <v>22410897</v>
      </c>
      <c r="FQ49" s="85">
        <f t="shared" si="69"/>
        <v>18498637</v>
      </c>
      <c r="FR49" s="85">
        <f t="shared" si="69"/>
        <v>651934</v>
      </c>
      <c r="FS49" s="85">
        <f t="shared" si="69"/>
        <v>601013</v>
      </c>
      <c r="FT49" s="85">
        <f t="shared" si="69"/>
        <v>488716</v>
      </c>
      <c r="FU49" s="85">
        <f t="shared" si="69"/>
        <v>1883</v>
      </c>
      <c r="FV49" s="85">
        <f t="shared" si="69"/>
        <v>21044</v>
      </c>
      <c r="FW49" s="85">
        <f t="shared" si="69"/>
        <v>17102</v>
      </c>
      <c r="FY49" s="73"/>
      <c r="FZ49" s="74" t="s">
        <v>124</v>
      </c>
      <c r="GA49" s="85">
        <f aca="true" t="shared" si="70" ref="GA49:GI49">SUM(GA37:GA48)</f>
        <v>850266</v>
      </c>
      <c r="GB49" s="85">
        <f t="shared" si="70"/>
        <v>11529893</v>
      </c>
      <c r="GC49" s="85">
        <f t="shared" si="70"/>
        <v>11528249</v>
      </c>
      <c r="GD49" s="85">
        <f t="shared" si="70"/>
        <v>11620239</v>
      </c>
      <c r="GE49" s="85">
        <f t="shared" si="70"/>
        <v>11618590</v>
      </c>
      <c r="GF49" s="85">
        <f t="shared" si="70"/>
        <v>8056166</v>
      </c>
      <c r="GG49" s="85">
        <f t="shared" si="70"/>
        <v>176</v>
      </c>
      <c r="GH49" s="85">
        <f t="shared" si="70"/>
        <v>4263</v>
      </c>
      <c r="GI49" s="85">
        <f t="shared" si="70"/>
        <v>4251</v>
      </c>
      <c r="GK49" s="73"/>
      <c r="GL49" s="74" t="s">
        <v>124</v>
      </c>
      <c r="GM49" s="85">
        <f aca="true" t="shared" si="71" ref="GM49:GU49">SUM(GM37:GM48)</f>
        <v>850634</v>
      </c>
      <c r="GN49" s="85">
        <f t="shared" si="71"/>
        <v>41384</v>
      </c>
      <c r="GO49" s="85">
        <f t="shared" si="71"/>
        <v>41251</v>
      </c>
      <c r="GP49" s="85">
        <f t="shared" si="71"/>
        <v>79247</v>
      </c>
      <c r="GQ49" s="85">
        <f t="shared" si="71"/>
        <v>79137</v>
      </c>
      <c r="GR49" s="85">
        <f t="shared" si="71"/>
        <v>55396</v>
      </c>
      <c r="GS49" s="85">
        <f t="shared" si="71"/>
        <v>203</v>
      </c>
      <c r="GT49" s="85">
        <f t="shared" si="71"/>
        <v>49</v>
      </c>
      <c r="GU49" s="85">
        <f t="shared" si="71"/>
        <v>48</v>
      </c>
      <c r="GW49" s="73"/>
      <c r="GX49" s="74" t="s">
        <v>124</v>
      </c>
      <c r="GY49" s="85">
        <f aca="true" t="shared" si="72" ref="GY49:HG49">SUM(GY37:GY48)</f>
        <v>4127</v>
      </c>
      <c r="GZ49" s="85">
        <f t="shared" si="72"/>
        <v>611820</v>
      </c>
      <c r="HA49" s="85">
        <f t="shared" si="72"/>
        <v>611560</v>
      </c>
      <c r="HB49" s="85">
        <f t="shared" si="72"/>
        <v>574426</v>
      </c>
      <c r="HC49" s="85">
        <f t="shared" si="72"/>
        <v>574348</v>
      </c>
      <c r="HD49" s="85">
        <f t="shared" si="72"/>
        <v>275565</v>
      </c>
      <c r="HE49" s="85">
        <f t="shared" si="72"/>
        <v>13</v>
      </c>
      <c r="HF49" s="85">
        <f t="shared" si="72"/>
        <v>2123</v>
      </c>
      <c r="HG49" s="85">
        <f t="shared" si="72"/>
        <v>2119</v>
      </c>
      <c r="HI49" s="73"/>
      <c r="HJ49" s="74" t="s">
        <v>124</v>
      </c>
      <c r="HK49" s="85">
        <f aca="true" t="shared" si="73" ref="HK49:HS49">SUM(HK37:HK48)</f>
        <v>0</v>
      </c>
      <c r="HL49" s="85">
        <f t="shared" si="73"/>
        <v>0</v>
      </c>
      <c r="HM49" s="85">
        <f t="shared" si="73"/>
        <v>0</v>
      </c>
      <c r="HN49" s="85">
        <f t="shared" si="73"/>
        <v>0</v>
      </c>
      <c r="HO49" s="85">
        <f t="shared" si="73"/>
        <v>0</v>
      </c>
      <c r="HP49" s="85">
        <f t="shared" si="73"/>
        <v>0</v>
      </c>
      <c r="HQ49" s="85">
        <f t="shared" si="73"/>
        <v>0</v>
      </c>
      <c r="HR49" s="85">
        <f t="shared" si="73"/>
        <v>0</v>
      </c>
      <c r="HS49" s="85">
        <f t="shared" si="73"/>
        <v>0</v>
      </c>
    </row>
    <row r="50" spans="1:227" s="56" customFormat="1" ht="15" customHeight="1">
      <c r="A50" s="82"/>
      <c r="B50" s="83" t="s">
        <v>125</v>
      </c>
      <c r="C50" s="84">
        <f>SUM(C49,C36)</f>
        <v>10857691</v>
      </c>
      <c r="D50" s="84">
        <f aca="true" t="shared" si="74" ref="D50:K50">SUM(D49,D36)</f>
        <v>920291161</v>
      </c>
      <c r="E50" s="84">
        <f t="shared" si="74"/>
        <v>885716320</v>
      </c>
      <c r="F50" s="84">
        <f t="shared" si="74"/>
        <v>99745188</v>
      </c>
      <c r="G50" s="84">
        <f t="shared" si="74"/>
        <v>96274940</v>
      </c>
      <c r="H50" s="84">
        <f t="shared" si="74"/>
        <v>96265547</v>
      </c>
      <c r="I50" s="84">
        <f t="shared" si="74"/>
        <v>34230</v>
      </c>
      <c r="J50" s="84">
        <f t="shared" si="74"/>
        <v>710448</v>
      </c>
      <c r="K50" s="84">
        <f t="shared" si="74"/>
        <v>666112</v>
      </c>
      <c r="L50" s="64"/>
      <c r="M50" s="82"/>
      <c r="N50" s="83" t="s">
        <v>125</v>
      </c>
      <c r="O50" s="84">
        <f aca="true" t="shared" si="75" ref="O50:W50">SUM(O49,O36)</f>
        <v>416698</v>
      </c>
      <c r="P50" s="84">
        <f t="shared" si="75"/>
        <v>6612612</v>
      </c>
      <c r="Q50" s="84">
        <f t="shared" si="75"/>
        <v>6565107</v>
      </c>
      <c r="R50" s="84">
        <f t="shared" si="75"/>
        <v>34077053</v>
      </c>
      <c r="S50" s="84">
        <f t="shared" si="75"/>
        <v>33957074</v>
      </c>
      <c r="T50" s="84">
        <f t="shared" si="75"/>
        <v>10470697</v>
      </c>
      <c r="U50" s="84">
        <f t="shared" si="75"/>
        <v>1084</v>
      </c>
      <c r="V50" s="84">
        <f t="shared" si="75"/>
        <v>10191</v>
      </c>
      <c r="W50" s="84">
        <f t="shared" si="75"/>
        <v>10000</v>
      </c>
      <c r="X50" s="86"/>
      <c r="Y50" s="82"/>
      <c r="Z50" s="83" t="s">
        <v>125</v>
      </c>
      <c r="AA50" s="84">
        <f aca="true" t="shared" si="76" ref="AA50:AI50">SUM(AA49,AA36)</f>
        <v>14770544</v>
      </c>
      <c r="AB50" s="84">
        <f t="shared" si="76"/>
        <v>962992999</v>
      </c>
      <c r="AC50" s="84">
        <f t="shared" si="76"/>
        <v>905501905</v>
      </c>
      <c r="AD50" s="84">
        <f t="shared" si="76"/>
        <v>51054173</v>
      </c>
      <c r="AE50" s="84">
        <f t="shared" si="76"/>
        <v>48089307</v>
      </c>
      <c r="AF50" s="84">
        <f t="shared" si="76"/>
        <v>48081451</v>
      </c>
      <c r="AG50" s="84">
        <f t="shared" si="76"/>
        <v>40957</v>
      </c>
      <c r="AH50" s="84">
        <f t="shared" si="76"/>
        <v>994164</v>
      </c>
      <c r="AI50" s="84">
        <f t="shared" si="76"/>
        <v>912022</v>
      </c>
      <c r="AJ50" s="64"/>
      <c r="AK50" s="82"/>
      <c r="AL50" s="83" t="s">
        <v>125</v>
      </c>
      <c r="AM50" s="84">
        <f aca="true" t="shared" si="77" ref="AM50:AU50">SUM(AM49,AM36)</f>
        <v>1208169</v>
      </c>
      <c r="AN50" s="84">
        <f t="shared" si="77"/>
        <v>38220397</v>
      </c>
      <c r="AO50" s="84">
        <f t="shared" si="77"/>
        <v>37985635</v>
      </c>
      <c r="AP50" s="84">
        <f t="shared" si="77"/>
        <v>408116355</v>
      </c>
      <c r="AQ50" s="84">
        <f t="shared" si="77"/>
        <v>406368667</v>
      </c>
      <c r="AR50" s="84">
        <f t="shared" si="77"/>
        <v>111325887</v>
      </c>
      <c r="AS50" s="84">
        <f t="shared" si="77"/>
        <v>1870</v>
      </c>
      <c r="AT50" s="84">
        <f t="shared" si="77"/>
        <v>61357</v>
      </c>
      <c r="AU50" s="84">
        <f t="shared" si="77"/>
        <v>60358</v>
      </c>
      <c r="AV50" s="87"/>
      <c r="AW50" s="82"/>
      <c r="AX50" s="83" t="s">
        <v>125</v>
      </c>
      <c r="AY50" s="84">
        <f aca="true" t="shared" si="78" ref="AY50:BG50">SUM(AY49,AY36)</f>
        <v>0</v>
      </c>
      <c r="AZ50" s="84">
        <f t="shared" si="78"/>
        <v>204766077</v>
      </c>
      <c r="BA50" s="84">
        <f t="shared" si="78"/>
        <v>196506564</v>
      </c>
      <c r="BB50" s="84">
        <f t="shared" si="78"/>
        <v>3354541418</v>
      </c>
      <c r="BC50" s="84">
        <f t="shared" si="78"/>
        <v>3298958552</v>
      </c>
      <c r="BD50" s="84">
        <f t="shared" si="78"/>
        <v>544923102</v>
      </c>
      <c r="BE50" s="84">
        <f t="shared" si="78"/>
        <v>0</v>
      </c>
      <c r="BF50" s="84">
        <f t="shared" si="78"/>
        <v>1028816</v>
      </c>
      <c r="BG50" s="84">
        <f t="shared" si="78"/>
        <v>969263</v>
      </c>
      <c r="BH50" s="87"/>
      <c r="BI50" s="82"/>
      <c r="BJ50" s="83" t="s">
        <v>125</v>
      </c>
      <c r="BK50" s="84">
        <f aca="true" t="shared" si="79" ref="BK50:BS50">SUM(BK49,BK36)</f>
        <v>0</v>
      </c>
      <c r="BL50" s="84">
        <f t="shared" si="79"/>
        <v>252443183</v>
      </c>
      <c r="BM50" s="84">
        <f t="shared" si="79"/>
        <v>250997684</v>
      </c>
      <c r="BN50" s="84">
        <f t="shared" si="79"/>
        <v>2294056151</v>
      </c>
      <c r="BO50" s="84">
        <f t="shared" si="79"/>
        <v>2288426050</v>
      </c>
      <c r="BP50" s="84">
        <f t="shared" si="79"/>
        <v>756397780</v>
      </c>
      <c r="BQ50" s="84">
        <f t="shared" si="79"/>
        <v>0</v>
      </c>
      <c r="BR50" s="84">
        <f t="shared" si="79"/>
        <v>876583</v>
      </c>
      <c r="BS50" s="84">
        <f t="shared" si="79"/>
        <v>850939</v>
      </c>
      <c r="BT50" s="87"/>
      <c r="BU50" s="82"/>
      <c r="BV50" s="83" t="s">
        <v>125</v>
      </c>
      <c r="BW50" s="84">
        <f aca="true" t="shared" si="80" ref="BW50:CE50">SUM(BW49,BW36)</f>
        <v>0</v>
      </c>
      <c r="BX50" s="84">
        <f t="shared" si="80"/>
        <v>226070142</v>
      </c>
      <c r="BY50" s="84">
        <f t="shared" si="80"/>
        <v>225865873</v>
      </c>
      <c r="BZ50" s="84">
        <f t="shared" si="80"/>
        <v>2983387661</v>
      </c>
      <c r="CA50" s="84">
        <f t="shared" si="80"/>
        <v>2982656057</v>
      </c>
      <c r="CB50" s="84">
        <f t="shared" si="80"/>
        <v>2056883173</v>
      </c>
      <c r="CC50" s="84">
        <f t="shared" si="80"/>
        <v>0</v>
      </c>
      <c r="CD50" s="84">
        <f t="shared" si="80"/>
        <v>287336</v>
      </c>
      <c r="CE50" s="84">
        <f t="shared" si="80"/>
        <v>283959</v>
      </c>
      <c r="CF50" s="87"/>
      <c r="CG50" s="82"/>
      <c r="CH50" s="83" t="s">
        <v>125</v>
      </c>
      <c r="CI50" s="84">
        <f aca="true" t="shared" si="81" ref="CI50:CQ50">SUM(CI49,CI36)</f>
        <v>57351641</v>
      </c>
      <c r="CJ50" s="84">
        <f t="shared" si="81"/>
        <v>683279402</v>
      </c>
      <c r="CK50" s="84">
        <f t="shared" si="81"/>
        <v>673370121</v>
      </c>
      <c r="CL50" s="84">
        <f t="shared" si="81"/>
        <v>8631985230</v>
      </c>
      <c r="CM50" s="84">
        <f t="shared" si="81"/>
        <v>8570040659</v>
      </c>
      <c r="CN50" s="84">
        <f t="shared" si="81"/>
        <v>3358204055</v>
      </c>
      <c r="CO50" s="84">
        <f t="shared" si="81"/>
        <v>44828</v>
      </c>
      <c r="CP50" s="84">
        <f t="shared" si="81"/>
        <v>2192735</v>
      </c>
      <c r="CQ50" s="84">
        <f t="shared" si="81"/>
        <v>2104161</v>
      </c>
      <c r="CR50" s="64"/>
      <c r="CS50" s="82"/>
      <c r="CT50" s="83" t="s">
        <v>125</v>
      </c>
      <c r="CU50" s="84">
        <f aca="true" t="shared" si="82" ref="CU50:DC50">SUM(CU49,CU36)</f>
        <v>0</v>
      </c>
      <c r="CV50" s="84">
        <f t="shared" si="82"/>
        <v>0</v>
      </c>
      <c r="CW50" s="84">
        <f t="shared" si="82"/>
        <v>0</v>
      </c>
      <c r="CX50" s="84">
        <f t="shared" si="82"/>
        <v>0</v>
      </c>
      <c r="CY50" s="84">
        <f t="shared" si="82"/>
        <v>0</v>
      </c>
      <c r="CZ50" s="84">
        <f t="shared" si="82"/>
        <v>0</v>
      </c>
      <c r="DA50" s="84">
        <f t="shared" si="82"/>
        <v>0</v>
      </c>
      <c r="DB50" s="84">
        <f t="shared" si="82"/>
        <v>0</v>
      </c>
      <c r="DC50" s="84">
        <f t="shared" si="82"/>
        <v>0</v>
      </c>
      <c r="DD50" s="64"/>
      <c r="DE50" s="82"/>
      <c r="DF50" s="83" t="s">
        <v>125</v>
      </c>
      <c r="DG50" s="84">
        <f aca="true" t="shared" si="83" ref="DG50:DO50">SUM(DG49,DG36)</f>
        <v>996</v>
      </c>
      <c r="DH50" s="84">
        <f t="shared" si="83"/>
        <v>260</v>
      </c>
      <c r="DI50" s="84">
        <f t="shared" si="83"/>
        <v>201</v>
      </c>
      <c r="DJ50" s="84">
        <f t="shared" si="83"/>
        <v>15819</v>
      </c>
      <c r="DK50" s="84">
        <f t="shared" si="83"/>
        <v>15404</v>
      </c>
      <c r="DL50" s="84">
        <f t="shared" si="83"/>
        <v>15340</v>
      </c>
      <c r="DM50" s="84">
        <f t="shared" si="83"/>
        <v>4</v>
      </c>
      <c r="DN50" s="84">
        <f t="shared" si="83"/>
        <v>24</v>
      </c>
      <c r="DO50" s="84">
        <f t="shared" si="83"/>
        <v>20</v>
      </c>
      <c r="DP50" s="64"/>
      <c r="DQ50" s="82"/>
      <c r="DR50" s="83" t="s">
        <v>125</v>
      </c>
      <c r="DS50" s="84">
        <f aca="true" t="shared" si="84" ref="DS50:EA50">SUM(DS49,DS36)</f>
        <v>19713977</v>
      </c>
      <c r="DT50" s="84">
        <f t="shared" si="84"/>
        <v>1108522</v>
      </c>
      <c r="DU50" s="84">
        <f t="shared" si="84"/>
        <v>960029</v>
      </c>
      <c r="DV50" s="84">
        <f t="shared" si="84"/>
        <v>136911</v>
      </c>
      <c r="DW50" s="84">
        <f t="shared" si="84"/>
        <v>132652</v>
      </c>
      <c r="DX50" s="84">
        <f t="shared" si="84"/>
        <v>103460</v>
      </c>
      <c r="DY50" s="84">
        <f t="shared" si="84"/>
        <v>4267</v>
      </c>
      <c r="DZ50" s="84">
        <f t="shared" si="84"/>
        <v>1378</v>
      </c>
      <c r="EA50" s="84">
        <f t="shared" si="84"/>
        <v>1097</v>
      </c>
      <c r="EB50" s="64"/>
      <c r="EC50" s="82"/>
      <c r="ED50" s="83" t="s">
        <v>125</v>
      </c>
      <c r="EE50" s="84">
        <f aca="true" t="shared" si="85" ref="EE50:EM50">SUM(EE49,EE36)</f>
        <v>372652614</v>
      </c>
      <c r="EF50" s="84">
        <f t="shared" si="85"/>
        <v>1194879154</v>
      </c>
      <c r="EG50" s="84">
        <f t="shared" si="85"/>
        <v>1083440725</v>
      </c>
      <c r="EH50" s="84">
        <f t="shared" si="85"/>
        <v>28285080</v>
      </c>
      <c r="EI50" s="84">
        <f t="shared" si="85"/>
        <v>25497903</v>
      </c>
      <c r="EJ50" s="84">
        <f t="shared" si="85"/>
        <v>25496983</v>
      </c>
      <c r="EK50" s="84">
        <f t="shared" si="85"/>
        <v>28110</v>
      </c>
      <c r="EL50" s="84">
        <f t="shared" si="85"/>
        <v>538010</v>
      </c>
      <c r="EM50" s="84">
        <f t="shared" si="85"/>
        <v>435307</v>
      </c>
      <c r="EO50" s="82"/>
      <c r="EP50" s="83" t="s">
        <v>125</v>
      </c>
      <c r="EQ50" s="84">
        <f aca="true" t="shared" si="86" ref="EQ50:EY50">SUM(EQ49,EQ36)</f>
        <v>3301226</v>
      </c>
      <c r="ER50" s="84">
        <f t="shared" si="86"/>
        <v>16163982</v>
      </c>
      <c r="ES50" s="84">
        <f t="shared" si="86"/>
        <v>15821345</v>
      </c>
      <c r="ET50" s="84">
        <f t="shared" si="86"/>
        <v>50265503</v>
      </c>
      <c r="EU50" s="84">
        <f t="shared" si="86"/>
        <v>50160272</v>
      </c>
      <c r="EV50" s="84">
        <f t="shared" si="86"/>
        <v>34317292</v>
      </c>
      <c r="EW50" s="84">
        <f t="shared" si="86"/>
        <v>2833</v>
      </c>
      <c r="EX50" s="84">
        <f t="shared" si="86"/>
        <v>15521</v>
      </c>
      <c r="EY50" s="84">
        <f t="shared" si="86"/>
        <v>14596</v>
      </c>
      <c r="FA50" s="82"/>
      <c r="FB50" s="83" t="s">
        <v>125</v>
      </c>
      <c r="FC50" s="84">
        <f aca="true" t="shared" si="87" ref="FC50:FK50">SUM(FC49,FC36)</f>
        <v>4637383</v>
      </c>
      <c r="FD50" s="84">
        <f t="shared" si="87"/>
        <v>8634142</v>
      </c>
      <c r="FE50" s="84">
        <f t="shared" si="87"/>
        <v>8557543</v>
      </c>
      <c r="FF50" s="84">
        <f t="shared" si="87"/>
        <v>367664</v>
      </c>
      <c r="FG50" s="84">
        <f t="shared" si="87"/>
        <v>365801</v>
      </c>
      <c r="FH50" s="84">
        <f t="shared" si="87"/>
        <v>343650</v>
      </c>
      <c r="FI50" s="84">
        <f t="shared" si="87"/>
        <v>115</v>
      </c>
      <c r="FJ50" s="84">
        <f t="shared" si="87"/>
        <v>1125</v>
      </c>
      <c r="FK50" s="84">
        <f t="shared" si="87"/>
        <v>1070</v>
      </c>
      <c r="FM50" s="82"/>
      <c r="FN50" s="83" t="s">
        <v>125</v>
      </c>
      <c r="FO50" s="84">
        <f aca="true" t="shared" si="88" ref="FO50:FW50">SUM(FO49,FO36)</f>
        <v>19912383</v>
      </c>
      <c r="FP50" s="84">
        <f t="shared" si="88"/>
        <v>78362899</v>
      </c>
      <c r="FQ50" s="84">
        <f t="shared" si="88"/>
        <v>62479955</v>
      </c>
      <c r="FR50" s="84">
        <f t="shared" si="88"/>
        <v>5363944</v>
      </c>
      <c r="FS50" s="84">
        <f t="shared" si="88"/>
        <v>4937918</v>
      </c>
      <c r="FT50" s="84">
        <f t="shared" si="88"/>
        <v>3917538</v>
      </c>
      <c r="FU50" s="84">
        <f t="shared" si="88"/>
        <v>16962</v>
      </c>
      <c r="FV50" s="84">
        <f t="shared" si="88"/>
        <v>120692</v>
      </c>
      <c r="FW50" s="84">
        <f t="shared" si="88"/>
        <v>93023</v>
      </c>
      <c r="FY50" s="82"/>
      <c r="FZ50" s="83" t="s">
        <v>125</v>
      </c>
      <c r="GA50" s="84">
        <f aca="true" t="shared" si="89" ref="GA50:GI50">SUM(GA49,GA36)</f>
        <v>1370113</v>
      </c>
      <c r="GB50" s="84">
        <f t="shared" si="89"/>
        <v>90700035</v>
      </c>
      <c r="GC50" s="84">
        <f t="shared" si="89"/>
        <v>90684019</v>
      </c>
      <c r="GD50" s="84">
        <f t="shared" si="89"/>
        <v>120598681</v>
      </c>
      <c r="GE50" s="84">
        <f t="shared" si="89"/>
        <v>120580506</v>
      </c>
      <c r="GF50" s="84">
        <f t="shared" si="89"/>
        <v>85021706</v>
      </c>
      <c r="GG50" s="84">
        <f t="shared" si="89"/>
        <v>1025</v>
      </c>
      <c r="GH50" s="84">
        <f t="shared" si="89"/>
        <v>36353</v>
      </c>
      <c r="GI50" s="84">
        <f t="shared" si="89"/>
        <v>36224</v>
      </c>
      <c r="GK50" s="82"/>
      <c r="GL50" s="83" t="s">
        <v>125</v>
      </c>
      <c r="GM50" s="84">
        <f aca="true" t="shared" si="90" ref="GM50:GU50">SUM(GM49,GM36)</f>
        <v>1761313</v>
      </c>
      <c r="GN50" s="84">
        <f t="shared" si="90"/>
        <v>1051018</v>
      </c>
      <c r="GO50" s="84">
        <f t="shared" si="90"/>
        <v>1050375</v>
      </c>
      <c r="GP50" s="84">
        <f t="shared" si="90"/>
        <v>9674071</v>
      </c>
      <c r="GQ50" s="84">
        <f t="shared" si="90"/>
        <v>9673280</v>
      </c>
      <c r="GR50" s="84">
        <f t="shared" si="90"/>
        <v>6750876</v>
      </c>
      <c r="GS50" s="84">
        <f t="shared" si="90"/>
        <v>790</v>
      </c>
      <c r="GT50" s="84">
        <f t="shared" si="90"/>
        <v>601</v>
      </c>
      <c r="GU50" s="84">
        <f t="shared" si="90"/>
        <v>596</v>
      </c>
      <c r="GW50" s="82"/>
      <c r="GX50" s="83" t="s">
        <v>125</v>
      </c>
      <c r="GY50" s="84">
        <f aca="true" t="shared" si="91" ref="GY50:HG50">SUM(GY49,GY36)</f>
        <v>129426</v>
      </c>
      <c r="GZ50" s="84">
        <f t="shared" si="91"/>
        <v>7649691</v>
      </c>
      <c r="HA50" s="84">
        <f t="shared" si="91"/>
        <v>7646902</v>
      </c>
      <c r="HB50" s="84">
        <f t="shared" si="91"/>
        <v>29953441</v>
      </c>
      <c r="HC50" s="84">
        <f t="shared" si="91"/>
        <v>29950395</v>
      </c>
      <c r="HD50" s="84">
        <f t="shared" si="91"/>
        <v>20254333</v>
      </c>
      <c r="HE50" s="84">
        <f t="shared" si="91"/>
        <v>696</v>
      </c>
      <c r="HF50" s="84">
        <f t="shared" si="91"/>
        <v>22025</v>
      </c>
      <c r="HG50" s="84">
        <f t="shared" si="91"/>
        <v>21996</v>
      </c>
      <c r="HI50" s="82"/>
      <c r="HJ50" s="83" t="s">
        <v>125</v>
      </c>
      <c r="HK50" s="84">
        <f aca="true" t="shared" si="92" ref="HK50:HS50">SUM(HK49,HK36)</f>
        <v>0</v>
      </c>
      <c r="HL50" s="84">
        <f t="shared" si="92"/>
        <v>68160</v>
      </c>
      <c r="HM50" s="84">
        <f t="shared" si="92"/>
        <v>68160</v>
      </c>
      <c r="HN50" s="84">
        <f t="shared" si="92"/>
        <v>2584222</v>
      </c>
      <c r="HO50" s="84">
        <f t="shared" si="92"/>
        <v>2584222</v>
      </c>
      <c r="HP50" s="84">
        <f t="shared" si="92"/>
        <v>1776284</v>
      </c>
      <c r="HQ50" s="84">
        <f t="shared" si="92"/>
        <v>0</v>
      </c>
      <c r="HR50" s="84">
        <f t="shared" si="92"/>
        <v>155</v>
      </c>
      <c r="HS50" s="84">
        <f t="shared" si="92"/>
        <v>155</v>
      </c>
    </row>
    <row r="52" ht="14.25">
      <c r="DX52" s="91"/>
    </row>
  </sheetData>
  <sheetProtection/>
  <mergeCells count="95">
    <mergeCell ref="BW2:BY2"/>
    <mergeCell ref="BZ2:CB2"/>
    <mergeCell ref="CC2:CE2"/>
    <mergeCell ref="HN2:HP2"/>
    <mergeCell ref="BQ2:BS2"/>
    <mergeCell ref="BU2:BU3"/>
    <mergeCell ref="HK2:HM2"/>
    <mergeCell ref="GS2:GU2"/>
    <mergeCell ref="GW2:GW3"/>
    <mergeCell ref="FU2:FW2"/>
    <mergeCell ref="AK2:AK3"/>
    <mergeCell ref="AL2:AL3"/>
    <mergeCell ref="AM2:AO2"/>
    <mergeCell ref="AP2:AR2"/>
    <mergeCell ref="BB2:BD2"/>
    <mergeCell ref="BE2:BG2"/>
    <mergeCell ref="BI2:BI3"/>
    <mergeCell ref="GM2:GO2"/>
    <mergeCell ref="GP2:GR2"/>
    <mergeCell ref="HQ2:HS2"/>
    <mergeCell ref="HB2:HD2"/>
    <mergeCell ref="HE2:HG2"/>
    <mergeCell ref="HI2:HI3"/>
    <mergeCell ref="HJ2:HJ3"/>
    <mergeCell ref="GX2:GX3"/>
    <mergeCell ref="GY2:HA2"/>
    <mergeCell ref="FY2:FY3"/>
    <mergeCell ref="FZ2:FZ3"/>
    <mergeCell ref="GA2:GC2"/>
    <mergeCell ref="GD2:GF2"/>
    <mergeCell ref="GG2:GI2"/>
    <mergeCell ref="GK2:GK3"/>
    <mergeCell ref="GL2:GL3"/>
    <mergeCell ref="EQ2:ES2"/>
    <mergeCell ref="ET2:EV2"/>
    <mergeCell ref="FO2:FQ2"/>
    <mergeCell ref="FR2:FT2"/>
    <mergeCell ref="FB2:FB3"/>
    <mergeCell ref="FC2:FE2"/>
    <mergeCell ref="FF2:FH2"/>
    <mergeCell ref="FI2:FK2"/>
    <mergeCell ref="FM2:FM3"/>
    <mergeCell ref="FN2:FN3"/>
    <mergeCell ref="N2:N3"/>
    <mergeCell ref="O2:Q2"/>
    <mergeCell ref="R2:T2"/>
    <mergeCell ref="U2:W2"/>
    <mergeCell ref="EO2:EO3"/>
    <mergeCell ref="EP2:EP3"/>
    <mergeCell ref="BJ2:BJ3"/>
    <mergeCell ref="BK2:BM2"/>
    <mergeCell ref="BN2:BP2"/>
    <mergeCell ref="BV2:BV3"/>
    <mergeCell ref="EW2:EY2"/>
    <mergeCell ref="FA2:FA3"/>
    <mergeCell ref="AS2:AU2"/>
    <mergeCell ref="AW2:AW3"/>
    <mergeCell ref="AX2:AX3"/>
    <mergeCell ref="AY2:BA2"/>
    <mergeCell ref="DY2:EA2"/>
    <mergeCell ref="EK2:EM2"/>
    <mergeCell ref="EE2:EG2"/>
    <mergeCell ref="EH2:EJ2"/>
    <mergeCell ref="AG2:AI2"/>
    <mergeCell ref="CO2:CQ2"/>
    <mergeCell ref="DA2:DC2"/>
    <mergeCell ref="DM2:DO2"/>
    <mergeCell ref="CU2:CW2"/>
    <mergeCell ref="CX2:CZ2"/>
    <mergeCell ref="DE2:DE3"/>
    <mergeCell ref="DF2:DF3"/>
    <mergeCell ref="DG2:DI2"/>
    <mergeCell ref="DJ2:DL2"/>
    <mergeCell ref="DQ2:DQ3"/>
    <mergeCell ref="DR2:DR3"/>
    <mergeCell ref="EC2:EC3"/>
    <mergeCell ref="ED2:ED3"/>
    <mergeCell ref="DS2:DU2"/>
    <mergeCell ref="DV2:DX2"/>
    <mergeCell ref="B2:B3"/>
    <mergeCell ref="A2:A3"/>
    <mergeCell ref="AA2:AC2"/>
    <mergeCell ref="AD2:AF2"/>
    <mergeCell ref="C2:E2"/>
    <mergeCell ref="F2:H2"/>
    <mergeCell ref="Y2:Y3"/>
    <mergeCell ref="Z2:Z3"/>
    <mergeCell ref="I2:K2"/>
    <mergeCell ref="M2:M3"/>
    <mergeCell ref="CG2:CG3"/>
    <mergeCell ref="CH2:CH3"/>
    <mergeCell ref="CS2:CS3"/>
    <mergeCell ref="CT2:CT3"/>
    <mergeCell ref="CI2:CK2"/>
    <mergeCell ref="CL2:CN2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18" manualBreakCount="18">
    <brk id="12" max="65535" man="1"/>
    <brk id="24" max="65535" man="1"/>
    <brk id="36" max="49" man="1"/>
    <brk id="48" max="49" man="1"/>
    <brk id="60" max="49" man="1"/>
    <brk id="72" max="49" man="1"/>
    <brk id="84" max="65535" man="1"/>
    <brk id="96" max="65535" man="1"/>
    <brk id="108" max="65535" man="1"/>
    <brk id="120" max="65535" man="1"/>
    <brk id="132" max="65535" man="1"/>
    <brk id="144" max="65535" man="1"/>
    <brk id="156" max="65535" man="1"/>
    <brk id="168" max="65535" man="1"/>
    <brk id="180" max="65535" man="1"/>
    <brk id="192" max="65535" man="1"/>
    <brk id="204" max="65535" man="1"/>
    <brk id="2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AJ50"/>
  <sheetViews>
    <sheetView showGridLines="0" tabSelected="1" view="pageBreakPreview" zoomScale="90" zoomScaleNormal="75" zoomScaleSheetLayoutView="90" zoomScalePageLayoutView="0" workbookViewId="0" topLeftCell="A1">
      <selection activeCell="G13" sqref="G13"/>
    </sheetView>
  </sheetViews>
  <sheetFormatPr defaultColWidth="15.59765625" defaultRowHeight="15"/>
  <cols>
    <col min="1" max="1" width="3" style="88" customWidth="1"/>
    <col min="2" max="2" width="3.5" style="88" customWidth="1"/>
    <col min="3" max="3" width="14.59765625" style="88" customWidth="1"/>
    <col min="4" max="9" width="15.59765625" style="90" customWidth="1"/>
    <col min="10" max="12" width="15.59765625" style="88" customWidth="1"/>
    <col min="13" max="13" width="3" style="88" customWidth="1"/>
    <col min="14" max="14" width="3.5" style="88" customWidth="1"/>
    <col min="15" max="15" width="14.59765625" style="88" customWidth="1"/>
    <col min="16" max="21" width="15.59765625" style="90" customWidth="1"/>
    <col min="22" max="24" width="15.59765625" style="88" customWidth="1"/>
    <col min="25" max="25" width="2.5" style="88" customWidth="1"/>
    <col min="26" max="26" width="3.5" style="88" customWidth="1"/>
    <col min="27" max="27" width="14.59765625" style="88" customWidth="1"/>
    <col min="28" max="33" width="15.59765625" style="90" customWidth="1"/>
    <col min="34" max="16384" width="15.59765625" style="88" customWidth="1"/>
  </cols>
  <sheetData>
    <row r="1" spans="2:33" s="53" customFormat="1" ht="17.25">
      <c r="B1" s="55" t="s">
        <v>163</v>
      </c>
      <c r="D1" s="55"/>
      <c r="E1" s="55"/>
      <c r="F1" s="55"/>
      <c r="G1" s="55"/>
      <c r="H1" s="55"/>
      <c r="I1" s="55"/>
      <c r="N1" s="55" t="s">
        <v>164</v>
      </c>
      <c r="P1" s="55"/>
      <c r="Q1" s="55"/>
      <c r="R1" s="55"/>
      <c r="S1" s="55"/>
      <c r="T1" s="55"/>
      <c r="U1" s="55"/>
      <c r="Z1" s="55" t="s">
        <v>165</v>
      </c>
      <c r="AB1" s="55"/>
      <c r="AC1" s="55"/>
      <c r="AD1" s="55"/>
      <c r="AE1" s="55"/>
      <c r="AF1" s="55"/>
      <c r="AG1" s="55"/>
    </row>
    <row r="2" spans="2:36" s="56" customFormat="1" ht="17.25" customHeight="1">
      <c r="B2" s="132" t="s">
        <v>117</v>
      </c>
      <c r="C2" s="133" t="s">
        <v>118</v>
      </c>
      <c r="D2" s="135" t="s">
        <v>120</v>
      </c>
      <c r="E2" s="135"/>
      <c r="F2" s="135"/>
      <c r="G2" s="135" t="s">
        <v>121</v>
      </c>
      <c r="H2" s="135"/>
      <c r="I2" s="135"/>
      <c r="J2" s="135" t="s">
        <v>129</v>
      </c>
      <c r="K2" s="135"/>
      <c r="L2" s="135"/>
      <c r="N2" s="132" t="s">
        <v>117</v>
      </c>
      <c r="O2" s="133" t="s">
        <v>118</v>
      </c>
      <c r="P2" s="135" t="s">
        <v>120</v>
      </c>
      <c r="Q2" s="135"/>
      <c r="R2" s="135"/>
      <c r="S2" s="135" t="s">
        <v>121</v>
      </c>
      <c r="T2" s="135"/>
      <c r="U2" s="135"/>
      <c r="V2" s="135" t="s">
        <v>129</v>
      </c>
      <c r="W2" s="135"/>
      <c r="X2" s="135"/>
      <c r="Z2" s="132" t="s">
        <v>117</v>
      </c>
      <c r="AA2" s="133" t="s">
        <v>118</v>
      </c>
      <c r="AB2" s="135" t="s">
        <v>120</v>
      </c>
      <c r="AC2" s="135"/>
      <c r="AD2" s="135"/>
      <c r="AE2" s="135" t="s">
        <v>121</v>
      </c>
      <c r="AF2" s="135"/>
      <c r="AG2" s="135"/>
      <c r="AH2" s="135" t="s">
        <v>129</v>
      </c>
      <c r="AI2" s="135"/>
      <c r="AJ2" s="135"/>
    </row>
    <row r="3" spans="2:36" s="56" customFormat="1" ht="54" customHeight="1">
      <c r="B3" s="132"/>
      <c r="C3" s="134"/>
      <c r="D3" s="93" t="s">
        <v>2</v>
      </c>
      <c r="E3" s="93" t="s">
        <v>4</v>
      </c>
      <c r="F3" s="93" t="s">
        <v>122</v>
      </c>
      <c r="G3" s="93" t="s">
        <v>137</v>
      </c>
      <c r="H3" s="93" t="s">
        <v>123</v>
      </c>
      <c r="I3" s="93" t="s">
        <v>138</v>
      </c>
      <c r="J3" s="94" t="s">
        <v>143</v>
      </c>
      <c r="K3" s="94" t="s">
        <v>130</v>
      </c>
      <c r="L3" s="94" t="s">
        <v>122</v>
      </c>
      <c r="N3" s="132"/>
      <c r="O3" s="134"/>
      <c r="P3" s="93" t="s">
        <v>2</v>
      </c>
      <c r="Q3" s="93" t="s">
        <v>4</v>
      </c>
      <c r="R3" s="93" t="s">
        <v>122</v>
      </c>
      <c r="S3" s="93" t="s">
        <v>137</v>
      </c>
      <c r="T3" s="93" t="s">
        <v>123</v>
      </c>
      <c r="U3" s="93" t="s">
        <v>138</v>
      </c>
      <c r="V3" s="94" t="s">
        <v>131</v>
      </c>
      <c r="W3" s="94" t="s">
        <v>130</v>
      </c>
      <c r="X3" s="94" t="s">
        <v>122</v>
      </c>
      <c r="Z3" s="132"/>
      <c r="AA3" s="134"/>
      <c r="AB3" s="93" t="s">
        <v>2</v>
      </c>
      <c r="AC3" s="93" t="s">
        <v>4</v>
      </c>
      <c r="AD3" s="93" t="s">
        <v>122</v>
      </c>
      <c r="AE3" s="93" t="s">
        <v>137</v>
      </c>
      <c r="AF3" s="93" t="s">
        <v>123</v>
      </c>
      <c r="AG3" s="93" t="s">
        <v>138</v>
      </c>
      <c r="AH3" s="94" t="s">
        <v>131</v>
      </c>
      <c r="AI3" s="94" t="s">
        <v>130</v>
      </c>
      <c r="AJ3" s="94" t="s">
        <v>122</v>
      </c>
    </row>
    <row r="4" spans="2:36" s="56" customFormat="1" ht="15" customHeight="1">
      <c r="B4" s="59">
        <v>1</v>
      </c>
      <c r="C4" s="60" t="s">
        <v>78</v>
      </c>
      <c r="D4" s="61">
        <v>2915901</v>
      </c>
      <c r="E4" s="61">
        <v>8774572</v>
      </c>
      <c r="F4" s="61">
        <v>8317807</v>
      </c>
      <c r="G4" s="61">
        <v>80528914</v>
      </c>
      <c r="H4" s="61">
        <v>80118725</v>
      </c>
      <c r="I4" s="61">
        <v>55785716</v>
      </c>
      <c r="J4" s="61">
        <v>11079</v>
      </c>
      <c r="K4" s="61">
        <v>24393</v>
      </c>
      <c r="L4" s="61">
        <v>20636</v>
      </c>
      <c r="N4" s="59">
        <v>1</v>
      </c>
      <c r="O4" s="60" t="str">
        <f aca="true" t="shared" si="0" ref="O4:O35">C4</f>
        <v>水戸市</v>
      </c>
      <c r="P4" s="61">
        <v>43947397</v>
      </c>
      <c r="Q4" s="61">
        <v>0</v>
      </c>
      <c r="R4" s="61">
        <v>0</v>
      </c>
      <c r="S4" s="61">
        <v>0</v>
      </c>
      <c r="T4" s="61">
        <v>0</v>
      </c>
      <c r="U4" s="61">
        <v>0</v>
      </c>
      <c r="V4" s="61">
        <v>81805</v>
      </c>
      <c r="W4" s="61">
        <v>0</v>
      </c>
      <c r="X4" s="61">
        <v>0</v>
      </c>
      <c r="Z4" s="59">
        <v>1</v>
      </c>
      <c r="AA4" s="60" t="str">
        <f aca="true" t="shared" si="1" ref="AA4:AA35">O4</f>
        <v>水戸市</v>
      </c>
      <c r="AB4" s="61">
        <v>54036902</v>
      </c>
      <c r="AC4" s="61">
        <v>163393098</v>
      </c>
      <c r="AD4" s="61">
        <v>154951204</v>
      </c>
      <c r="AE4" s="61">
        <v>1088373577</v>
      </c>
      <c r="AF4" s="61">
        <v>1086720034</v>
      </c>
      <c r="AG4" s="61">
        <v>420637369</v>
      </c>
      <c r="AH4" s="61">
        <v>97977</v>
      </c>
      <c r="AI4" s="61">
        <v>307292</v>
      </c>
      <c r="AJ4" s="61">
        <v>292492</v>
      </c>
    </row>
    <row r="5" spans="2:36" s="56" customFormat="1" ht="15" customHeight="1">
      <c r="B5" s="65">
        <v>2</v>
      </c>
      <c r="C5" s="66" t="s">
        <v>64</v>
      </c>
      <c r="D5" s="67">
        <v>5520429</v>
      </c>
      <c r="E5" s="67">
        <v>4592239</v>
      </c>
      <c r="F5" s="67">
        <v>4564613</v>
      </c>
      <c r="G5" s="67">
        <v>52632758</v>
      </c>
      <c r="H5" s="67">
        <v>52528022</v>
      </c>
      <c r="I5" s="67">
        <v>36661084</v>
      </c>
      <c r="J5" s="67">
        <v>3771</v>
      </c>
      <c r="K5" s="67">
        <v>9917</v>
      </c>
      <c r="L5" s="67">
        <v>9341</v>
      </c>
      <c r="N5" s="65">
        <v>2</v>
      </c>
      <c r="O5" s="66" t="str">
        <f t="shared" si="0"/>
        <v>日立市</v>
      </c>
      <c r="P5" s="67">
        <v>24192274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57744</v>
      </c>
      <c r="W5" s="67">
        <v>0</v>
      </c>
      <c r="X5" s="67">
        <v>0</v>
      </c>
      <c r="Z5" s="65">
        <v>2</v>
      </c>
      <c r="AA5" s="66" t="str">
        <f t="shared" si="1"/>
        <v>日立市</v>
      </c>
      <c r="AB5" s="67">
        <v>105186177</v>
      </c>
      <c r="AC5" s="67">
        <v>120363823</v>
      </c>
      <c r="AD5" s="67">
        <v>114889815</v>
      </c>
      <c r="AE5" s="67">
        <v>756403400</v>
      </c>
      <c r="AF5" s="67">
        <v>755726241</v>
      </c>
      <c r="AG5" s="67">
        <v>312589998</v>
      </c>
      <c r="AH5" s="67">
        <v>63711</v>
      </c>
      <c r="AI5" s="67">
        <v>173171</v>
      </c>
      <c r="AJ5" s="67">
        <v>168327</v>
      </c>
    </row>
    <row r="6" spans="2:36" s="56" customFormat="1" ht="15" customHeight="1">
      <c r="B6" s="65">
        <v>3</v>
      </c>
      <c r="C6" s="66" t="s">
        <v>79</v>
      </c>
      <c r="D6" s="67">
        <v>2409241</v>
      </c>
      <c r="E6" s="67">
        <v>6474880</v>
      </c>
      <c r="F6" s="67">
        <v>6247039</v>
      </c>
      <c r="G6" s="67">
        <v>58692608</v>
      </c>
      <c r="H6" s="67">
        <v>58456168</v>
      </c>
      <c r="I6" s="67">
        <v>40539685</v>
      </c>
      <c r="J6" s="67">
        <v>7644</v>
      </c>
      <c r="K6" s="67">
        <v>17139</v>
      </c>
      <c r="L6" s="67">
        <v>15027</v>
      </c>
      <c r="N6" s="65">
        <v>3</v>
      </c>
      <c r="O6" s="66" t="str">
        <f t="shared" si="0"/>
        <v>土浦市</v>
      </c>
      <c r="P6" s="67">
        <v>28346944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51777</v>
      </c>
      <c r="W6" s="67">
        <v>0</v>
      </c>
      <c r="X6" s="67">
        <v>0</v>
      </c>
      <c r="Z6" s="65">
        <v>3</v>
      </c>
      <c r="AA6" s="66" t="str">
        <f t="shared" si="1"/>
        <v>土浦市</v>
      </c>
      <c r="AB6" s="67">
        <v>35253162</v>
      </c>
      <c r="AC6" s="67">
        <v>87736838</v>
      </c>
      <c r="AD6" s="67">
        <v>83223356</v>
      </c>
      <c r="AE6" s="67">
        <v>514138722</v>
      </c>
      <c r="AF6" s="67">
        <v>512106527</v>
      </c>
      <c r="AG6" s="67">
        <v>215029153</v>
      </c>
      <c r="AH6" s="67">
        <v>67232</v>
      </c>
      <c r="AI6" s="67">
        <v>184842</v>
      </c>
      <c r="AJ6" s="67">
        <v>175125</v>
      </c>
    </row>
    <row r="7" spans="2:36" s="56" customFormat="1" ht="15" customHeight="1">
      <c r="B7" s="65">
        <v>4</v>
      </c>
      <c r="C7" s="66" t="s">
        <v>80</v>
      </c>
      <c r="D7" s="67">
        <v>1194861</v>
      </c>
      <c r="E7" s="67">
        <v>6754535</v>
      </c>
      <c r="F7" s="67">
        <v>6302797</v>
      </c>
      <c r="G7" s="67">
        <v>36202056</v>
      </c>
      <c r="H7" s="67">
        <v>36155810</v>
      </c>
      <c r="I7" s="67">
        <v>24583542</v>
      </c>
      <c r="J7" s="67">
        <v>4088</v>
      </c>
      <c r="K7" s="67">
        <v>14098</v>
      </c>
      <c r="L7" s="67">
        <v>11657</v>
      </c>
      <c r="N7" s="65">
        <v>4</v>
      </c>
      <c r="O7" s="66" t="str">
        <f t="shared" si="0"/>
        <v>古河市</v>
      </c>
      <c r="P7" s="67">
        <v>23023344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72160</v>
      </c>
      <c r="W7" s="67">
        <v>0</v>
      </c>
      <c r="X7" s="67">
        <v>0</v>
      </c>
      <c r="Z7" s="65">
        <v>4</v>
      </c>
      <c r="AA7" s="66" t="str">
        <f t="shared" si="1"/>
        <v>古河市</v>
      </c>
      <c r="AB7" s="67">
        <v>26636196</v>
      </c>
      <c r="AC7" s="67">
        <v>96943804</v>
      </c>
      <c r="AD7" s="67">
        <v>92573665</v>
      </c>
      <c r="AE7" s="67">
        <v>502559180</v>
      </c>
      <c r="AF7" s="67">
        <v>496136336</v>
      </c>
      <c r="AG7" s="67">
        <v>194336379</v>
      </c>
      <c r="AH7" s="67">
        <v>79624</v>
      </c>
      <c r="AI7" s="67">
        <v>180411</v>
      </c>
      <c r="AJ7" s="67">
        <v>167678</v>
      </c>
    </row>
    <row r="8" spans="2:36" s="56" customFormat="1" ht="15" customHeight="1">
      <c r="B8" s="65">
        <v>5</v>
      </c>
      <c r="C8" s="66" t="s">
        <v>81</v>
      </c>
      <c r="D8" s="67">
        <v>6871131</v>
      </c>
      <c r="E8" s="67">
        <v>4802716</v>
      </c>
      <c r="F8" s="67">
        <v>4579312</v>
      </c>
      <c r="G8" s="67">
        <v>17002944</v>
      </c>
      <c r="H8" s="67">
        <v>16981849</v>
      </c>
      <c r="I8" s="67">
        <v>11875744</v>
      </c>
      <c r="J8" s="67">
        <v>22573</v>
      </c>
      <c r="K8" s="67">
        <v>7255</v>
      </c>
      <c r="L8" s="67">
        <v>6557</v>
      </c>
      <c r="N8" s="65">
        <v>5</v>
      </c>
      <c r="O8" s="66" t="str">
        <f t="shared" si="0"/>
        <v>石岡市</v>
      </c>
      <c r="P8" s="67">
        <v>19216354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32062</v>
      </c>
      <c r="W8" s="67">
        <v>0</v>
      </c>
      <c r="X8" s="67">
        <v>0</v>
      </c>
      <c r="Z8" s="65">
        <v>5</v>
      </c>
      <c r="AA8" s="66" t="str">
        <f t="shared" si="1"/>
        <v>石岡市</v>
      </c>
      <c r="AB8" s="67">
        <v>48340479</v>
      </c>
      <c r="AC8" s="67">
        <v>167279521</v>
      </c>
      <c r="AD8" s="67">
        <v>158543259</v>
      </c>
      <c r="AE8" s="67">
        <v>237819700</v>
      </c>
      <c r="AF8" s="67">
        <v>235382826</v>
      </c>
      <c r="AG8" s="67">
        <v>105135115</v>
      </c>
      <c r="AH8" s="67">
        <v>57870</v>
      </c>
      <c r="AI8" s="67">
        <v>164131</v>
      </c>
      <c r="AJ8" s="67">
        <v>152908</v>
      </c>
    </row>
    <row r="9" spans="2:36" s="56" customFormat="1" ht="15" customHeight="1">
      <c r="B9" s="65">
        <v>6</v>
      </c>
      <c r="C9" s="66" t="s">
        <v>82</v>
      </c>
      <c r="D9" s="67">
        <v>462761</v>
      </c>
      <c r="E9" s="67">
        <v>1765060</v>
      </c>
      <c r="F9" s="67">
        <v>1726111</v>
      </c>
      <c r="G9" s="67">
        <v>8327520</v>
      </c>
      <c r="H9" s="67">
        <v>8296462</v>
      </c>
      <c r="I9" s="67">
        <v>5801104</v>
      </c>
      <c r="J9" s="67">
        <v>870</v>
      </c>
      <c r="K9" s="67">
        <v>3441</v>
      </c>
      <c r="L9" s="67">
        <v>3181</v>
      </c>
      <c r="N9" s="65">
        <v>6</v>
      </c>
      <c r="O9" s="66" t="str">
        <f t="shared" si="0"/>
        <v>結城市</v>
      </c>
      <c r="P9" s="67">
        <v>10205411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29237</v>
      </c>
      <c r="W9" s="67">
        <v>0</v>
      </c>
      <c r="X9" s="67">
        <v>0</v>
      </c>
      <c r="Z9" s="65">
        <v>6</v>
      </c>
      <c r="AA9" s="66" t="str">
        <f t="shared" si="1"/>
        <v>結城市</v>
      </c>
      <c r="AB9" s="67">
        <v>11723726</v>
      </c>
      <c r="AC9" s="67">
        <v>54116274</v>
      </c>
      <c r="AD9" s="67">
        <v>51914594</v>
      </c>
      <c r="AE9" s="67">
        <v>156048488</v>
      </c>
      <c r="AF9" s="67">
        <v>154505412</v>
      </c>
      <c r="AG9" s="67">
        <v>63974936</v>
      </c>
      <c r="AH9" s="67">
        <v>32255</v>
      </c>
      <c r="AI9" s="67">
        <v>79122</v>
      </c>
      <c r="AJ9" s="67">
        <v>74575</v>
      </c>
    </row>
    <row r="10" spans="2:36" s="56" customFormat="1" ht="15" customHeight="1">
      <c r="B10" s="65">
        <v>7</v>
      </c>
      <c r="C10" s="66" t="s">
        <v>103</v>
      </c>
      <c r="D10" s="67">
        <v>391408</v>
      </c>
      <c r="E10" s="67">
        <v>2583300</v>
      </c>
      <c r="F10" s="67">
        <v>2524109</v>
      </c>
      <c r="G10" s="67">
        <v>19791957</v>
      </c>
      <c r="H10" s="67">
        <v>19743886</v>
      </c>
      <c r="I10" s="67">
        <v>13796853</v>
      </c>
      <c r="J10" s="67">
        <v>761</v>
      </c>
      <c r="K10" s="67">
        <v>5136</v>
      </c>
      <c r="L10" s="67">
        <v>4688</v>
      </c>
      <c r="N10" s="65">
        <v>7</v>
      </c>
      <c r="O10" s="66" t="str">
        <f t="shared" si="0"/>
        <v>龍ケ崎市</v>
      </c>
      <c r="P10" s="67">
        <v>11480291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27911</v>
      </c>
      <c r="W10" s="67">
        <v>0</v>
      </c>
      <c r="X10" s="67">
        <v>0</v>
      </c>
      <c r="Z10" s="65">
        <v>7</v>
      </c>
      <c r="AA10" s="66" t="str">
        <f t="shared" si="1"/>
        <v>龍ケ崎市</v>
      </c>
      <c r="AB10" s="67">
        <v>19739539</v>
      </c>
      <c r="AC10" s="67">
        <v>58460461</v>
      </c>
      <c r="AD10" s="67">
        <v>55486025</v>
      </c>
      <c r="AE10" s="67">
        <v>223427014</v>
      </c>
      <c r="AF10" s="67">
        <v>221820799</v>
      </c>
      <c r="AG10" s="67">
        <v>92232106</v>
      </c>
      <c r="AH10" s="67">
        <v>29647</v>
      </c>
      <c r="AI10" s="67">
        <v>101507</v>
      </c>
      <c r="AJ10" s="67">
        <v>95705</v>
      </c>
    </row>
    <row r="11" spans="2:36" s="56" customFormat="1" ht="15" customHeight="1">
      <c r="B11" s="65">
        <v>8</v>
      </c>
      <c r="C11" s="66" t="s">
        <v>83</v>
      </c>
      <c r="D11" s="67">
        <v>388998</v>
      </c>
      <c r="E11" s="67">
        <v>2341047</v>
      </c>
      <c r="F11" s="67">
        <v>2264070</v>
      </c>
      <c r="G11" s="67">
        <v>14036537</v>
      </c>
      <c r="H11" s="67">
        <v>13962471</v>
      </c>
      <c r="I11" s="67">
        <v>9646345</v>
      </c>
      <c r="J11" s="67">
        <v>500</v>
      </c>
      <c r="K11" s="67">
        <v>4262</v>
      </c>
      <c r="L11" s="67">
        <v>3754</v>
      </c>
      <c r="N11" s="65">
        <v>8</v>
      </c>
      <c r="O11" s="66" t="str">
        <f t="shared" si="0"/>
        <v>下妻市</v>
      </c>
      <c r="P11" s="67">
        <v>15609802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35696</v>
      </c>
      <c r="W11" s="67">
        <v>0</v>
      </c>
      <c r="X11" s="67">
        <v>0</v>
      </c>
      <c r="Z11" s="65">
        <v>8</v>
      </c>
      <c r="AA11" s="66" t="str">
        <f t="shared" si="1"/>
        <v>下妻市</v>
      </c>
      <c r="AB11" s="67">
        <v>17319106</v>
      </c>
      <c r="AC11" s="67">
        <v>63560894</v>
      </c>
      <c r="AD11" s="67">
        <v>60499541</v>
      </c>
      <c r="AE11" s="67">
        <v>141304625</v>
      </c>
      <c r="AF11" s="67">
        <v>139330726</v>
      </c>
      <c r="AG11" s="67">
        <v>66553580</v>
      </c>
      <c r="AH11" s="67">
        <v>38764</v>
      </c>
      <c r="AI11" s="67">
        <v>80561</v>
      </c>
      <c r="AJ11" s="67">
        <v>74693</v>
      </c>
    </row>
    <row r="12" spans="2:36" s="56" customFormat="1" ht="15" customHeight="1">
      <c r="B12" s="65">
        <v>9</v>
      </c>
      <c r="C12" s="66" t="s">
        <v>104</v>
      </c>
      <c r="D12" s="67">
        <v>2741978</v>
      </c>
      <c r="E12" s="67">
        <v>3818035</v>
      </c>
      <c r="F12" s="67">
        <v>3509945</v>
      </c>
      <c r="G12" s="67">
        <v>12757424</v>
      </c>
      <c r="H12" s="67">
        <v>12720804</v>
      </c>
      <c r="I12" s="67">
        <v>8767981</v>
      </c>
      <c r="J12" s="67">
        <v>9277</v>
      </c>
      <c r="K12" s="67">
        <v>7352</v>
      </c>
      <c r="L12" s="67">
        <v>6414</v>
      </c>
      <c r="N12" s="65">
        <v>9</v>
      </c>
      <c r="O12" s="66" t="str">
        <f t="shared" si="0"/>
        <v>常総市</v>
      </c>
      <c r="P12" s="67">
        <v>24798353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52636</v>
      </c>
      <c r="W12" s="67">
        <v>0</v>
      </c>
      <c r="X12" s="67">
        <v>0</v>
      </c>
      <c r="Z12" s="65">
        <v>9</v>
      </c>
      <c r="AA12" s="66" t="str">
        <f t="shared" si="1"/>
        <v>常総市</v>
      </c>
      <c r="AB12" s="67">
        <v>29561703</v>
      </c>
      <c r="AC12" s="67">
        <v>93958297</v>
      </c>
      <c r="AD12" s="67">
        <v>89722406</v>
      </c>
      <c r="AE12" s="67">
        <v>213328528</v>
      </c>
      <c r="AF12" s="67">
        <v>211443040</v>
      </c>
      <c r="AG12" s="67">
        <v>97755380</v>
      </c>
      <c r="AH12" s="67">
        <v>65626</v>
      </c>
      <c r="AI12" s="67">
        <v>123724</v>
      </c>
      <c r="AJ12" s="67">
        <v>115808</v>
      </c>
    </row>
    <row r="13" spans="2:36" s="56" customFormat="1" ht="15" customHeight="1">
      <c r="B13" s="65">
        <v>10</v>
      </c>
      <c r="C13" s="66" t="s">
        <v>84</v>
      </c>
      <c r="D13" s="67">
        <v>9094215</v>
      </c>
      <c r="E13" s="67">
        <v>1944714</v>
      </c>
      <c r="F13" s="67">
        <v>1884428</v>
      </c>
      <c r="G13" s="67">
        <v>9261100</v>
      </c>
      <c r="H13" s="67">
        <v>9233788</v>
      </c>
      <c r="I13" s="67">
        <v>6260433</v>
      </c>
      <c r="J13" s="67">
        <v>31159</v>
      </c>
      <c r="K13" s="67">
        <v>4931</v>
      </c>
      <c r="L13" s="67">
        <v>4601</v>
      </c>
      <c r="N13" s="65">
        <v>10</v>
      </c>
      <c r="O13" s="66" t="str">
        <f t="shared" si="0"/>
        <v>常陸太田市</v>
      </c>
      <c r="P13" s="67">
        <v>75455310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60750</v>
      </c>
      <c r="W13" s="67">
        <v>0</v>
      </c>
      <c r="X13" s="67">
        <v>0</v>
      </c>
      <c r="Z13" s="65">
        <v>10</v>
      </c>
      <c r="AA13" s="66" t="str">
        <f t="shared" si="1"/>
        <v>常陸太田市</v>
      </c>
      <c r="AB13" s="67">
        <v>159494119</v>
      </c>
      <c r="AC13" s="67">
        <v>212515881</v>
      </c>
      <c r="AD13" s="67">
        <v>197958021</v>
      </c>
      <c r="AE13" s="67">
        <v>125361954</v>
      </c>
      <c r="AF13" s="67">
        <v>123059192</v>
      </c>
      <c r="AG13" s="67">
        <v>51889918</v>
      </c>
      <c r="AH13" s="67">
        <v>96703</v>
      </c>
      <c r="AI13" s="67">
        <v>196440</v>
      </c>
      <c r="AJ13" s="67">
        <v>178493</v>
      </c>
    </row>
    <row r="14" spans="2:36" s="56" customFormat="1" ht="15" customHeight="1">
      <c r="B14" s="65">
        <v>11</v>
      </c>
      <c r="C14" s="66" t="s">
        <v>85</v>
      </c>
      <c r="D14" s="67">
        <v>0</v>
      </c>
      <c r="E14" s="67">
        <v>1131868</v>
      </c>
      <c r="F14" s="67">
        <v>1098727</v>
      </c>
      <c r="G14" s="67">
        <v>4444556</v>
      </c>
      <c r="H14" s="67">
        <v>4429063</v>
      </c>
      <c r="I14" s="67">
        <v>3078004</v>
      </c>
      <c r="J14" s="67">
        <v>0</v>
      </c>
      <c r="K14" s="67">
        <v>1717</v>
      </c>
      <c r="L14" s="67">
        <v>1523</v>
      </c>
      <c r="N14" s="65">
        <v>11</v>
      </c>
      <c r="O14" s="66" t="str">
        <f t="shared" si="0"/>
        <v>高萩市</v>
      </c>
      <c r="P14" s="67">
        <v>67623336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18026</v>
      </c>
      <c r="W14" s="67">
        <v>0</v>
      </c>
      <c r="X14" s="67">
        <v>0</v>
      </c>
      <c r="Z14" s="65">
        <v>11</v>
      </c>
      <c r="AA14" s="66" t="str">
        <f t="shared" si="1"/>
        <v>高萩市</v>
      </c>
      <c r="AB14" s="67">
        <v>138052142</v>
      </c>
      <c r="AC14" s="67">
        <v>55597858</v>
      </c>
      <c r="AD14" s="67">
        <v>51798264</v>
      </c>
      <c r="AE14" s="67">
        <v>88999778</v>
      </c>
      <c r="AF14" s="67">
        <v>88571349</v>
      </c>
      <c r="AG14" s="67">
        <v>39501093</v>
      </c>
      <c r="AH14" s="67">
        <v>19306</v>
      </c>
      <c r="AI14" s="67">
        <v>48478</v>
      </c>
      <c r="AJ14" s="67">
        <v>45132</v>
      </c>
    </row>
    <row r="15" spans="2:36" s="56" customFormat="1" ht="15" customHeight="1">
      <c r="B15" s="65">
        <v>12</v>
      </c>
      <c r="C15" s="66" t="s">
        <v>86</v>
      </c>
      <c r="D15" s="67">
        <v>1907003</v>
      </c>
      <c r="E15" s="67">
        <v>2141493</v>
      </c>
      <c r="F15" s="67">
        <v>1955405</v>
      </c>
      <c r="G15" s="67">
        <v>7016037</v>
      </c>
      <c r="H15" s="67">
        <v>6992577</v>
      </c>
      <c r="I15" s="67">
        <v>4848940</v>
      </c>
      <c r="J15" s="67">
        <v>1572</v>
      </c>
      <c r="K15" s="67">
        <v>5228</v>
      </c>
      <c r="L15" s="67">
        <v>4583</v>
      </c>
      <c r="N15" s="65">
        <v>12</v>
      </c>
      <c r="O15" s="66" t="str">
        <f t="shared" si="0"/>
        <v>北茨城市</v>
      </c>
      <c r="P15" s="67">
        <v>83136439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26978</v>
      </c>
      <c r="W15" s="67">
        <v>0</v>
      </c>
      <c r="X15" s="67">
        <v>0</v>
      </c>
      <c r="Z15" s="65">
        <v>12</v>
      </c>
      <c r="AA15" s="66" t="str">
        <f t="shared" si="1"/>
        <v>北茨城市</v>
      </c>
      <c r="AB15" s="67">
        <v>119688677</v>
      </c>
      <c r="AC15" s="67">
        <v>66861323</v>
      </c>
      <c r="AD15" s="67">
        <v>61541391</v>
      </c>
      <c r="AE15" s="67">
        <v>136430015</v>
      </c>
      <c r="AF15" s="67">
        <v>135038308</v>
      </c>
      <c r="AG15" s="67">
        <v>57888152</v>
      </c>
      <c r="AH15" s="67">
        <v>32360</v>
      </c>
      <c r="AI15" s="67">
        <v>93969</v>
      </c>
      <c r="AJ15" s="67">
        <v>85531</v>
      </c>
    </row>
    <row r="16" spans="2:36" s="56" customFormat="1" ht="15" customHeight="1">
      <c r="B16" s="65">
        <v>13</v>
      </c>
      <c r="C16" s="66" t="s">
        <v>87</v>
      </c>
      <c r="D16" s="67">
        <v>2247200</v>
      </c>
      <c r="E16" s="67">
        <v>5560193</v>
      </c>
      <c r="F16" s="67">
        <v>5319979</v>
      </c>
      <c r="G16" s="67">
        <v>15955058</v>
      </c>
      <c r="H16" s="67">
        <v>15874224</v>
      </c>
      <c r="I16" s="67">
        <v>10975407</v>
      </c>
      <c r="J16" s="67">
        <v>2505</v>
      </c>
      <c r="K16" s="67">
        <v>8934</v>
      </c>
      <c r="L16" s="67">
        <v>7789</v>
      </c>
      <c r="N16" s="65">
        <v>13</v>
      </c>
      <c r="O16" s="66" t="str">
        <f t="shared" si="0"/>
        <v>笠間市</v>
      </c>
      <c r="P16" s="67">
        <v>48723058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57621</v>
      </c>
      <c r="W16" s="67">
        <v>0</v>
      </c>
      <c r="X16" s="67">
        <v>0</v>
      </c>
      <c r="Z16" s="65">
        <v>13</v>
      </c>
      <c r="AA16" s="66" t="str">
        <f t="shared" si="1"/>
        <v>笠間市</v>
      </c>
      <c r="AB16" s="67">
        <v>58482992</v>
      </c>
      <c r="AC16" s="67">
        <v>181787008</v>
      </c>
      <c r="AD16" s="67">
        <v>173717117</v>
      </c>
      <c r="AE16" s="67">
        <v>249741613</v>
      </c>
      <c r="AF16" s="67">
        <v>248119381</v>
      </c>
      <c r="AG16" s="67">
        <v>105871185</v>
      </c>
      <c r="AH16" s="67">
        <v>64647</v>
      </c>
      <c r="AI16" s="67">
        <v>160525</v>
      </c>
      <c r="AJ16" s="67">
        <v>150844</v>
      </c>
    </row>
    <row r="17" spans="2:36" s="56" customFormat="1" ht="15" customHeight="1">
      <c r="B17" s="65">
        <v>14</v>
      </c>
      <c r="C17" s="66" t="s">
        <v>88</v>
      </c>
      <c r="D17" s="67">
        <v>7207357</v>
      </c>
      <c r="E17" s="67">
        <v>2209537</v>
      </c>
      <c r="F17" s="67">
        <v>2132274</v>
      </c>
      <c r="G17" s="67">
        <v>24908857</v>
      </c>
      <c r="H17" s="67">
        <v>24873815</v>
      </c>
      <c r="I17" s="67">
        <v>17411485</v>
      </c>
      <c r="J17" s="67">
        <v>25587</v>
      </c>
      <c r="K17" s="67">
        <v>8175</v>
      </c>
      <c r="L17" s="67">
        <v>7098</v>
      </c>
      <c r="N17" s="65">
        <v>14</v>
      </c>
      <c r="O17" s="66" t="str">
        <f t="shared" si="0"/>
        <v>取手市</v>
      </c>
      <c r="P17" s="67">
        <v>14825781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16051</v>
      </c>
      <c r="W17" s="67">
        <v>0</v>
      </c>
      <c r="X17" s="67">
        <v>0</v>
      </c>
      <c r="Z17" s="65">
        <v>14</v>
      </c>
      <c r="AA17" s="66" t="str">
        <f t="shared" si="1"/>
        <v>取手市</v>
      </c>
      <c r="AB17" s="67">
        <v>25160931</v>
      </c>
      <c r="AC17" s="67">
        <v>44799069</v>
      </c>
      <c r="AD17" s="67">
        <v>43253925</v>
      </c>
      <c r="AE17" s="67">
        <v>324049553</v>
      </c>
      <c r="AF17" s="67">
        <v>322378408</v>
      </c>
      <c r="AG17" s="67">
        <v>114260464</v>
      </c>
      <c r="AH17" s="67">
        <v>50205</v>
      </c>
      <c r="AI17" s="67">
        <v>106324</v>
      </c>
      <c r="AJ17" s="67">
        <v>101088</v>
      </c>
    </row>
    <row r="18" spans="2:36" s="56" customFormat="1" ht="15" customHeight="1">
      <c r="B18" s="65">
        <v>15</v>
      </c>
      <c r="C18" s="66" t="s">
        <v>89</v>
      </c>
      <c r="D18" s="67">
        <v>919138</v>
      </c>
      <c r="E18" s="67">
        <v>2298775</v>
      </c>
      <c r="F18" s="67">
        <v>2045536</v>
      </c>
      <c r="G18" s="67">
        <v>6104931</v>
      </c>
      <c r="H18" s="67">
        <v>6025393</v>
      </c>
      <c r="I18" s="67">
        <v>4206715</v>
      </c>
      <c r="J18" s="67">
        <v>1899</v>
      </c>
      <c r="K18" s="67">
        <v>5201</v>
      </c>
      <c r="L18" s="67">
        <v>3865</v>
      </c>
      <c r="N18" s="65">
        <v>15</v>
      </c>
      <c r="O18" s="66" t="str">
        <f t="shared" si="0"/>
        <v>牛久市</v>
      </c>
      <c r="P18" s="67">
        <v>7811343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19550</v>
      </c>
      <c r="W18" s="67">
        <v>0</v>
      </c>
      <c r="X18" s="67">
        <v>0</v>
      </c>
      <c r="Z18" s="65">
        <v>15</v>
      </c>
      <c r="AA18" s="66" t="str">
        <f t="shared" si="1"/>
        <v>牛久市</v>
      </c>
      <c r="AB18" s="67">
        <v>10734389</v>
      </c>
      <c r="AC18" s="67">
        <v>48145611</v>
      </c>
      <c r="AD18" s="67">
        <v>44771150</v>
      </c>
      <c r="AE18" s="67">
        <v>310299794</v>
      </c>
      <c r="AF18" s="67">
        <v>309634519</v>
      </c>
      <c r="AG18" s="67">
        <v>121042612</v>
      </c>
      <c r="AH18" s="67">
        <v>24128</v>
      </c>
      <c r="AI18" s="67">
        <v>86768</v>
      </c>
      <c r="AJ18" s="67">
        <v>80942</v>
      </c>
    </row>
    <row r="19" spans="2:36" s="56" customFormat="1" ht="15" customHeight="1">
      <c r="B19" s="65">
        <v>16</v>
      </c>
      <c r="C19" s="66" t="s">
        <v>90</v>
      </c>
      <c r="D19" s="67">
        <v>3761721</v>
      </c>
      <c r="E19" s="67">
        <v>8989285</v>
      </c>
      <c r="F19" s="67">
        <v>8516932</v>
      </c>
      <c r="G19" s="67">
        <v>113893112</v>
      </c>
      <c r="H19" s="67">
        <v>113790275</v>
      </c>
      <c r="I19" s="67">
        <v>76505530</v>
      </c>
      <c r="J19" s="67">
        <v>5604</v>
      </c>
      <c r="K19" s="67">
        <v>16977</v>
      </c>
      <c r="L19" s="67">
        <v>14820</v>
      </c>
      <c r="N19" s="65">
        <v>16</v>
      </c>
      <c r="O19" s="66" t="str">
        <f t="shared" si="0"/>
        <v>つくば市</v>
      </c>
      <c r="P19" s="67">
        <v>41807423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100464</v>
      </c>
      <c r="W19" s="67">
        <v>0</v>
      </c>
      <c r="X19" s="67">
        <v>0</v>
      </c>
      <c r="Z19" s="65">
        <v>16</v>
      </c>
      <c r="AA19" s="66" t="str">
        <f t="shared" si="1"/>
        <v>つくば市</v>
      </c>
      <c r="AB19" s="67">
        <v>80591050</v>
      </c>
      <c r="AC19" s="67">
        <v>203478950</v>
      </c>
      <c r="AD19" s="67">
        <v>192169750</v>
      </c>
      <c r="AE19" s="67">
        <v>1132788691</v>
      </c>
      <c r="AF19" s="67">
        <v>1129109207</v>
      </c>
      <c r="AG19" s="67">
        <v>478111209</v>
      </c>
      <c r="AH19" s="67">
        <v>121608</v>
      </c>
      <c r="AI19" s="67">
        <v>277242</v>
      </c>
      <c r="AJ19" s="67">
        <v>257542</v>
      </c>
    </row>
    <row r="20" spans="2:36" s="56" customFormat="1" ht="15" customHeight="1">
      <c r="B20" s="65">
        <v>17</v>
      </c>
      <c r="C20" s="66" t="s">
        <v>63</v>
      </c>
      <c r="D20" s="67">
        <v>10883486</v>
      </c>
      <c r="E20" s="67">
        <v>5388779</v>
      </c>
      <c r="F20" s="67">
        <v>5196728</v>
      </c>
      <c r="G20" s="67">
        <v>45748234</v>
      </c>
      <c r="H20" s="67">
        <v>45701420</v>
      </c>
      <c r="I20" s="67">
        <v>31981587</v>
      </c>
      <c r="J20" s="67">
        <v>7977</v>
      </c>
      <c r="K20" s="67">
        <v>10248</v>
      </c>
      <c r="L20" s="67">
        <v>9357</v>
      </c>
      <c r="N20" s="65">
        <v>17</v>
      </c>
      <c r="O20" s="66" t="str">
        <f t="shared" si="0"/>
        <v>ひたちなか市</v>
      </c>
      <c r="P20" s="67">
        <v>14734953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30659</v>
      </c>
      <c r="W20" s="67">
        <v>0</v>
      </c>
      <c r="X20" s="67">
        <v>0</v>
      </c>
      <c r="Z20" s="65">
        <v>17</v>
      </c>
      <c r="AA20" s="66" t="str">
        <f t="shared" si="1"/>
        <v>ひたちなか市</v>
      </c>
      <c r="AB20" s="67">
        <v>28980024</v>
      </c>
      <c r="AC20" s="67">
        <v>70089976</v>
      </c>
      <c r="AD20" s="67">
        <v>67006478</v>
      </c>
      <c r="AE20" s="67">
        <v>551369451</v>
      </c>
      <c r="AF20" s="67">
        <v>549437240</v>
      </c>
      <c r="AG20" s="67">
        <v>227719376</v>
      </c>
      <c r="AH20" s="67">
        <v>40428</v>
      </c>
      <c r="AI20" s="67">
        <v>151223</v>
      </c>
      <c r="AJ20" s="67">
        <v>144437</v>
      </c>
    </row>
    <row r="21" spans="2:36" s="56" customFormat="1" ht="15" customHeight="1">
      <c r="B21" s="65">
        <v>18</v>
      </c>
      <c r="C21" s="66" t="s">
        <v>91</v>
      </c>
      <c r="D21" s="67">
        <v>12487227</v>
      </c>
      <c r="E21" s="67">
        <v>9979915</v>
      </c>
      <c r="F21" s="67">
        <v>8699560</v>
      </c>
      <c r="G21" s="67">
        <v>25209617</v>
      </c>
      <c r="H21" s="67">
        <v>24402555</v>
      </c>
      <c r="I21" s="67">
        <v>16917282</v>
      </c>
      <c r="J21" s="67">
        <v>30485</v>
      </c>
      <c r="K21" s="67">
        <v>19124</v>
      </c>
      <c r="L21" s="67">
        <v>11783</v>
      </c>
      <c r="N21" s="65">
        <v>18</v>
      </c>
      <c r="O21" s="66" t="str">
        <f t="shared" si="0"/>
        <v>鹿嶋市</v>
      </c>
      <c r="P21" s="67">
        <v>19087411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718</v>
      </c>
      <c r="W21" s="67">
        <v>0</v>
      </c>
      <c r="X21" s="67">
        <v>0</v>
      </c>
      <c r="Z21" s="65">
        <v>18</v>
      </c>
      <c r="AA21" s="66" t="str">
        <f t="shared" si="1"/>
        <v>鹿嶋市</v>
      </c>
      <c r="AB21" s="67">
        <v>34792930</v>
      </c>
      <c r="AC21" s="67">
        <v>71297070</v>
      </c>
      <c r="AD21" s="67">
        <v>64441341</v>
      </c>
      <c r="AE21" s="67">
        <v>217839772</v>
      </c>
      <c r="AF21" s="67">
        <v>213271290</v>
      </c>
      <c r="AG21" s="67">
        <v>105445292</v>
      </c>
      <c r="AH21" s="67">
        <v>36402</v>
      </c>
      <c r="AI21" s="67">
        <v>118856</v>
      </c>
      <c r="AJ21" s="67">
        <v>96658</v>
      </c>
    </row>
    <row r="22" spans="2:36" s="56" customFormat="1" ht="15" customHeight="1">
      <c r="B22" s="65">
        <v>19</v>
      </c>
      <c r="C22" s="66" t="s">
        <v>65</v>
      </c>
      <c r="D22" s="67">
        <v>708902</v>
      </c>
      <c r="E22" s="67">
        <v>1435719</v>
      </c>
      <c r="F22" s="67">
        <v>1413486</v>
      </c>
      <c r="G22" s="67">
        <v>5282851</v>
      </c>
      <c r="H22" s="67">
        <v>5247810</v>
      </c>
      <c r="I22" s="67">
        <v>3670009</v>
      </c>
      <c r="J22" s="67">
        <v>821</v>
      </c>
      <c r="K22" s="67">
        <v>3560</v>
      </c>
      <c r="L22" s="67">
        <v>3285</v>
      </c>
      <c r="N22" s="65">
        <v>19</v>
      </c>
      <c r="O22" s="66" t="str">
        <f t="shared" si="0"/>
        <v>潮来市</v>
      </c>
      <c r="P22" s="67">
        <v>25215646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19465</v>
      </c>
      <c r="W22" s="67">
        <v>0</v>
      </c>
      <c r="X22" s="67">
        <v>0</v>
      </c>
      <c r="Z22" s="65">
        <v>19</v>
      </c>
      <c r="AA22" s="66" t="str">
        <f t="shared" si="1"/>
        <v>潮来市</v>
      </c>
      <c r="AB22" s="67">
        <v>27691105</v>
      </c>
      <c r="AC22" s="67">
        <v>43718895</v>
      </c>
      <c r="AD22" s="67">
        <v>40323504</v>
      </c>
      <c r="AE22" s="67">
        <v>63437555</v>
      </c>
      <c r="AF22" s="67">
        <v>61296935</v>
      </c>
      <c r="AG22" s="67">
        <v>26206702</v>
      </c>
      <c r="AH22" s="67">
        <v>23347</v>
      </c>
      <c r="AI22" s="67">
        <v>60938</v>
      </c>
      <c r="AJ22" s="67">
        <v>54850</v>
      </c>
    </row>
    <row r="23" spans="2:36" s="56" customFormat="1" ht="15" customHeight="1">
      <c r="B23" s="65">
        <v>20</v>
      </c>
      <c r="C23" s="66" t="s">
        <v>92</v>
      </c>
      <c r="D23" s="67">
        <v>8142199</v>
      </c>
      <c r="E23" s="67">
        <v>1114730</v>
      </c>
      <c r="F23" s="67">
        <v>1088864</v>
      </c>
      <c r="G23" s="67">
        <v>21855459</v>
      </c>
      <c r="H23" s="67">
        <v>21849412</v>
      </c>
      <c r="I23" s="67">
        <v>14021897</v>
      </c>
      <c r="J23" s="67">
        <v>21059</v>
      </c>
      <c r="K23" s="67">
        <v>2942</v>
      </c>
      <c r="L23" s="67">
        <v>2773</v>
      </c>
      <c r="N23" s="65">
        <v>20</v>
      </c>
      <c r="O23" s="66" t="str">
        <f t="shared" si="0"/>
        <v>守谷市</v>
      </c>
      <c r="P23" s="67">
        <v>4862741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Z23" s="65">
        <v>20</v>
      </c>
      <c r="AA23" s="66" t="str">
        <f t="shared" si="1"/>
        <v>守谷市</v>
      </c>
      <c r="AB23" s="67">
        <v>15018381</v>
      </c>
      <c r="AC23" s="67">
        <v>20611619</v>
      </c>
      <c r="AD23" s="67">
        <v>19414554</v>
      </c>
      <c r="AE23" s="67">
        <v>336145188</v>
      </c>
      <c r="AF23" s="67">
        <v>336011232</v>
      </c>
      <c r="AG23" s="67">
        <v>116390018</v>
      </c>
      <c r="AH23" s="67">
        <v>23419</v>
      </c>
      <c r="AI23" s="67">
        <v>51131</v>
      </c>
      <c r="AJ23" s="67">
        <v>48940</v>
      </c>
    </row>
    <row r="24" spans="2:36" s="56" customFormat="1" ht="15" customHeight="1">
      <c r="B24" s="65">
        <v>21</v>
      </c>
      <c r="C24" s="66" t="s">
        <v>105</v>
      </c>
      <c r="D24" s="67">
        <v>3595333</v>
      </c>
      <c r="E24" s="67">
        <v>3477508</v>
      </c>
      <c r="F24" s="67">
        <v>3314108</v>
      </c>
      <c r="G24" s="67">
        <v>6494631</v>
      </c>
      <c r="H24" s="67">
        <v>6443942</v>
      </c>
      <c r="I24" s="67">
        <v>4345245</v>
      </c>
      <c r="J24" s="67">
        <v>5274</v>
      </c>
      <c r="K24" s="67">
        <v>6120</v>
      </c>
      <c r="L24" s="67">
        <v>5358</v>
      </c>
      <c r="N24" s="65">
        <v>21</v>
      </c>
      <c r="O24" s="66" t="str">
        <f t="shared" si="0"/>
        <v>常陸大宮市</v>
      </c>
      <c r="P24" s="67">
        <v>31658780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66962</v>
      </c>
      <c r="W24" s="67">
        <v>0</v>
      </c>
      <c r="X24" s="67">
        <v>0</v>
      </c>
      <c r="Z24" s="65">
        <v>21</v>
      </c>
      <c r="AA24" s="66" t="str">
        <f t="shared" si="1"/>
        <v>常陸大宮市</v>
      </c>
      <c r="AB24" s="67">
        <v>87821739</v>
      </c>
      <c r="AC24" s="67">
        <v>260558261</v>
      </c>
      <c r="AD24" s="67">
        <v>243794021</v>
      </c>
      <c r="AE24" s="67">
        <v>108238772</v>
      </c>
      <c r="AF24" s="67">
        <v>106075418</v>
      </c>
      <c r="AG24" s="67">
        <v>52293891</v>
      </c>
      <c r="AH24" s="67">
        <v>83070</v>
      </c>
      <c r="AI24" s="67">
        <v>189417</v>
      </c>
      <c r="AJ24" s="67">
        <v>169362</v>
      </c>
    </row>
    <row r="25" spans="2:36" s="56" customFormat="1" ht="15" customHeight="1">
      <c r="B25" s="65">
        <v>22</v>
      </c>
      <c r="C25" s="66" t="s">
        <v>106</v>
      </c>
      <c r="D25" s="67">
        <v>1225678</v>
      </c>
      <c r="E25" s="67">
        <v>3791502</v>
      </c>
      <c r="F25" s="67">
        <v>3490946</v>
      </c>
      <c r="G25" s="67">
        <v>15273446</v>
      </c>
      <c r="H25" s="67">
        <v>15246645</v>
      </c>
      <c r="I25" s="67">
        <v>10354281</v>
      </c>
      <c r="J25" s="67">
        <v>2610</v>
      </c>
      <c r="K25" s="67">
        <v>7827</v>
      </c>
      <c r="L25" s="67">
        <v>6857</v>
      </c>
      <c r="N25" s="65">
        <v>22</v>
      </c>
      <c r="O25" s="66" t="str">
        <f t="shared" si="0"/>
        <v>那珂市</v>
      </c>
      <c r="P25" s="67">
        <v>11935721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44434</v>
      </c>
      <c r="W25" s="67">
        <v>0</v>
      </c>
      <c r="X25" s="67">
        <v>0</v>
      </c>
      <c r="Z25" s="65">
        <v>22</v>
      </c>
      <c r="AA25" s="66" t="str">
        <f t="shared" si="1"/>
        <v>那珂市</v>
      </c>
      <c r="AB25" s="67">
        <v>19875898</v>
      </c>
      <c r="AC25" s="67">
        <v>77924102</v>
      </c>
      <c r="AD25" s="67">
        <v>72725371</v>
      </c>
      <c r="AE25" s="67">
        <v>179450120</v>
      </c>
      <c r="AF25" s="67">
        <v>178714638</v>
      </c>
      <c r="AG25" s="67">
        <v>71893225</v>
      </c>
      <c r="AH25" s="67">
        <v>51427</v>
      </c>
      <c r="AI25" s="67">
        <v>111067</v>
      </c>
      <c r="AJ25" s="67">
        <v>103305</v>
      </c>
    </row>
    <row r="26" spans="2:36" s="56" customFormat="1" ht="15" customHeight="1">
      <c r="B26" s="68">
        <v>23</v>
      </c>
      <c r="C26" s="66" t="s">
        <v>107</v>
      </c>
      <c r="D26" s="67">
        <v>2497000</v>
      </c>
      <c r="E26" s="67">
        <v>5233633</v>
      </c>
      <c r="F26" s="67">
        <v>4934123</v>
      </c>
      <c r="G26" s="67">
        <v>18705486</v>
      </c>
      <c r="H26" s="67">
        <v>18632986</v>
      </c>
      <c r="I26" s="67">
        <v>12786383</v>
      </c>
      <c r="J26" s="67">
        <v>22599</v>
      </c>
      <c r="K26" s="67">
        <v>9119</v>
      </c>
      <c r="L26" s="67">
        <v>7764</v>
      </c>
      <c r="N26" s="68">
        <v>23</v>
      </c>
      <c r="O26" s="66" t="str">
        <f t="shared" si="0"/>
        <v>筑西市</v>
      </c>
      <c r="P26" s="67">
        <v>31772912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41857</v>
      </c>
      <c r="W26" s="67">
        <v>0</v>
      </c>
      <c r="X26" s="67">
        <v>0</v>
      </c>
      <c r="Z26" s="68">
        <v>23</v>
      </c>
      <c r="AA26" s="66" t="str">
        <f t="shared" si="1"/>
        <v>筑西市</v>
      </c>
      <c r="AB26" s="67">
        <v>38503879</v>
      </c>
      <c r="AC26" s="67">
        <v>166846121</v>
      </c>
      <c r="AD26" s="67">
        <v>160036187</v>
      </c>
      <c r="AE26" s="67">
        <v>325780108</v>
      </c>
      <c r="AF26" s="67">
        <v>322916126</v>
      </c>
      <c r="AG26" s="67">
        <v>144858375</v>
      </c>
      <c r="AH26" s="67">
        <v>72378</v>
      </c>
      <c r="AI26" s="67">
        <v>216623</v>
      </c>
      <c r="AJ26" s="67">
        <v>202699</v>
      </c>
    </row>
    <row r="27" spans="2:36" s="56" customFormat="1" ht="15" customHeight="1">
      <c r="B27" s="65">
        <v>24</v>
      </c>
      <c r="C27" s="66" t="s">
        <v>108</v>
      </c>
      <c r="D27" s="67">
        <v>5524317</v>
      </c>
      <c r="E27" s="67">
        <v>4758529</v>
      </c>
      <c r="F27" s="67">
        <v>4529862</v>
      </c>
      <c r="G27" s="67">
        <v>20634572</v>
      </c>
      <c r="H27" s="67">
        <v>20464475</v>
      </c>
      <c r="I27" s="67">
        <v>13842440</v>
      </c>
      <c r="J27" s="67">
        <v>26554</v>
      </c>
      <c r="K27" s="67">
        <v>9457</v>
      </c>
      <c r="L27" s="67">
        <v>7861</v>
      </c>
      <c r="N27" s="65">
        <v>24</v>
      </c>
      <c r="O27" s="66" t="str">
        <f t="shared" si="0"/>
        <v>坂東市</v>
      </c>
      <c r="P27" s="67">
        <v>19825060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Z27" s="65">
        <v>24</v>
      </c>
      <c r="AA27" s="66" t="str">
        <f t="shared" si="1"/>
        <v>坂東市</v>
      </c>
      <c r="AB27" s="67">
        <v>27163365</v>
      </c>
      <c r="AC27" s="67">
        <v>96016635</v>
      </c>
      <c r="AD27" s="67">
        <v>89883373</v>
      </c>
      <c r="AE27" s="67">
        <v>177000722</v>
      </c>
      <c r="AF27" s="67">
        <v>175283475</v>
      </c>
      <c r="AG27" s="67">
        <v>81550925</v>
      </c>
      <c r="AH27" s="67">
        <v>30118</v>
      </c>
      <c r="AI27" s="67">
        <v>134504</v>
      </c>
      <c r="AJ27" s="67">
        <v>121163</v>
      </c>
    </row>
    <row r="28" spans="2:36" s="56" customFormat="1" ht="15" customHeight="1">
      <c r="B28" s="65">
        <v>25</v>
      </c>
      <c r="C28" s="66" t="s">
        <v>109</v>
      </c>
      <c r="D28" s="67">
        <v>1197383</v>
      </c>
      <c r="E28" s="67">
        <v>3882643</v>
      </c>
      <c r="F28" s="67">
        <v>3513164</v>
      </c>
      <c r="G28" s="67">
        <v>4159356</v>
      </c>
      <c r="H28" s="67">
        <v>4059427</v>
      </c>
      <c r="I28" s="67">
        <v>2751393</v>
      </c>
      <c r="J28" s="67">
        <v>2214</v>
      </c>
      <c r="K28" s="67">
        <v>6332</v>
      </c>
      <c r="L28" s="67">
        <v>4618</v>
      </c>
      <c r="N28" s="65">
        <v>25</v>
      </c>
      <c r="O28" s="66" t="str">
        <f t="shared" si="0"/>
        <v>稲敷市</v>
      </c>
      <c r="P28" s="67">
        <v>60992789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47464</v>
      </c>
      <c r="W28" s="67">
        <v>0</v>
      </c>
      <c r="X28" s="67">
        <v>0</v>
      </c>
      <c r="Z28" s="65">
        <v>25</v>
      </c>
      <c r="AA28" s="66" t="str">
        <f t="shared" si="1"/>
        <v>稲敷市</v>
      </c>
      <c r="AB28" s="67">
        <v>64232931</v>
      </c>
      <c r="AC28" s="67">
        <v>141547069</v>
      </c>
      <c r="AD28" s="67">
        <v>133999477</v>
      </c>
      <c r="AE28" s="67">
        <v>89271902</v>
      </c>
      <c r="AF28" s="67">
        <v>85040885</v>
      </c>
      <c r="AG28" s="67">
        <v>43977561</v>
      </c>
      <c r="AH28" s="67">
        <v>53488</v>
      </c>
      <c r="AI28" s="67">
        <v>150455</v>
      </c>
      <c r="AJ28" s="67">
        <v>131645</v>
      </c>
    </row>
    <row r="29" spans="2:36" s="56" customFormat="1" ht="15" customHeight="1">
      <c r="B29" s="65">
        <v>26</v>
      </c>
      <c r="C29" s="66" t="s">
        <v>110</v>
      </c>
      <c r="D29" s="67">
        <v>451747</v>
      </c>
      <c r="E29" s="67">
        <v>3021538</v>
      </c>
      <c r="F29" s="67">
        <v>2728149</v>
      </c>
      <c r="G29" s="67">
        <v>5852248</v>
      </c>
      <c r="H29" s="67">
        <v>5615748</v>
      </c>
      <c r="I29" s="67">
        <v>3916312</v>
      </c>
      <c r="J29" s="67">
        <v>1493</v>
      </c>
      <c r="K29" s="67">
        <v>5467</v>
      </c>
      <c r="L29" s="67">
        <v>4100</v>
      </c>
      <c r="N29" s="65">
        <v>26</v>
      </c>
      <c r="O29" s="66" t="str">
        <f t="shared" si="0"/>
        <v>かすみがうら市</v>
      </c>
      <c r="P29" s="67">
        <v>50683902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34573</v>
      </c>
      <c r="W29" s="67">
        <v>0</v>
      </c>
      <c r="X29" s="67">
        <v>0</v>
      </c>
      <c r="Z29" s="65">
        <v>26</v>
      </c>
      <c r="AA29" s="66" t="str">
        <f t="shared" si="1"/>
        <v>かすみがうら市</v>
      </c>
      <c r="AB29" s="67">
        <v>55665773</v>
      </c>
      <c r="AC29" s="67">
        <v>100944227</v>
      </c>
      <c r="AD29" s="67">
        <v>95619402</v>
      </c>
      <c r="AE29" s="67">
        <v>136136311</v>
      </c>
      <c r="AF29" s="67">
        <v>134888914</v>
      </c>
      <c r="AG29" s="67">
        <v>58066933</v>
      </c>
      <c r="AH29" s="67">
        <v>40246</v>
      </c>
      <c r="AI29" s="67">
        <v>105098</v>
      </c>
      <c r="AJ29" s="67">
        <v>96379</v>
      </c>
    </row>
    <row r="30" spans="2:36" s="56" customFormat="1" ht="15" customHeight="1">
      <c r="B30" s="65">
        <v>27</v>
      </c>
      <c r="C30" s="66" t="s">
        <v>111</v>
      </c>
      <c r="D30" s="67">
        <v>619510</v>
      </c>
      <c r="E30" s="67">
        <v>3625268</v>
      </c>
      <c r="F30" s="67">
        <v>3552612</v>
      </c>
      <c r="G30" s="67">
        <v>10010946</v>
      </c>
      <c r="H30" s="67">
        <v>9987354</v>
      </c>
      <c r="I30" s="67">
        <v>6736452</v>
      </c>
      <c r="J30" s="67">
        <v>923</v>
      </c>
      <c r="K30" s="67">
        <v>5674</v>
      </c>
      <c r="L30" s="67">
        <v>5345</v>
      </c>
      <c r="N30" s="65">
        <v>27</v>
      </c>
      <c r="O30" s="66" t="str">
        <f t="shared" si="0"/>
        <v>桜川市</v>
      </c>
      <c r="P30" s="67">
        <v>32670516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45419</v>
      </c>
      <c r="W30" s="67">
        <v>0</v>
      </c>
      <c r="X30" s="67">
        <v>0</v>
      </c>
      <c r="Z30" s="65">
        <v>27</v>
      </c>
      <c r="AA30" s="66" t="str">
        <f t="shared" si="1"/>
        <v>桜川市</v>
      </c>
      <c r="AB30" s="67">
        <v>47997425</v>
      </c>
      <c r="AC30" s="67">
        <v>131782575</v>
      </c>
      <c r="AD30" s="67">
        <v>125101490</v>
      </c>
      <c r="AE30" s="67">
        <v>116433683</v>
      </c>
      <c r="AF30" s="67">
        <v>115330336</v>
      </c>
      <c r="AG30" s="67">
        <v>54210613</v>
      </c>
      <c r="AH30" s="67">
        <v>50764</v>
      </c>
      <c r="AI30" s="67">
        <v>109633</v>
      </c>
      <c r="AJ30" s="67">
        <v>101271</v>
      </c>
    </row>
    <row r="31" spans="2:36" s="56" customFormat="1" ht="15" customHeight="1">
      <c r="B31" s="65">
        <v>28</v>
      </c>
      <c r="C31" s="66" t="s">
        <v>112</v>
      </c>
      <c r="D31" s="67">
        <v>20927775</v>
      </c>
      <c r="E31" s="67">
        <v>13317477</v>
      </c>
      <c r="F31" s="67">
        <v>11962589</v>
      </c>
      <c r="G31" s="67">
        <v>18224269</v>
      </c>
      <c r="H31" s="67">
        <v>17912211</v>
      </c>
      <c r="I31" s="67">
        <v>12994634</v>
      </c>
      <c r="J31" s="67">
        <v>24426</v>
      </c>
      <c r="K31" s="67">
        <v>18823</v>
      </c>
      <c r="L31" s="67">
        <v>15179</v>
      </c>
      <c r="N31" s="65">
        <v>28</v>
      </c>
      <c r="O31" s="66" t="str">
        <f t="shared" si="0"/>
        <v>神栖市</v>
      </c>
      <c r="P31" s="67">
        <v>21216567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Z31" s="65">
        <v>28</v>
      </c>
      <c r="AA31" s="66" t="str">
        <f t="shared" si="1"/>
        <v>神栖市</v>
      </c>
      <c r="AB31" s="67">
        <v>48726599</v>
      </c>
      <c r="AC31" s="67">
        <v>98533401</v>
      </c>
      <c r="AD31" s="67">
        <v>91406423</v>
      </c>
      <c r="AE31" s="67">
        <v>378104231</v>
      </c>
      <c r="AF31" s="67">
        <v>375026798</v>
      </c>
      <c r="AG31" s="67">
        <v>209585501</v>
      </c>
      <c r="AH31" s="67">
        <v>31626</v>
      </c>
      <c r="AI31" s="67">
        <v>135392</v>
      </c>
      <c r="AJ31" s="67">
        <v>119727</v>
      </c>
    </row>
    <row r="32" spans="2:36" s="56" customFormat="1" ht="15" customHeight="1">
      <c r="B32" s="65">
        <v>29</v>
      </c>
      <c r="C32" s="66" t="s">
        <v>113</v>
      </c>
      <c r="D32" s="67">
        <v>5234625</v>
      </c>
      <c r="E32" s="67">
        <v>3775339</v>
      </c>
      <c r="F32" s="67">
        <v>3391589</v>
      </c>
      <c r="G32" s="67">
        <v>7108296</v>
      </c>
      <c r="H32" s="67">
        <v>6823064</v>
      </c>
      <c r="I32" s="67">
        <v>4697128</v>
      </c>
      <c r="J32" s="67">
        <v>26250</v>
      </c>
      <c r="K32" s="67">
        <v>6406</v>
      </c>
      <c r="L32" s="67">
        <v>4318</v>
      </c>
      <c r="N32" s="65">
        <v>29</v>
      </c>
      <c r="O32" s="66" t="str">
        <f t="shared" si="0"/>
        <v>行方市</v>
      </c>
      <c r="P32" s="67">
        <v>68799915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14766</v>
      </c>
      <c r="W32" s="67">
        <v>0</v>
      </c>
      <c r="X32" s="67">
        <v>0</v>
      </c>
      <c r="Z32" s="65">
        <v>29</v>
      </c>
      <c r="AA32" s="66" t="str">
        <f t="shared" si="1"/>
        <v>行方市</v>
      </c>
      <c r="AB32" s="67">
        <v>80267908</v>
      </c>
      <c r="AC32" s="67">
        <v>142112092</v>
      </c>
      <c r="AD32" s="67">
        <v>134607088</v>
      </c>
      <c r="AE32" s="67">
        <v>78688195</v>
      </c>
      <c r="AF32" s="67">
        <v>77217306</v>
      </c>
      <c r="AG32" s="67">
        <v>39099050</v>
      </c>
      <c r="AH32" s="67">
        <v>48266</v>
      </c>
      <c r="AI32" s="67">
        <v>125634</v>
      </c>
      <c r="AJ32" s="67">
        <v>114722</v>
      </c>
    </row>
    <row r="33" spans="2:36" s="56" customFormat="1" ht="15" customHeight="1">
      <c r="B33" s="65">
        <v>30</v>
      </c>
      <c r="C33" s="71" t="s">
        <v>114</v>
      </c>
      <c r="D33" s="67">
        <v>1792040</v>
      </c>
      <c r="E33" s="67">
        <v>6100128</v>
      </c>
      <c r="F33" s="67">
        <v>4960515</v>
      </c>
      <c r="G33" s="67">
        <v>8838422</v>
      </c>
      <c r="H33" s="67">
        <v>7634865</v>
      </c>
      <c r="I33" s="67">
        <v>4995551</v>
      </c>
      <c r="J33" s="72">
        <v>1002</v>
      </c>
      <c r="K33" s="72">
        <v>17409</v>
      </c>
      <c r="L33" s="72">
        <v>9745</v>
      </c>
      <c r="N33" s="65">
        <v>30</v>
      </c>
      <c r="O33" s="66" t="str">
        <f t="shared" si="0"/>
        <v>鉾田市</v>
      </c>
      <c r="P33" s="67">
        <v>25576422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72">
        <v>43180</v>
      </c>
      <c r="W33" s="72">
        <v>0</v>
      </c>
      <c r="X33" s="72">
        <v>0</v>
      </c>
      <c r="Z33" s="65">
        <v>30</v>
      </c>
      <c r="AA33" s="66" t="str">
        <f t="shared" si="1"/>
        <v>鉾田市</v>
      </c>
      <c r="AB33" s="67">
        <v>32052255</v>
      </c>
      <c r="AC33" s="67">
        <v>176127745</v>
      </c>
      <c r="AD33" s="67">
        <v>162391803</v>
      </c>
      <c r="AE33" s="67">
        <v>108673611</v>
      </c>
      <c r="AF33" s="67">
        <v>103984281</v>
      </c>
      <c r="AG33" s="67">
        <v>46972066</v>
      </c>
      <c r="AH33" s="72">
        <v>49276</v>
      </c>
      <c r="AI33" s="72">
        <v>156586</v>
      </c>
      <c r="AJ33" s="72">
        <v>128507</v>
      </c>
    </row>
    <row r="34" spans="2:36" s="56" customFormat="1" ht="15" customHeight="1">
      <c r="B34" s="65">
        <v>31</v>
      </c>
      <c r="C34" s="71" t="s">
        <v>127</v>
      </c>
      <c r="D34" s="67">
        <v>4085992</v>
      </c>
      <c r="E34" s="67">
        <v>1694079</v>
      </c>
      <c r="F34" s="67">
        <v>1574946</v>
      </c>
      <c r="G34" s="67">
        <v>7965165</v>
      </c>
      <c r="H34" s="67">
        <v>7921274</v>
      </c>
      <c r="I34" s="67">
        <v>5375223</v>
      </c>
      <c r="J34" s="72">
        <v>13293</v>
      </c>
      <c r="K34" s="72">
        <v>3484</v>
      </c>
      <c r="L34" s="72">
        <v>3093</v>
      </c>
      <c r="N34" s="65">
        <v>31</v>
      </c>
      <c r="O34" s="66" t="str">
        <f t="shared" si="0"/>
        <v>つくばみらい市</v>
      </c>
      <c r="P34" s="67">
        <v>11106906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72">
        <v>19031</v>
      </c>
      <c r="W34" s="72">
        <v>0</v>
      </c>
      <c r="X34" s="72">
        <v>0</v>
      </c>
      <c r="Z34" s="65">
        <v>31</v>
      </c>
      <c r="AA34" s="66" t="str">
        <f t="shared" si="1"/>
        <v>つくばみらい市</v>
      </c>
      <c r="AB34" s="67">
        <v>18220169</v>
      </c>
      <c r="AC34" s="67">
        <v>60919831</v>
      </c>
      <c r="AD34" s="67">
        <v>58305322</v>
      </c>
      <c r="AE34" s="67">
        <v>173706007</v>
      </c>
      <c r="AF34" s="67">
        <v>172034720</v>
      </c>
      <c r="AG34" s="67">
        <v>72496379</v>
      </c>
      <c r="AH34" s="72">
        <v>39198</v>
      </c>
      <c r="AI34" s="72">
        <v>78568</v>
      </c>
      <c r="AJ34" s="72">
        <v>73028</v>
      </c>
    </row>
    <row r="35" spans="2:36" s="56" customFormat="1" ht="15" customHeight="1">
      <c r="B35" s="70">
        <v>32</v>
      </c>
      <c r="C35" s="71" t="s">
        <v>128</v>
      </c>
      <c r="D35" s="72">
        <v>3403622</v>
      </c>
      <c r="E35" s="72">
        <v>4300074</v>
      </c>
      <c r="F35" s="72">
        <v>3863308</v>
      </c>
      <c r="G35" s="72">
        <v>11032376</v>
      </c>
      <c r="H35" s="72">
        <v>10841234</v>
      </c>
      <c r="I35" s="72">
        <v>7586268</v>
      </c>
      <c r="J35" s="72">
        <v>6447</v>
      </c>
      <c r="K35" s="72">
        <v>7777</v>
      </c>
      <c r="L35" s="72">
        <v>6268</v>
      </c>
      <c r="N35" s="65">
        <v>32</v>
      </c>
      <c r="O35" s="66" t="str">
        <f t="shared" si="0"/>
        <v>小美玉市</v>
      </c>
      <c r="P35" s="67">
        <v>19702294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30820</v>
      </c>
      <c r="W35" s="67">
        <v>0</v>
      </c>
      <c r="X35" s="67">
        <v>0</v>
      </c>
      <c r="Z35" s="65">
        <v>32</v>
      </c>
      <c r="AA35" s="66" t="str">
        <f t="shared" si="1"/>
        <v>小美玉市</v>
      </c>
      <c r="AB35" s="67">
        <v>28335983</v>
      </c>
      <c r="AC35" s="67">
        <v>116694017</v>
      </c>
      <c r="AD35" s="67">
        <v>110216372</v>
      </c>
      <c r="AE35" s="67">
        <v>152000329</v>
      </c>
      <c r="AF35" s="67">
        <v>149423046</v>
      </c>
      <c r="AG35" s="67">
        <v>69820343</v>
      </c>
      <c r="AH35" s="67">
        <v>44034</v>
      </c>
      <c r="AI35" s="67">
        <v>111829</v>
      </c>
      <c r="AJ35" s="67">
        <v>102250</v>
      </c>
    </row>
    <row r="36" spans="2:36" s="56" customFormat="1" ht="15" customHeight="1">
      <c r="B36" s="73"/>
      <c r="C36" s="74" t="s">
        <v>126</v>
      </c>
      <c r="D36" s="75">
        <f aca="true" t="shared" si="2" ref="D36:L36">SUM(D4:D35)</f>
        <v>130810178</v>
      </c>
      <c r="E36" s="75">
        <f t="shared" si="2"/>
        <v>141079110</v>
      </c>
      <c r="F36" s="75">
        <f t="shared" si="2"/>
        <v>131203633</v>
      </c>
      <c r="G36" s="75">
        <f t="shared" si="2"/>
        <v>713951743</v>
      </c>
      <c r="H36" s="75">
        <f t="shared" si="2"/>
        <v>708967754</v>
      </c>
      <c r="I36" s="75">
        <f t="shared" si="2"/>
        <v>487716653</v>
      </c>
      <c r="J36" s="75">
        <f t="shared" si="2"/>
        <v>322316</v>
      </c>
      <c r="K36" s="75">
        <f t="shared" si="2"/>
        <v>283925</v>
      </c>
      <c r="L36" s="75">
        <f t="shared" si="2"/>
        <v>233238</v>
      </c>
      <c r="N36" s="73"/>
      <c r="O36" s="74" t="s">
        <v>126</v>
      </c>
      <c r="P36" s="75">
        <f aca="true" t="shared" si="3" ref="P36:X36">SUM(P4:P35)</f>
        <v>990045395</v>
      </c>
      <c r="Q36" s="75">
        <f t="shared" si="3"/>
        <v>0</v>
      </c>
      <c r="R36" s="75">
        <f t="shared" si="3"/>
        <v>0</v>
      </c>
      <c r="S36" s="75">
        <f t="shared" si="3"/>
        <v>0</v>
      </c>
      <c r="T36" s="75">
        <f t="shared" si="3"/>
        <v>0</v>
      </c>
      <c r="U36" s="75">
        <f t="shared" si="3"/>
        <v>0</v>
      </c>
      <c r="V36" s="75">
        <f t="shared" si="3"/>
        <v>1179816</v>
      </c>
      <c r="W36" s="75">
        <f t="shared" si="3"/>
        <v>0</v>
      </c>
      <c r="X36" s="75">
        <f t="shared" si="3"/>
        <v>0</v>
      </c>
      <c r="Z36" s="73"/>
      <c r="AA36" s="74" t="s">
        <v>126</v>
      </c>
      <c r="AB36" s="75">
        <f aca="true" t="shared" si="4" ref="AB36:AJ36">SUM(AB4:AB35)</f>
        <v>1595347654</v>
      </c>
      <c r="AC36" s="75">
        <f t="shared" si="4"/>
        <v>3494722346</v>
      </c>
      <c r="AD36" s="75">
        <f t="shared" si="4"/>
        <v>3296285689</v>
      </c>
      <c r="AE36" s="75">
        <f t="shared" si="4"/>
        <v>9393350589</v>
      </c>
      <c r="AF36" s="75">
        <f t="shared" si="4"/>
        <v>9325034945</v>
      </c>
      <c r="AG36" s="75">
        <f t="shared" si="4"/>
        <v>3957394899</v>
      </c>
      <c r="AH36" s="75">
        <f t="shared" si="4"/>
        <v>1659150</v>
      </c>
      <c r="AI36" s="75">
        <f t="shared" si="4"/>
        <v>4371461</v>
      </c>
      <c r="AJ36" s="75">
        <f t="shared" si="4"/>
        <v>4025826</v>
      </c>
    </row>
    <row r="37" spans="2:36" s="56" customFormat="1" ht="15" customHeight="1">
      <c r="B37" s="76">
        <v>33</v>
      </c>
      <c r="C37" s="77" t="s">
        <v>93</v>
      </c>
      <c r="D37" s="78">
        <v>4508707</v>
      </c>
      <c r="E37" s="78">
        <v>2245944</v>
      </c>
      <c r="F37" s="78">
        <v>2042331</v>
      </c>
      <c r="G37" s="78">
        <v>6160852</v>
      </c>
      <c r="H37" s="78">
        <v>6141781</v>
      </c>
      <c r="I37" s="78">
        <v>4255676</v>
      </c>
      <c r="J37" s="78">
        <v>7338</v>
      </c>
      <c r="K37" s="78">
        <v>2999</v>
      </c>
      <c r="L37" s="78">
        <v>2508</v>
      </c>
      <c r="N37" s="65">
        <v>33</v>
      </c>
      <c r="O37" s="77" t="str">
        <f aca="true" t="shared" si="5" ref="O37:O48">C37</f>
        <v>茨城町</v>
      </c>
      <c r="P37" s="67">
        <v>8316992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78">
        <v>18981</v>
      </c>
      <c r="W37" s="78">
        <v>0</v>
      </c>
      <c r="X37" s="78">
        <v>0</v>
      </c>
      <c r="Z37" s="65">
        <v>33</v>
      </c>
      <c r="AA37" s="77" t="str">
        <f aca="true" t="shared" si="6" ref="AA37:AA48">O37</f>
        <v>茨城町</v>
      </c>
      <c r="AB37" s="67">
        <v>23479762</v>
      </c>
      <c r="AC37" s="67">
        <v>98160238</v>
      </c>
      <c r="AD37" s="67">
        <v>91629161</v>
      </c>
      <c r="AE37" s="67">
        <v>96190311</v>
      </c>
      <c r="AF37" s="67">
        <v>95393257</v>
      </c>
      <c r="AG37" s="67">
        <v>39978693</v>
      </c>
      <c r="AH37" s="78">
        <v>30652</v>
      </c>
      <c r="AI37" s="78">
        <v>92572</v>
      </c>
      <c r="AJ37" s="78">
        <v>84586</v>
      </c>
    </row>
    <row r="38" spans="2:36" s="56" customFormat="1" ht="15" customHeight="1">
      <c r="B38" s="65">
        <v>34</v>
      </c>
      <c r="C38" s="66" t="s">
        <v>115</v>
      </c>
      <c r="D38" s="67">
        <v>1094846</v>
      </c>
      <c r="E38" s="67">
        <v>857624</v>
      </c>
      <c r="F38" s="67">
        <v>854311</v>
      </c>
      <c r="G38" s="67">
        <v>5845876</v>
      </c>
      <c r="H38" s="67">
        <v>5830613</v>
      </c>
      <c r="I38" s="67">
        <v>4014907</v>
      </c>
      <c r="J38" s="67">
        <v>1780</v>
      </c>
      <c r="K38" s="67">
        <v>2342</v>
      </c>
      <c r="L38" s="67">
        <v>2260</v>
      </c>
      <c r="N38" s="65">
        <v>34</v>
      </c>
      <c r="O38" s="66" t="str">
        <f t="shared" si="5"/>
        <v>大洗町</v>
      </c>
      <c r="P38" s="67">
        <v>5983295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6301</v>
      </c>
      <c r="W38" s="67">
        <v>0</v>
      </c>
      <c r="X38" s="67">
        <v>0</v>
      </c>
      <c r="Z38" s="65">
        <v>34</v>
      </c>
      <c r="AA38" s="66" t="str">
        <f t="shared" si="6"/>
        <v>大洗町</v>
      </c>
      <c r="AB38" s="67">
        <v>8838397</v>
      </c>
      <c r="AC38" s="67">
        <v>14351603</v>
      </c>
      <c r="AD38" s="67">
        <v>13655262</v>
      </c>
      <c r="AE38" s="67">
        <v>64735190</v>
      </c>
      <c r="AF38" s="67">
        <v>64151376</v>
      </c>
      <c r="AG38" s="67">
        <v>29413562</v>
      </c>
      <c r="AH38" s="67">
        <v>8849</v>
      </c>
      <c r="AI38" s="67">
        <v>28269</v>
      </c>
      <c r="AJ38" s="67">
        <v>26463</v>
      </c>
    </row>
    <row r="39" spans="2:36" s="56" customFormat="1" ht="15" customHeight="1">
      <c r="B39" s="65">
        <v>35</v>
      </c>
      <c r="C39" s="66" t="s">
        <v>116</v>
      </c>
      <c r="D39" s="67">
        <v>6759988</v>
      </c>
      <c r="E39" s="67">
        <v>2536198</v>
      </c>
      <c r="F39" s="67">
        <v>2470425</v>
      </c>
      <c r="G39" s="67">
        <v>4592340</v>
      </c>
      <c r="H39" s="67">
        <v>4581019</v>
      </c>
      <c r="I39" s="67">
        <v>3035442</v>
      </c>
      <c r="J39" s="67">
        <v>29148</v>
      </c>
      <c r="K39" s="67">
        <v>2813</v>
      </c>
      <c r="L39" s="67">
        <v>2600</v>
      </c>
      <c r="N39" s="65">
        <v>35</v>
      </c>
      <c r="O39" s="66" t="str">
        <f t="shared" si="5"/>
        <v>城里町</v>
      </c>
      <c r="P39" s="67">
        <v>49970045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1279</v>
      </c>
      <c r="W39" s="67">
        <v>0</v>
      </c>
      <c r="X39" s="67">
        <v>0</v>
      </c>
      <c r="Z39" s="65">
        <v>35</v>
      </c>
      <c r="AA39" s="66" t="str">
        <f t="shared" si="6"/>
        <v>城里町</v>
      </c>
      <c r="AB39" s="67">
        <v>62543451</v>
      </c>
      <c r="AC39" s="67">
        <v>99186549</v>
      </c>
      <c r="AD39" s="67">
        <v>93754305</v>
      </c>
      <c r="AE39" s="67">
        <v>47156966</v>
      </c>
      <c r="AF39" s="67">
        <v>46015086</v>
      </c>
      <c r="AG39" s="67">
        <v>21013277</v>
      </c>
      <c r="AH39" s="67">
        <v>31632</v>
      </c>
      <c r="AI39" s="67">
        <v>67610</v>
      </c>
      <c r="AJ39" s="67">
        <v>60967</v>
      </c>
    </row>
    <row r="40" spans="2:36" s="56" customFormat="1" ht="15" customHeight="1">
      <c r="B40" s="65">
        <v>36</v>
      </c>
      <c r="C40" s="66" t="s">
        <v>94</v>
      </c>
      <c r="D40" s="67">
        <v>346414</v>
      </c>
      <c r="E40" s="67">
        <v>2981905</v>
      </c>
      <c r="F40" s="67">
        <v>2756168</v>
      </c>
      <c r="G40" s="67">
        <v>15854934</v>
      </c>
      <c r="H40" s="67">
        <v>15779497</v>
      </c>
      <c r="I40" s="67">
        <v>10817898</v>
      </c>
      <c r="J40" s="67">
        <v>782</v>
      </c>
      <c r="K40" s="67">
        <v>3990</v>
      </c>
      <c r="L40" s="67">
        <v>3177</v>
      </c>
      <c r="N40" s="65">
        <v>36</v>
      </c>
      <c r="O40" s="66" t="str">
        <f t="shared" si="5"/>
        <v>東海村</v>
      </c>
      <c r="P40" s="67">
        <v>8244247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17901</v>
      </c>
      <c r="W40" s="67">
        <v>0</v>
      </c>
      <c r="X40" s="67">
        <v>0</v>
      </c>
      <c r="Z40" s="65">
        <v>36</v>
      </c>
      <c r="AA40" s="66" t="str">
        <f t="shared" si="6"/>
        <v>東海村</v>
      </c>
      <c r="AB40" s="67">
        <v>10410356</v>
      </c>
      <c r="AC40" s="67">
        <v>27069644</v>
      </c>
      <c r="AD40" s="67">
        <v>25501268</v>
      </c>
      <c r="AE40" s="67">
        <v>177588768</v>
      </c>
      <c r="AF40" s="67">
        <v>177325272</v>
      </c>
      <c r="AG40" s="67">
        <v>77930277</v>
      </c>
      <c r="AH40" s="67">
        <v>18975</v>
      </c>
      <c r="AI40" s="67">
        <v>40473</v>
      </c>
      <c r="AJ40" s="67">
        <v>37946</v>
      </c>
    </row>
    <row r="41" spans="2:36" s="56" customFormat="1" ht="15" customHeight="1">
      <c r="B41" s="65">
        <v>37</v>
      </c>
      <c r="C41" s="66" t="s">
        <v>95</v>
      </c>
      <c r="D41" s="67">
        <v>197091</v>
      </c>
      <c r="E41" s="67">
        <v>1481442</v>
      </c>
      <c r="F41" s="67">
        <v>1419886</v>
      </c>
      <c r="G41" s="67">
        <v>2662109</v>
      </c>
      <c r="H41" s="67">
        <v>2651765</v>
      </c>
      <c r="I41" s="67">
        <v>1826750</v>
      </c>
      <c r="J41" s="67">
        <v>602</v>
      </c>
      <c r="K41" s="67">
        <v>3499</v>
      </c>
      <c r="L41" s="67">
        <v>3130</v>
      </c>
      <c r="N41" s="65">
        <v>37</v>
      </c>
      <c r="O41" s="66" t="str">
        <f t="shared" si="5"/>
        <v>大子町</v>
      </c>
      <c r="P41" s="67">
        <v>112454149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51419</v>
      </c>
      <c r="W41" s="67">
        <v>0</v>
      </c>
      <c r="X41" s="67">
        <v>0</v>
      </c>
      <c r="Z41" s="65">
        <v>37</v>
      </c>
      <c r="AA41" s="66" t="str">
        <f t="shared" si="6"/>
        <v>大子町</v>
      </c>
      <c r="AB41" s="67">
        <v>119906425</v>
      </c>
      <c r="AC41" s="67">
        <v>205873575</v>
      </c>
      <c r="AD41" s="67">
        <v>189725980</v>
      </c>
      <c r="AE41" s="67">
        <v>35641004</v>
      </c>
      <c r="AF41" s="67">
        <v>34499563</v>
      </c>
      <c r="AG41" s="67">
        <v>17357714</v>
      </c>
      <c r="AH41" s="67">
        <v>55271</v>
      </c>
      <c r="AI41" s="67">
        <v>137603</v>
      </c>
      <c r="AJ41" s="67">
        <v>123353</v>
      </c>
    </row>
    <row r="42" spans="2:36" s="56" customFormat="1" ht="15" customHeight="1">
      <c r="B42" s="65">
        <v>38</v>
      </c>
      <c r="C42" s="66" t="s">
        <v>96</v>
      </c>
      <c r="D42" s="67">
        <v>224033</v>
      </c>
      <c r="E42" s="67">
        <v>2451232</v>
      </c>
      <c r="F42" s="67">
        <v>2298027</v>
      </c>
      <c r="G42" s="67">
        <v>6382688</v>
      </c>
      <c r="H42" s="67">
        <v>6288256</v>
      </c>
      <c r="I42" s="67">
        <v>4393975</v>
      </c>
      <c r="J42" s="67">
        <v>765</v>
      </c>
      <c r="K42" s="67">
        <v>2730</v>
      </c>
      <c r="L42" s="67">
        <v>1798</v>
      </c>
      <c r="N42" s="65">
        <v>38</v>
      </c>
      <c r="O42" s="66" t="str">
        <f t="shared" si="5"/>
        <v>美浦村</v>
      </c>
      <c r="P42" s="67">
        <v>37138237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12758</v>
      </c>
      <c r="W42" s="67">
        <v>0</v>
      </c>
      <c r="X42" s="67">
        <v>0</v>
      </c>
      <c r="Z42" s="65">
        <v>38</v>
      </c>
      <c r="AA42" s="66" t="str">
        <f t="shared" si="6"/>
        <v>美浦村</v>
      </c>
      <c r="AB42" s="67">
        <v>38302627</v>
      </c>
      <c r="AC42" s="67">
        <v>28267373</v>
      </c>
      <c r="AD42" s="67">
        <v>26389901</v>
      </c>
      <c r="AE42" s="67">
        <v>37611970</v>
      </c>
      <c r="AF42" s="67">
        <v>34863543</v>
      </c>
      <c r="AG42" s="67">
        <v>18059281</v>
      </c>
      <c r="AH42" s="67">
        <v>15557</v>
      </c>
      <c r="AI42" s="67">
        <v>35492</v>
      </c>
      <c r="AJ42" s="67">
        <v>28613</v>
      </c>
    </row>
    <row r="43" spans="2:36" s="56" customFormat="1" ht="15" customHeight="1">
      <c r="B43" s="65">
        <v>39</v>
      </c>
      <c r="C43" s="66" t="s">
        <v>97</v>
      </c>
      <c r="D43" s="67">
        <v>8499773</v>
      </c>
      <c r="E43" s="67">
        <v>2696941</v>
      </c>
      <c r="F43" s="67">
        <v>2539484</v>
      </c>
      <c r="G43" s="67">
        <v>10070150</v>
      </c>
      <c r="H43" s="67">
        <v>9992170</v>
      </c>
      <c r="I43" s="67">
        <v>6866210</v>
      </c>
      <c r="J43" s="67">
        <v>5895</v>
      </c>
      <c r="K43" s="67">
        <v>5777</v>
      </c>
      <c r="L43" s="67">
        <v>4426</v>
      </c>
      <c r="N43" s="65">
        <v>39</v>
      </c>
      <c r="O43" s="66" t="str">
        <f t="shared" si="5"/>
        <v>阿見町</v>
      </c>
      <c r="P43" s="67">
        <v>7548681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23970</v>
      </c>
      <c r="W43" s="67">
        <v>0</v>
      </c>
      <c r="X43" s="67">
        <v>0</v>
      </c>
      <c r="Z43" s="65">
        <v>39</v>
      </c>
      <c r="AA43" s="66" t="str">
        <f t="shared" si="6"/>
        <v>阿見町</v>
      </c>
      <c r="AB43" s="67">
        <v>19090160</v>
      </c>
      <c r="AC43" s="67">
        <v>52299840</v>
      </c>
      <c r="AD43" s="67">
        <v>48564854</v>
      </c>
      <c r="AE43" s="67">
        <v>154604925</v>
      </c>
      <c r="AF43" s="67">
        <v>153284499</v>
      </c>
      <c r="AG43" s="67">
        <v>65784319</v>
      </c>
      <c r="AH43" s="67">
        <v>32244</v>
      </c>
      <c r="AI43" s="67">
        <v>73286</v>
      </c>
      <c r="AJ43" s="67">
        <v>66673</v>
      </c>
    </row>
    <row r="44" spans="2:36" s="56" customFormat="1" ht="15" customHeight="1">
      <c r="B44" s="65">
        <v>40</v>
      </c>
      <c r="C44" s="66" t="s">
        <v>98</v>
      </c>
      <c r="D44" s="67">
        <v>197012</v>
      </c>
      <c r="E44" s="67">
        <v>506527</v>
      </c>
      <c r="F44" s="67">
        <v>417697</v>
      </c>
      <c r="G44" s="67">
        <v>607958</v>
      </c>
      <c r="H44" s="67">
        <v>600434</v>
      </c>
      <c r="I44" s="67">
        <v>363595</v>
      </c>
      <c r="J44" s="67">
        <v>454</v>
      </c>
      <c r="K44" s="67">
        <v>1243</v>
      </c>
      <c r="L44" s="67">
        <v>779</v>
      </c>
      <c r="N44" s="65">
        <v>40</v>
      </c>
      <c r="O44" s="66" t="str">
        <f t="shared" si="5"/>
        <v>河内町</v>
      </c>
      <c r="P44" s="67">
        <v>10245929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10207</v>
      </c>
      <c r="W44" s="67">
        <v>0</v>
      </c>
      <c r="X44" s="67">
        <v>0</v>
      </c>
      <c r="Z44" s="65">
        <v>40</v>
      </c>
      <c r="AA44" s="66" t="str">
        <f t="shared" si="6"/>
        <v>河内町</v>
      </c>
      <c r="AB44" s="67">
        <v>10998292</v>
      </c>
      <c r="AC44" s="67">
        <v>33321708</v>
      </c>
      <c r="AD44" s="67">
        <v>32008278</v>
      </c>
      <c r="AE44" s="67">
        <v>23978419</v>
      </c>
      <c r="AF44" s="67">
        <v>23335363</v>
      </c>
      <c r="AG44" s="67">
        <v>11420679</v>
      </c>
      <c r="AH44" s="67">
        <v>13524</v>
      </c>
      <c r="AI44" s="67">
        <v>27051</v>
      </c>
      <c r="AJ44" s="67">
        <v>24285</v>
      </c>
    </row>
    <row r="45" spans="2:36" s="56" customFormat="1" ht="15" customHeight="1">
      <c r="B45" s="65">
        <v>41</v>
      </c>
      <c r="C45" s="66" t="s">
        <v>99</v>
      </c>
      <c r="D45" s="67">
        <v>824594</v>
      </c>
      <c r="E45" s="67">
        <v>1407245</v>
      </c>
      <c r="F45" s="67">
        <v>1178997</v>
      </c>
      <c r="G45" s="67">
        <v>3423770</v>
      </c>
      <c r="H45" s="67">
        <v>3354605</v>
      </c>
      <c r="I45" s="67">
        <v>2346872</v>
      </c>
      <c r="J45" s="67">
        <v>4277</v>
      </c>
      <c r="K45" s="67">
        <v>3647</v>
      </c>
      <c r="L45" s="67">
        <v>1794</v>
      </c>
      <c r="N45" s="65">
        <v>41</v>
      </c>
      <c r="O45" s="66" t="str">
        <f t="shared" si="5"/>
        <v>八千代町</v>
      </c>
      <c r="P45" s="67">
        <v>8041217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19810</v>
      </c>
      <c r="W45" s="67">
        <v>0</v>
      </c>
      <c r="X45" s="67">
        <v>0</v>
      </c>
      <c r="Z45" s="65">
        <v>41</v>
      </c>
      <c r="AA45" s="66" t="str">
        <f t="shared" si="6"/>
        <v>八千代町</v>
      </c>
      <c r="AB45" s="67">
        <v>9138730</v>
      </c>
      <c r="AC45" s="67">
        <v>49961270</v>
      </c>
      <c r="AD45" s="67">
        <v>47334966</v>
      </c>
      <c r="AE45" s="67">
        <v>57535203</v>
      </c>
      <c r="AF45" s="67">
        <v>56642674</v>
      </c>
      <c r="AG45" s="67">
        <v>24720490</v>
      </c>
      <c r="AH45" s="67">
        <v>24428</v>
      </c>
      <c r="AI45" s="67">
        <v>54611</v>
      </c>
      <c r="AJ45" s="67">
        <v>49235</v>
      </c>
    </row>
    <row r="46" spans="2:36" s="56" customFormat="1" ht="15" customHeight="1">
      <c r="B46" s="65">
        <v>42</v>
      </c>
      <c r="C46" s="66" t="s">
        <v>100</v>
      </c>
      <c r="D46" s="67">
        <v>61430</v>
      </c>
      <c r="E46" s="67">
        <v>493236</v>
      </c>
      <c r="F46" s="67">
        <v>492340</v>
      </c>
      <c r="G46" s="67">
        <v>3408683</v>
      </c>
      <c r="H46" s="67">
        <v>3406729</v>
      </c>
      <c r="I46" s="67">
        <v>2383173</v>
      </c>
      <c r="J46" s="67">
        <v>100</v>
      </c>
      <c r="K46" s="67">
        <v>886</v>
      </c>
      <c r="L46" s="67">
        <v>860</v>
      </c>
      <c r="N46" s="65">
        <v>42</v>
      </c>
      <c r="O46" s="66" t="str">
        <f t="shared" si="5"/>
        <v>五霞町</v>
      </c>
      <c r="P46" s="67">
        <v>8581349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18342</v>
      </c>
      <c r="W46" s="67">
        <v>0</v>
      </c>
      <c r="X46" s="67">
        <v>0</v>
      </c>
      <c r="Z46" s="65">
        <v>42</v>
      </c>
      <c r="AA46" s="66" t="str">
        <f t="shared" si="6"/>
        <v>五霞町</v>
      </c>
      <c r="AB46" s="67">
        <v>8839297</v>
      </c>
      <c r="AC46" s="67">
        <v>14250703</v>
      </c>
      <c r="AD46" s="67">
        <v>13970724</v>
      </c>
      <c r="AE46" s="67">
        <v>44484207</v>
      </c>
      <c r="AF46" s="67">
        <v>44325286</v>
      </c>
      <c r="AG46" s="67">
        <v>22676185</v>
      </c>
      <c r="AH46" s="67">
        <v>18794</v>
      </c>
      <c r="AI46" s="67">
        <v>17916</v>
      </c>
      <c r="AJ46" s="67">
        <v>17307</v>
      </c>
    </row>
    <row r="47" spans="2:36" s="56" customFormat="1" ht="15" customHeight="1">
      <c r="B47" s="65">
        <v>43</v>
      </c>
      <c r="C47" s="66" t="s">
        <v>101</v>
      </c>
      <c r="D47" s="67">
        <v>0</v>
      </c>
      <c r="E47" s="67">
        <v>2236968</v>
      </c>
      <c r="F47" s="67">
        <v>2194203</v>
      </c>
      <c r="G47" s="67">
        <v>11951175</v>
      </c>
      <c r="H47" s="67">
        <v>11904846</v>
      </c>
      <c r="I47" s="67">
        <v>7653346</v>
      </c>
      <c r="J47" s="67">
        <v>0</v>
      </c>
      <c r="K47" s="67">
        <v>4215</v>
      </c>
      <c r="L47" s="67">
        <v>3677</v>
      </c>
      <c r="N47" s="65">
        <v>43</v>
      </c>
      <c r="O47" s="66" t="str">
        <f t="shared" si="5"/>
        <v>境町</v>
      </c>
      <c r="P47" s="67">
        <v>9453236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2142</v>
      </c>
      <c r="W47" s="67">
        <v>0</v>
      </c>
      <c r="X47" s="67">
        <v>0</v>
      </c>
      <c r="Z47" s="65">
        <v>43</v>
      </c>
      <c r="AA47" s="66" t="str">
        <f t="shared" si="6"/>
        <v>境町</v>
      </c>
      <c r="AB47" s="67">
        <v>9878154</v>
      </c>
      <c r="AC47" s="67">
        <v>36701846</v>
      </c>
      <c r="AD47" s="67">
        <v>34678415</v>
      </c>
      <c r="AE47" s="67">
        <v>96052685</v>
      </c>
      <c r="AF47" s="67">
        <v>95537885</v>
      </c>
      <c r="AG47" s="67">
        <v>42729165</v>
      </c>
      <c r="AH47" s="67">
        <v>3026</v>
      </c>
      <c r="AI47" s="67">
        <v>49617</v>
      </c>
      <c r="AJ47" s="67">
        <v>46244</v>
      </c>
    </row>
    <row r="48" spans="2:36" s="56" customFormat="1" ht="15" customHeight="1">
      <c r="B48" s="70">
        <v>44</v>
      </c>
      <c r="C48" s="71" t="s">
        <v>102</v>
      </c>
      <c r="D48" s="72">
        <v>209376</v>
      </c>
      <c r="E48" s="72">
        <v>602721</v>
      </c>
      <c r="F48" s="72">
        <v>580688</v>
      </c>
      <c r="G48" s="72">
        <v>1786840</v>
      </c>
      <c r="H48" s="72">
        <v>1771207</v>
      </c>
      <c r="I48" s="72">
        <v>1239676</v>
      </c>
      <c r="J48" s="72">
        <v>736</v>
      </c>
      <c r="K48" s="72">
        <v>1192</v>
      </c>
      <c r="L48" s="72">
        <v>1048</v>
      </c>
      <c r="N48" s="65">
        <v>44</v>
      </c>
      <c r="O48" s="66" t="str">
        <f t="shared" si="5"/>
        <v>利根町</v>
      </c>
      <c r="P48" s="67">
        <v>6408085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72">
        <v>11434</v>
      </c>
      <c r="W48" s="72">
        <v>0</v>
      </c>
      <c r="X48" s="72">
        <v>0</v>
      </c>
      <c r="Z48" s="65">
        <v>44</v>
      </c>
      <c r="AA48" s="66" t="str">
        <f t="shared" si="6"/>
        <v>利根町</v>
      </c>
      <c r="AB48" s="67">
        <v>7475168</v>
      </c>
      <c r="AC48" s="67">
        <v>17424832</v>
      </c>
      <c r="AD48" s="67">
        <v>16797729</v>
      </c>
      <c r="AE48" s="67">
        <v>29992216</v>
      </c>
      <c r="AF48" s="67">
        <v>29490927</v>
      </c>
      <c r="AG48" s="67">
        <v>10780731</v>
      </c>
      <c r="AH48" s="72">
        <v>14222</v>
      </c>
      <c r="AI48" s="72">
        <v>28076</v>
      </c>
      <c r="AJ48" s="72">
        <v>26534</v>
      </c>
    </row>
    <row r="49" spans="2:36" s="56" customFormat="1" ht="15" customHeight="1">
      <c r="B49" s="73"/>
      <c r="C49" s="74" t="s">
        <v>124</v>
      </c>
      <c r="D49" s="85">
        <f>SUM(D37:D48)</f>
        <v>22923264</v>
      </c>
      <c r="E49" s="85">
        <f aca="true" t="shared" si="7" ref="E49:L49">SUM(E37:E48)</f>
        <v>20497983</v>
      </c>
      <c r="F49" s="85">
        <f t="shared" si="7"/>
        <v>19244557</v>
      </c>
      <c r="G49" s="85">
        <f t="shared" si="7"/>
        <v>72747375</v>
      </c>
      <c r="H49" s="85">
        <f t="shared" si="7"/>
        <v>72302922</v>
      </c>
      <c r="I49" s="85">
        <f t="shared" si="7"/>
        <v>49197520</v>
      </c>
      <c r="J49" s="85">
        <f t="shared" si="7"/>
        <v>51877</v>
      </c>
      <c r="K49" s="85">
        <f t="shared" si="7"/>
        <v>35333</v>
      </c>
      <c r="L49" s="85">
        <f t="shared" si="7"/>
        <v>28057</v>
      </c>
      <c r="N49" s="73"/>
      <c r="O49" s="74" t="s">
        <v>124</v>
      </c>
      <c r="P49" s="85">
        <f aca="true" t="shared" si="8" ref="P49:X49">SUM(P37:P48)</f>
        <v>272385462</v>
      </c>
      <c r="Q49" s="85">
        <f t="shared" si="8"/>
        <v>0</v>
      </c>
      <c r="R49" s="85">
        <f t="shared" si="8"/>
        <v>0</v>
      </c>
      <c r="S49" s="85">
        <f t="shared" si="8"/>
        <v>0</v>
      </c>
      <c r="T49" s="85">
        <f t="shared" si="8"/>
        <v>0</v>
      </c>
      <c r="U49" s="85">
        <f t="shared" si="8"/>
        <v>0</v>
      </c>
      <c r="V49" s="85">
        <f t="shared" si="8"/>
        <v>194544</v>
      </c>
      <c r="W49" s="85">
        <f t="shared" si="8"/>
        <v>0</v>
      </c>
      <c r="X49" s="85">
        <f t="shared" si="8"/>
        <v>0</v>
      </c>
      <c r="Z49" s="73"/>
      <c r="AA49" s="74" t="s">
        <v>124</v>
      </c>
      <c r="AB49" s="85">
        <f aca="true" t="shared" si="9" ref="AB49:AJ49">SUM(AB37:AB48)</f>
        <v>328900819</v>
      </c>
      <c r="AC49" s="85">
        <f t="shared" si="9"/>
        <v>676869181</v>
      </c>
      <c r="AD49" s="85">
        <f t="shared" si="9"/>
        <v>634010843</v>
      </c>
      <c r="AE49" s="85">
        <f t="shared" si="9"/>
        <v>865571864</v>
      </c>
      <c r="AF49" s="85">
        <f t="shared" si="9"/>
        <v>854864731</v>
      </c>
      <c r="AG49" s="85">
        <f t="shared" si="9"/>
        <v>381864373</v>
      </c>
      <c r="AH49" s="85">
        <f t="shared" si="9"/>
        <v>267174</v>
      </c>
      <c r="AI49" s="85">
        <f t="shared" si="9"/>
        <v>652576</v>
      </c>
      <c r="AJ49" s="85">
        <f t="shared" si="9"/>
        <v>592206</v>
      </c>
    </row>
    <row r="50" spans="2:36" s="56" customFormat="1" ht="15" customHeight="1">
      <c r="B50" s="73"/>
      <c r="C50" s="74" t="s">
        <v>125</v>
      </c>
      <c r="D50" s="85">
        <f>SUM(D49,D36)</f>
        <v>153733442</v>
      </c>
      <c r="E50" s="85">
        <f aca="true" t="shared" si="10" ref="E50:L50">SUM(E49,E36)</f>
        <v>161577093</v>
      </c>
      <c r="F50" s="85">
        <f t="shared" si="10"/>
        <v>150448190</v>
      </c>
      <c r="G50" s="85">
        <f t="shared" si="10"/>
        <v>786699118</v>
      </c>
      <c r="H50" s="85">
        <f t="shared" si="10"/>
        <v>781270676</v>
      </c>
      <c r="I50" s="85">
        <f t="shared" si="10"/>
        <v>536914173</v>
      </c>
      <c r="J50" s="85">
        <f t="shared" si="10"/>
        <v>374193</v>
      </c>
      <c r="K50" s="85">
        <f t="shared" si="10"/>
        <v>319258</v>
      </c>
      <c r="L50" s="85">
        <f t="shared" si="10"/>
        <v>261295</v>
      </c>
      <c r="N50" s="73"/>
      <c r="O50" s="74" t="s">
        <v>125</v>
      </c>
      <c r="P50" s="85">
        <f aca="true" t="shared" si="11" ref="P50:X50">SUM(P49,P36)</f>
        <v>1262430857</v>
      </c>
      <c r="Q50" s="85">
        <f t="shared" si="11"/>
        <v>0</v>
      </c>
      <c r="R50" s="85">
        <f t="shared" si="11"/>
        <v>0</v>
      </c>
      <c r="S50" s="85">
        <f t="shared" si="11"/>
        <v>0</v>
      </c>
      <c r="T50" s="85">
        <f t="shared" si="11"/>
        <v>0</v>
      </c>
      <c r="U50" s="85">
        <f t="shared" si="11"/>
        <v>0</v>
      </c>
      <c r="V50" s="85">
        <f t="shared" si="11"/>
        <v>1374360</v>
      </c>
      <c r="W50" s="85">
        <f t="shared" si="11"/>
        <v>0</v>
      </c>
      <c r="X50" s="85">
        <f t="shared" si="11"/>
        <v>0</v>
      </c>
      <c r="Z50" s="73"/>
      <c r="AA50" s="74" t="s">
        <v>125</v>
      </c>
      <c r="AB50" s="85">
        <f aca="true" t="shared" si="12" ref="AB50:AJ50">SUM(AB49,AB36)</f>
        <v>1924248473</v>
      </c>
      <c r="AC50" s="85">
        <f t="shared" si="12"/>
        <v>4171591527</v>
      </c>
      <c r="AD50" s="85">
        <f t="shared" si="12"/>
        <v>3930296532</v>
      </c>
      <c r="AE50" s="85">
        <f t="shared" si="12"/>
        <v>10258922453</v>
      </c>
      <c r="AF50" s="85">
        <f t="shared" si="12"/>
        <v>10179899676</v>
      </c>
      <c r="AG50" s="85">
        <f t="shared" si="12"/>
        <v>4339259272</v>
      </c>
      <c r="AH50" s="85">
        <f t="shared" si="12"/>
        <v>1926324</v>
      </c>
      <c r="AI50" s="85">
        <f t="shared" si="12"/>
        <v>5024037</v>
      </c>
      <c r="AJ50" s="85">
        <f t="shared" si="12"/>
        <v>4618032</v>
      </c>
    </row>
  </sheetData>
  <sheetProtection/>
  <mergeCells count="15">
    <mergeCell ref="O2:O3"/>
    <mergeCell ref="P2:R2"/>
    <mergeCell ref="B2:B3"/>
    <mergeCell ref="C2:C3"/>
    <mergeCell ref="D2:F2"/>
    <mergeCell ref="G2:I2"/>
    <mergeCell ref="J2:L2"/>
    <mergeCell ref="N2:N3"/>
    <mergeCell ref="AB2:AD2"/>
    <mergeCell ref="AE2:AG2"/>
    <mergeCell ref="AH2:AJ2"/>
    <mergeCell ref="S2:U2"/>
    <mergeCell ref="V2:X2"/>
    <mergeCell ref="Z2:Z3"/>
    <mergeCell ref="AA2:AA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2013-03-18T04:04:17Z</cp:lastPrinted>
  <dcterms:created xsi:type="dcterms:W3CDTF">2003-03-10T08:29:16Z</dcterms:created>
  <dcterms:modified xsi:type="dcterms:W3CDTF">2015-05-15T06:34:34Z</dcterms:modified>
  <cp:category/>
  <cp:version/>
  <cp:contentType/>
  <cp:contentStatus/>
</cp:coreProperties>
</file>