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90" yWindow="0" windowWidth="10815" windowHeight="8265" tabRatio="673" firstSheet="1" activeTab="5"/>
  </bookViews>
  <sheets>
    <sheet name="１表総括表（市計）" sheetId="1" r:id="rId1"/>
    <sheet name="１表総括表（町村計）" sheetId="2" r:id="rId2"/>
    <sheet name="１表総括表（市町村計）" sheetId="3" r:id="rId3"/>
    <sheet name="内訳（納税義務者）" sheetId="4" r:id="rId4"/>
    <sheet name="内訳（地積等１）" sheetId="5" r:id="rId5"/>
    <sheet name="内訳（地積等２）" sheetId="6" r:id="rId6"/>
  </sheets>
  <definedNames>
    <definedName name="_xlnm.Print_Area" localSheetId="0">'１表総括表（市計）'!$A$1:$P$33</definedName>
    <definedName name="_xlnm.Print_Area" localSheetId="2">'１表総括表（市町村計）'!$A$1:$P$31</definedName>
    <definedName name="_xlnm.Print_Area" localSheetId="1">'１表総括表（町村計）'!$A$1:$P$31</definedName>
    <definedName name="_xlnm.Print_Area" localSheetId="4">'内訳（地積等１）'!$A$1:$HT$50</definedName>
    <definedName name="_xlnm.Print_Area" localSheetId="5">'内訳（地積等２）'!$B$1:$AJ$50</definedName>
  </definedNames>
  <calcPr fullCalcOnLoad="1"/>
</workbook>
</file>

<file path=xl/sharedStrings.xml><?xml version="1.0" encoding="utf-8"?>
<sst xmlns="http://schemas.openxmlformats.org/spreadsheetml/2006/main" count="708" uniqueCount="167">
  <si>
    <t>納税義務者数</t>
  </si>
  <si>
    <t>納税義務者数</t>
  </si>
  <si>
    <t>非課税地積
（イ）　（㎡）</t>
  </si>
  <si>
    <t>非課税地積
（イ）　（㎡）</t>
  </si>
  <si>
    <t>評価総地積
（ロ）　（㎡）</t>
  </si>
  <si>
    <t>評価総地積
（ロ）　（㎡）</t>
  </si>
  <si>
    <t>法定免税点
未満のもの
（ロ）（人）</t>
  </si>
  <si>
    <t>法定免税点
未満のもの
（ロ）（人）</t>
  </si>
  <si>
    <t>総数
（イ）（人）</t>
  </si>
  <si>
    <t>総数
（イ）（人）</t>
  </si>
  <si>
    <t>法定免税点
以上のもの
(ｲ)-(ﾛ)(ﾊ)（人）</t>
  </si>
  <si>
    <t>法定免税点
以上のもの
(ｲ)-(ﾛ)(ﾊ)（人）</t>
  </si>
  <si>
    <t>法定免税点
未満のもの
（ハ）　（㎡）</t>
  </si>
  <si>
    <t>法定免税点
未満のもの
（ハ）　（㎡）</t>
  </si>
  <si>
    <t>法定免税点
以上のもの
（ニ）　（㎡）</t>
  </si>
  <si>
    <t>法定免税点
以上のもの
（ニ）　（㎡）</t>
  </si>
  <si>
    <t>総額
（ホ）　（千円）</t>
  </si>
  <si>
    <t>総額
（ホ）　（千円）</t>
  </si>
  <si>
    <t>法定免税点
未満のもの
（ニ）　（千円）</t>
  </si>
  <si>
    <t>法定免税点
未満のもの
（ニ）　（千円）</t>
  </si>
  <si>
    <t>法定免税点
以上のもの
（ト）　（千円）</t>
  </si>
  <si>
    <t>法定免税点
以上のもの
（ト）　（千円）</t>
  </si>
  <si>
    <t>（ト）に係る
課税標準額
（チ）　（千円）</t>
  </si>
  <si>
    <t>（ト）に係る
課税標準額
（チ）　（千円）</t>
  </si>
  <si>
    <t>非課税地筆数（リ）</t>
  </si>
  <si>
    <t>非課税地筆数（リ）</t>
  </si>
  <si>
    <t>評価総筆数
（ヌ）</t>
  </si>
  <si>
    <t>評価総筆数
（ヌ）</t>
  </si>
  <si>
    <t>法定免税点
未満のもの
（ル）</t>
  </si>
  <si>
    <t>法定免税点
未満のもの
（ル）</t>
  </si>
  <si>
    <t>法定免税点
以上のもの
（ヌ）-（ル）</t>
  </si>
  <si>
    <t>法定免税点
以上のもの
（ヌ）-（ル）</t>
  </si>
  <si>
    <t>平均価格</t>
  </si>
  <si>
    <t>平均価格</t>
  </si>
  <si>
    <t>（ホ）/（ロ）
（ワ）　（円/㎡）</t>
  </si>
  <si>
    <t>（ホ）/（ロ）
（ワ）　（円/㎡）</t>
  </si>
  <si>
    <t>　　　　　　　　　　　　　　区　分
地　目　</t>
  </si>
  <si>
    <t>　　　　　　　　　　　　　　区　分
地　目　</t>
  </si>
  <si>
    <t>一般田</t>
  </si>
  <si>
    <t>介在田・市街化区域田</t>
  </si>
  <si>
    <t>一般畑</t>
  </si>
  <si>
    <t>介在畑・市街化区域畑</t>
  </si>
  <si>
    <t>小規模住宅用地</t>
  </si>
  <si>
    <t>一般住宅用地</t>
  </si>
  <si>
    <t>商業地等（非住宅用地）</t>
  </si>
  <si>
    <t>計</t>
  </si>
  <si>
    <t>塩田</t>
  </si>
  <si>
    <t>鉱泉地</t>
  </si>
  <si>
    <t>池沼</t>
  </si>
  <si>
    <t>一般山林</t>
  </si>
  <si>
    <t>介在山林</t>
  </si>
  <si>
    <t>牧場</t>
  </si>
  <si>
    <t>原野</t>
  </si>
  <si>
    <t>ゴルフ場の用地</t>
  </si>
  <si>
    <t>遊園地等の用地</t>
  </si>
  <si>
    <t>その他の雑種地</t>
  </si>
  <si>
    <t>その他</t>
  </si>
  <si>
    <t>合計</t>
  </si>
  <si>
    <t>田</t>
  </si>
  <si>
    <t>畑</t>
  </si>
  <si>
    <t>宅地</t>
  </si>
  <si>
    <t>山林</t>
  </si>
  <si>
    <t>雑種地</t>
  </si>
  <si>
    <t>ひたちなか市</t>
  </si>
  <si>
    <t>日立市</t>
  </si>
  <si>
    <t>潮来市</t>
  </si>
  <si>
    <t>総額
（ニ）　（千円）</t>
  </si>
  <si>
    <t>（ホ）に係る
課税標準額
（ヘ）　（千円）</t>
  </si>
  <si>
    <t>（1）　市　計</t>
  </si>
  <si>
    <t>（２）　町　村　計</t>
  </si>
  <si>
    <t>（３）　市　町　村　計</t>
  </si>
  <si>
    <t>地                     積</t>
  </si>
  <si>
    <t>決       定       価      格</t>
  </si>
  <si>
    <t>筆                    数</t>
  </si>
  <si>
    <t>地                  積</t>
  </si>
  <si>
    <t>決      定      価      格</t>
  </si>
  <si>
    <t>筆                    数</t>
  </si>
  <si>
    <t>　１　総括表</t>
  </si>
  <si>
    <t>水戸市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</si>
  <si>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</si>
  <si>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</si>
  <si>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</si>
  <si>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</si>
  <si>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</si>
  <si>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</si>
  <si>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</si>
  <si>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</si>
  <si>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</si>
  <si>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</si>
  <si>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</si>
  <si>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</si>
  <si>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鹿嶋市</t>
  </si>
  <si>
    <t>守谷市</t>
  </si>
  <si>
    <t>茨城町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</si>
  <si>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</si>
  <si>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</si>
  <si>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</si>
  <si>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</si>
  <si>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</si>
  <si>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</si>
  <si>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</si>
  <si>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</si>
  <si>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</si>
  <si>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龍ケ崎市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</si>
  <si>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</si>
  <si>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</si>
  <si>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</si>
  <si>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</si>
  <si>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</si>
  <si>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</si>
  <si>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</si>
  <si>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</si>
  <si>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</si>
  <si>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</si>
  <si>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</si>
  <si>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大洗町</t>
  </si>
  <si>
    <t>城里町</t>
  </si>
  <si>
    <t>番号</t>
  </si>
  <si>
    <t>　　　　　　 区分
市町村名</t>
  </si>
  <si>
    <t>　　　　　      区分
市町村名</t>
  </si>
  <si>
    <t>地積</t>
  </si>
  <si>
    <t>決定価格</t>
  </si>
  <si>
    <t>（ロ）の内免税点
以上のもの
（ハ）　（㎡）</t>
  </si>
  <si>
    <t>（ニ）の内免税点
以上のもの
（ホ）　（千円）</t>
  </si>
  <si>
    <t>【町村計】</t>
  </si>
  <si>
    <t>【市町村計】</t>
  </si>
  <si>
    <t>【市計】</t>
  </si>
  <si>
    <t>つくばみらい市</t>
  </si>
  <si>
    <t>小美玉市</t>
  </si>
  <si>
    <t>筆数</t>
  </si>
  <si>
    <t>評価総筆数
（ロ）</t>
  </si>
  <si>
    <t>非課税地筆数（イ）</t>
  </si>
  <si>
    <t>２　一般田</t>
  </si>
  <si>
    <t>鉄軌道用地</t>
  </si>
  <si>
    <t>単体利用</t>
  </si>
  <si>
    <t>複合利用</t>
  </si>
  <si>
    <t>計</t>
  </si>
  <si>
    <t>総額
（ニ）　（千円）</t>
  </si>
  <si>
    <t>（ホ）に係る
課税標準額
（ヘ）　（千円）</t>
  </si>
  <si>
    <t>納税義務者</t>
  </si>
  <si>
    <t>個人</t>
  </si>
  <si>
    <t>合計（個人＋法人）</t>
  </si>
  <si>
    <t>法人</t>
  </si>
  <si>
    <t>非課税地筆数
（イ）</t>
  </si>
  <si>
    <t>３　一般田</t>
  </si>
  <si>
    <t>４　介在田・市街化区域田</t>
  </si>
  <si>
    <t>５　一般畑</t>
  </si>
  <si>
    <t>６　介在畑・市街化区域畑</t>
  </si>
  <si>
    <t>７　小規模住宅用地</t>
  </si>
  <si>
    <t>８　一般住宅用地</t>
  </si>
  <si>
    <t>９　住宅用地以外の宅地</t>
  </si>
  <si>
    <t>１０　宅地　計</t>
  </si>
  <si>
    <t>１１　塩田</t>
  </si>
  <si>
    <t>１２　鉱泉地</t>
  </si>
  <si>
    <t>１３　池沼</t>
  </si>
  <si>
    <t>１４　一般山林</t>
  </si>
  <si>
    <t>１５　介在山林</t>
  </si>
  <si>
    <t>１６　牧場</t>
  </si>
  <si>
    <t>１７　原野</t>
  </si>
  <si>
    <t>１８　ゴルフ場の用地</t>
  </si>
  <si>
    <t>１９　遊園地等の用地</t>
  </si>
  <si>
    <t>２０　鉄軌道用地（単体利用）</t>
  </si>
  <si>
    <t>２１　鉄軌道用地（複合利用）</t>
  </si>
  <si>
    <t>２２　その他の雑種地</t>
  </si>
  <si>
    <t>２３　その他</t>
  </si>
  <si>
    <t>２４　合計</t>
  </si>
  <si>
    <t>第１表　平成28年度土地に関する概要調書報告書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</si>
</sst>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2"/>
      <name val="ＭＳ 明朝"/>
      <family val="1"/>
    </font>
    <font>
      <b/>
      <sz val="12"/>
      <name val="ＭＳ Ｐゴシック"/>
      <family val="3"/>
    </font>
    <font>
      <sz val="12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5.5"/>
      <name val="ＭＳ Ｐゴシック"/>
      <family val="3"/>
    </font>
    <font>
      <sz val="14"/>
      <name val="ＭＳ 明朝"/>
      <family val="1"/>
    </font>
    <font>
      <sz val="14.5"/>
      <name val="ＭＳ 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</borders>
  <cellStyleXfs count="1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9" fillId="28" borderId="2" applyNumberFormat="0" applyFont="0" applyAlignment="0" applyProtection="0"/>
    <xf numFmtId="0" fontId="9" fillId="28" borderId="2" applyNumberFormat="0" applyFont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38" fontId="2" fillId="0" borderId="10" xfId="113" applyFont="1" applyBorder="1" applyAlignment="1">
      <alignment horizontal="right" vertical="distributed"/>
    </xf>
    <xf numFmtId="38" fontId="2" fillId="0" borderId="10" xfId="113" applyFont="1" applyBorder="1" applyAlignment="1">
      <alignment horizontal="center" vertical="distributed"/>
    </xf>
    <xf numFmtId="38" fontId="2" fillId="0" borderId="0" xfId="113" applyFont="1" applyAlignment="1">
      <alignment horizontal="right" vertical="distributed"/>
    </xf>
    <xf numFmtId="38" fontId="1" fillId="0" borderId="0" xfId="113" applyFont="1" applyAlignment="1">
      <alignment horizontal="center" vertical="distributed"/>
    </xf>
    <xf numFmtId="38" fontId="2" fillId="0" borderId="0" xfId="113" applyFont="1" applyAlignment="1">
      <alignment horizontal="center" vertical="distributed"/>
    </xf>
    <xf numFmtId="38" fontId="2" fillId="0" borderId="0" xfId="113" applyFont="1" applyBorder="1" applyAlignment="1">
      <alignment horizontal="center" vertical="distributed"/>
    </xf>
    <xf numFmtId="38" fontId="2" fillId="0" borderId="10" xfId="113" applyFont="1" applyBorder="1" applyAlignment="1">
      <alignment horizontal="center" vertical="distributed" wrapText="1"/>
    </xf>
    <xf numFmtId="38" fontId="5" fillId="0" borderId="0" xfId="113" applyFont="1" applyAlignment="1">
      <alignment vertical="center"/>
    </xf>
    <xf numFmtId="38" fontId="6" fillId="0" borderId="0" xfId="113" applyFont="1" applyAlignment="1">
      <alignment vertical="center"/>
    </xf>
    <xf numFmtId="38" fontId="2" fillId="0" borderId="0" xfId="0" applyNumberFormat="1" applyFont="1" applyAlignment="1">
      <alignment horizontal="center" vertical="distributed"/>
    </xf>
    <xf numFmtId="38" fontId="2" fillId="33" borderId="10" xfId="113" applyFont="1" applyFill="1" applyBorder="1" applyAlignment="1">
      <alignment horizontal="right" vertical="distributed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38" fontId="2" fillId="0" borderId="0" xfId="0" applyNumberFormat="1" applyFont="1" applyAlignment="1">
      <alignment horizontal="right" vertical="distributed"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distributed"/>
    </xf>
    <xf numFmtId="0" fontId="2" fillId="0" borderId="0" xfId="0" applyFont="1" applyFill="1" applyAlignment="1">
      <alignment horizontal="center" vertical="distributed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distributed"/>
    </xf>
    <xf numFmtId="0" fontId="2" fillId="0" borderId="10" xfId="0" applyFont="1" applyFill="1" applyBorder="1" applyAlignment="1">
      <alignment horizontal="center" vertical="distributed" wrapText="1"/>
    </xf>
    <xf numFmtId="38" fontId="2" fillId="0" borderId="10" xfId="113" applyFont="1" applyFill="1" applyBorder="1" applyAlignment="1">
      <alignment horizontal="right" vertical="distributed"/>
    </xf>
    <xf numFmtId="38" fontId="2" fillId="0" borderId="0" xfId="113" applyFont="1" applyFill="1" applyAlignment="1">
      <alignment horizontal="right" vertical="distributed"/>
    </xf>
    <xf numFmtId="0" fontId="2" fillId="0" borderId="10" xfId="0" applyFont="1" applyFill="1" applyBorder="1" applyAlignment="1">
      <alignment horizontal="center" vertical="distributed"/>
    </xf>
    <xf numFmtId="0" fontId="2" fillId="0" borderId="10" xfId="0" applyFont="1" applyFill="1" applyBorder="1" applyAlignment="1">
      <alignment horizontal="distributed" vertical="distributed"/>
    </xf>
    <xf numFmtId="38" fontId="2" fillId="0" borderId="0" xfId="0" applyNumberFormat="1" applyFont="1" applyFill="1" applyAlignment="1">
      <alignment horizontal="center" vertical="distributed"/>
    </xf>
    <xf numFmtId="38" fontId="2" fillId="0" borderId="0" xfId="0" applyNumberFormat="1" applyFont="1" applyFill="1" applyAlignment="1">
      <alignment horizontal="right" vertical="distributed"/>
    </xf>
    <xf numFmtId="0" fontId="2" fillId="0" borderId="0" xfId="0" applyFont="1" applyFill="1" applyAlignment="1">
      <alignment horizontal="right" vertical="distributed"/>
    </xf>
    <xf numFmtId="38" fontId="2" fillId="34" borderId="10" xfId="113" applyFont="1" applyFill="1" applyBorder="1" applyAlignment="1">
      <alignment horizontal="right" vertical="distributed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distributed" vertical="center"/>
    </xf>
    <xf numFmtId="0" fontId="4" fillId="33" borderId="16" xfId="0" applyFont="1" applyFill="1" applyBorder="1" applyAlignment="1">
      <alignment vertical="center"/>
    </xf>
    <xf numFmtId="0" fontId="4" fillId="33" borderId="17" xfId="0" applyFont="1" applyFill="1" applyBorder="1" applyAlignment="1">
      <alignment horizontal="distributed" vertical="center"/>
    </xf>
    <xf numFmtId="38" fontId="4" fillId="33" borderId="18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distributed" vertical="center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distributed" vertical="center"/>
    </xf>
    <xf numFmtId="38" fontId="4" fillId="33" borderId="10" xfId="113" applyFont="1" applyFill="1" applyBorder="1" applyAlignment="1">
      <alignment vertical="center"/>
    </xf>
    <xf numFmtId="38" fontId="4" fillId="0" borderId="11" xfId="113" applyFont="1" applyFill="1" applyBorder="1" applyAlignment="1">
      <alignment vertical="center"/>
    </xf>
    <xf numFmtId="38" fontId="4" fillId="0" borderId="12" xfId="113" applyFont="1" applyFill="1" applyBorder="1" applyAlignment="1">
      <alignment vertical="center"/>
    </xf>
    <xf numFmtId="38" fontId="4" fillId="0" borderId="14" xfId="113" applyFont="1" applyFill="1" applyBorder="1" applyAlignment="1">
      <alignment vertical="center"/>
    </xf>
    <xf numFmtId="38" fontId="4" fillId="0" borderId="15" xfId="113" applyFont="1" applyFill="1" applyBorder="1" applyAlignment="1">
      <alignment vertical="center"/>
    </xf>
    <xf numFmtId="38" fontId="4" fillId="0" borderId="19" xfId="113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38" fontId="10" fillId="0" borderId="0" xfId="113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distributed" vertical="center"/>
    </xf>
    <xf numFmtId="38" fontId="9" fillId="0" borderId="11" xfId="113" applyFont="1" applyFill="1" applyBorder="1" applyAlignment="1">
      <alignment vertical="center"/>
    </xf>
    <xf numFmtId="38" fontId="9" fillId="0" borderId="0" xfId="113" applyFont="1" applyFill="1" applyAlignment="1">
      <alignment vertical="center"/>
    </xf>
    <xf numFmtId="38" fontId="9" fillId="0" borderId="20" xfId="113" applyFont="1" applyFill="1" applyBorder="1" applyAlignment="1">
      <alignment vertical="center"/>
    </xf>
    <xf numFmtId="38" fontId="9" fillId="0" borderId="0" xfId="0" applyNumberFormat="1" applyFont="1" applyFill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distributed" vertical="center"/>
    </xf>
    <xf numFmtId="38" fontId="9" fillId="0" borderId="12" xfId="113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38" fontId="9" fillId="0" borderId="21" xfId="113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distributed" vertical="center"/>
    </xf>
    <xf numFmtId="38" fontId="9" fillId="0" borderId="14" xfId="113" applyFont="1" applyFill="1" applyBorder="1" applyAlignment="1">
      <alignment vertical="center"/>
    </xf>
    <xf numFmtId="0" fontId="9" fillId="33" borderId="22" xfId="0" applyFont="1" applyFill="1" applyBorder="1" applyAlignment="1">
      <alignment vertical="center"/>
    </xf>
    <xf numFmtId="0" fontId="9" fillId="33" borderId="23" xfId="0" applyFont="1" applyFill="1" applyBorder="1" applyAlignment="1">
      <alignment horizontal="distributed" vertical="center"/>
    </xf>
    <xf numFmtId="38" fontId="9" fillId="33" borderId="10" xfId="113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15" xfId="0" applyFont="1" applyFill="1" applyBorder="1" applyAlignment="1">
      <alignment horizontal="distributed" vertical="center"/>
    </xf>
    <xf numFmtId="38" fontId="9" fillId="0" borderId="15" xfId="113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9" fillId="0" borderId="19" xfId="0" applyFont="1" applyFill="1" applyBorder="1" applyAlignment="1">
      <alignment horizontal="distributed" vertical="center"/>
    </xf>
    <xf numFmtId="38" fontId="9" fillId="0" borderId="19" xfId="113" applyFont="1" applyFill="1" applyBorder="1" applyAlignment="1">
      <alignment vertical="center"/>
    </xf>
    <xf numFmtId="0" fontId="9" fillId="33" borderId="16" xfId="0" applyFont="1" applyFill="1" applyBorder="1" applyAlignment="1">
      <alignment vertical="center"/>
    </xf>
    <xf numFmtId="0" fontId="9" fillId="33" borderId="17" xfId="0" applyFont="1" applyFill="1" applyBorder="1" applyAlignment="1">
      <alignment horizontal="distributed" vertical="center"/>
    </xf>
    <xf numFmtId="38" fontId="9" fillId="33" borderId="18" xfId="0" applyNumberFormat="1" applyFont="1" applyFill="1" applyBorder="1" applyAlignment="1">
      <alignment vertical="center"/>
    </xf>
    <xf numFmtId="38" fontId="9" fillId="33" borderId="10" xfId="0" applyNumberFormat="1" applyFont="1" applyFill="1" applyBorder="1" applyAlignment="1">
      <alignment vertical="center"/>
    </xf>
    <xf numFmtId="38" fontId="9" fillId="0" borderId="20" xfId="0" applyNumberFormat="1" applyFont="1" applyFill="1" applyBorder="1" applyAlignment="1">
      <alignment vertical="center"/>
    </xf>
    <xf numFmtId="38" fontId="9" fillId="0" borderId="21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38" fontId="11" fillId="0" borderId="0" xfId="113" applyFont="1" applyFill="1" applyAlignment="1">
      <alignment vertical="center"/>
    </xf>
    <xf numFmtId="38" fontId="11" fillId="0" borderId="0" xfId="113" applyFont="1" applyFill="1" applyBorder="1" applyAlignment="1">
      <alignment vertical="center"/>
    </xf>
    <xf numFmtId="0" fontId="4" fillId="35" borderId="10" xfId="0" applyFont="1" applyFill="1" applyBorder="1" applyAlignment="1">
      <alignment horizontal="distributed" vertical="center" wrapText="1"/>
    </xf>
    <xf numFmtId="0" fontId="9" fillId="35" borderId="10" xfId="0" applyFont="1" applyFill="1" applyBorder="1" applyAlignment="1">
      <alignment horizontal="distributed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distributed" vertical="center" wrapText="1"/>
    </xf>
    <xf numFmtId="0" fontId="2" fillId="0" borderId="10" xfId="0" applyFont="1" applyFill="1" applyBorder="1" applyAlignment="1">
      <alignment horizontal="distributed" vertical="distributed"/>
    </xf>
    <xf numFmtId="0" fontId="2" fillId="0" borderId="10" xfId="0" applyFont="1" applyFill="1" applyBorder="1" applyAlignment="1">
      <alignment horizontal="center" vertical="distributed"/>
    </xf>
    <xf numFmtId="0" fontId="2" fillId="0" borderId="22" xfId="0" applyFont="1" applyFill="1" applyBorder="1" applyAlignment="1">
      <alignment horizontal="distributed" vertical="distributed"/>
    </xf>
    <xf numFmtId="0" fontId="2" fillId="0" borderId="23" xfId="0" applyFont="1" applyFill="1" applyBorder="1" applyAlignment="1">
      <alignment horizontal="distributed" vertical="distributed"/>
    </xf>
    <xf numFmtId="0" fontId="2" fillId="0" borderId="24" xfId="0" applyFont="1" applyFill="1" applyBorder="1" applyAlignment="1">
      <alignment horizontal="center" vertical="center" textRotation="255"/>
    </xf>
    <xf numFmtId="0" fontId="2" fillId="0" borderId="16" xfId="0" applyFont="1" applyFill="1" applyBorder="1" applyAlignment="1">
      <alignment horizontal="center" vertical="center" textRotation="255"/>
    </xf>
    <xf numFmtId="0" fontId="2" fillId="0" borderId="22" xfId="0" applyFont="1" applyFill="1" applyBorder="1" applyAlignment="1">
      <alignment horizontal="center" vertical="distributed"/>
    </xf>
    <xf numFmtId="0" fontId="2" fillId="0" borderId="23" xfId="0" applyFont="1" applyFill="1" applyBorder="1" applyAlignment="1">
      <alignment horizontal="center" vertical="distributed"/>
    </xf>
    <xf numFmtId="0" fontId="2" fillId="0" borderId="25" xfId="0" applyFont="1" applyFill="1" applyBorder="1" applyAlignment="1">
      <alignment horizontal="distributed" vertical="distributed"/>
    </xf>
    <xf numFmtId="0" fontId="2" fillId="0" borderId="26" xfId="0" applyFont="1" applyFill="1" applyBorder="1" applyAlignment="1">
      <alignment horizontal="center" vertical="distributed"/>
    </xf>
    <xf numFmtId="0" fontId="2" fillId="0" borderId="27" xfId="0" applyFont="1" applyFill="1" applyBorder="1" applyAlignment="1">
      <alignment horizontal="center" vertical="distributed"/>
    </xf>
    <xf numFmtId="0" fontId="2" fillId="0" borderId="28" xfId="0" applyFont="1" applyFill="1" applyBorder="1" applyAlignment="1">
      <alignment horizontal="center" vertical="distributed"/>
    </xf>
    <xf numFmtId="0" fontId="2" fillId="0" borderId="25" xfId="0" applyFont="1" applyFill="1" applyBorder="1" applyAlignment="1">
      <alignment horizontal="center" vertical="distributed"/>
    </xf>
    <xf numFmtId="0" fontId="2" fillId="0" borderId="29" xfId="0" applyFont="1" applyFill="1" applyBorder="1" applyAlignment="1">
      <alignment horizontal="left" vertical="distributed" wrapText="1"/>
    </xf>
    <xf numFmtId="0" fontId="2" fillId="0" borderId="29" xfId="0" applyFont="1" applyFill="1" applyBorder="1" applyAlignment="1">
      <alignment horizontal="left" vertical="distributed"/>
    </xf>
    <xf numFmtId="0" fontId="2" fillId="0" borderId="21" xfId="0" applyFont="1" applyFill="1" applyBorder="1" applyAlignment="1">
      <alignment horizontal="center" vertical="center" textRotation="255"/>
    </xf>
    <xf numFmtId="0" fontId="2" fillId="0" borderId="10" xfId="0" applyFont="1" applyFill="1" applyBorder="1" applyAlignment="1">
      <alignment horizontal="distributed" vertical="center" textRotation="255"/>
    </xf>
    <xf numFmtId="0" fontId="2" fillId="0" borderId="30" xfId="0" applyFont="1" applyFill="1" applyBorder="1" applyAlignment="1">
      <alignment horizontal="center" vertical="center" textRotation="255"/>
    </xf>
    <xf numFmtId="0" fontId="2" fillId="0" borderId="20" xfId="0" applyFont="1" applyFill="1" applyBorder="1" applyAlignment="1">
      <alignment horizontal="center" vertical="center" textRotation="255"/>
    </xf>
    <xf numFmtId="0" fontId="2" fillId="0" borderId="18" xfId="0" applyFont="1" applyFill="1" applyBorder="1" applyAlignment="1">
      <alignment horizontal="center" vertical="center" textRotation="255"/>
    </xf>
    <xf numFmtId="38" fontId="2" fillId="0" borderId="22" xfId="113" applyFont="1" applyBorder="1" applyAlignment="1">
      <alignment horizontal="center" vertical="distributed"/>
    </xf>
    <xf numFmtId="38" fontId="2" fillId="0" borderId="25" xfId="113" applyFont="1" applyBorder="1" applyAlignment="1">
      <alignment horizontal="center" vertical="distributed"/>
    </xf>
    <xf numFmtId="38" fontId="2" fillId="0" borderId="23" xfId="113" applyFont="1" applyBorder="1" applyAlignment="1">
      <alignment horizontal="center" vertical="distributed"/>
    </xf>
    <xf numFmtId="38" fontId="2" fillId="0" borderId="29" xfId="113" applyFont="1" applyBorder="1" applyAlignment="1">
      <alignment horizontal="left" vertical="distributed" wrapText="1"/>
    </xf>
    <xf numFmtId="38" fontId="2" fillId="0" borderId="29" xfId="113" applyFont="1" applyBorder="1" applyAlignment="1">
      <alignment horizontal="left" vertical="distributed"/>
    </xf>
    <xf numFmtId="38" fontId="2" fillId="0" borderId="22" xfId="113" applyFont="1" applyBorder="1" applyAlignment="1">
      <alignment horizontal="distributed" vertical="distributed"/>
    </xf>
    <xf numFmtId="38" fontId="2" fillId="0" borderId="25" xfId="113" applyFont="1" applyBorder="1" applyAlignment="1">
      <alignment horizontal="distributed" vertical="distributed"/>
    </xf>
    <xf numFmtId="38" fontId="2" fillId="0" borderId="23" xfId="113" applyFont="1" applyBorder="1" applyAlignment="1">
      <alignment horizontal="distributed" vertical="distributed"/>
    </xf>
    <xf numFmtId="38" fontId="2" fillId="0" borderId="10" xfId="113" applyFont="1" applyBorder="1" applyAlignment="1">
      <alignment horizontal="center" vertical="distributed"/>
    </xf>
    <xf numFmtId="38" fontId="2" fillId="0" borderId="26" xfId="113" applyFont="1" applyBorder="1" applyAlignment="1">
      <alignment horizontal="center" vertical="distributed"/>
    </xf>
    <xf numFmtId="38" fontId="2" fillId="0" borderId="27" xfId="113" applyFont="1" applyBorder="1" applyAlignment="1">
      <alignment horizontal="center" vertical="distributed"/>
    </xf>
    <xf numFmtId="38" fontId="2" fillId="0" borderId="28" xfId="113" applyFont="1" applyBorder="1" applyAlignment="1">
      <alignment horizontal="center" vertical="distributed"/>
    </xf>
    <xf numFmtId="0" fontId="4" fillId="0" borderId="10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textRotation="255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textRotation="255"/>
    </xf>
    <xf numFmtId="0" fontId="9" fillId="0" borderId="29" xfId="0" applyFont="1" applyFill="1" applyBorder="1" applyAlignment="1">
      <alignment horizontal="left" vertical="center" wrapText="1"/>
    </xf>
    <xf numFmtId="0" fontId="9" fillId="0" borderId="29" xfId="0" applyFont="1" applyFill="1" applyBorder="1" applyAlignment="1">
      <alignment horizontal="left" vertical="center"/>
    </xf>
  </cellXfs>
  <cellStyles count="133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メモ" xfId="97"/>
    <cellStyle name="メモ 2" xfId="98"/>
    <cellStyle name="メモ 3" xfId="99"/>
    <cellStyle name="メモ 4" xfId="100"/>
    <cellStyle name="リンク セル" xfId="101"/>
    <cellStyle name="リンク セル 2" xfId="102"/>
    <cellStyle name="リンク セル 3" xfId="103"/>
    <cellStyle name="悪い" xfId="104"/>
    <cellStyle name="悪い 2" xfId="105"/>
    <cellStyle name="悪い 3" xfId="106"/>
    <cellStyle name="計算" xfId="107"/>
    <cellStyle name="計算 2" xfId="108"/>
    <cellStyle name="計算 3" xfId="109"/>
    <cellStyle name="警告文" xfId="110"/>
    <cellStyle name="警告文 2" xfId="111"/>
    <cellStyle name="警告文 3" xfId="112"/>
    <cellStyle name="Comma [0]" xfId="113"/>
    <cellStyle name="Comma" xfId="114"/>
    <cellStyle name="見出し 1" xfId="115"/>
    <cellStyle name="見出し 1 2" xfId="116"/>
    <cellStyle name="見出し 1 3" xfId="117"/>
    <cellStyle name="見出し 2" xfId="118"/>
    <cellStyle name="見出し 2 2" xfId="119"/>
    <cellStyle name="見出し 2 3" xfId="120"/>
    <cellStyle name="見出し 3" xfId="121"/>
    <cellStyle name="見出し 3 2" xfId="122"/>
    <cellStyle name="見出し 3 3" xfId="123"/>
    <cellStyle name="見出し 4" xfId="124"/>
    <cellStyle name="見出し 4 2" xfId="125"/>
    <cellStyle name="見出し 4 3" xfId="126"/>
    <cellStyle name="集計" xfId="127"/>
    <cellStyle name="集計 2" xfId="128"/>
    <cellStyle name="集計 3" xfId="129"/>
    <cellStyle name="出力" xfId="130"/>
    <cellStyle name="出力 2" xfId="131"/>
    <cellStyle name="出力 3" xfId="132"/>
    <cellStyle name="説明文" xfId="133"/>
    <cellStyle name="説明文 2" xfId="134"/>
    <cellStyle name="説明文 3" xfId="135"/>
    <cellStyle name="Currency [0]" xfId="136"/>
    <cellStyle name="Currency" xfId="137"/>
    <cellStyle name="入力" xfId="138"/>
    <cellStyle name="入力 2" xfId="139"/>
    <cellStyle name="入力 3" xfId="140"/>
    <cellStyle name="標準 2" xfId="141"/>
    <cellStyle name="標準 3" xfId="142"/>
    <cellStyle name="標準 4" xfId="143"/>
    <cellStyle name="良い" xfId="144"/>
    <cellStyle name="良い 2" xfId="145"/>
    <cellStyle name="良い 3" xfId="14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S41"/>
  <sheetViews>
    <sheetView showGridLines="0" view="pageBreakPreview" zoomScale="60" zoomScaleNormal="70" zoomScalePageLayoutView="0" workbookViewId="0" topLeftCell="A5">
      <selection activeCell="A2" sqref="A2"/>
    </sheetView>
  </sheetViews>
  <sheetFormatPr defaultColWidth="8.796875" defaultRowHeight="15"/>
  <cols>
    <col min="1" max="2" width="3.69921875" style="17" customWidth="1"/>
    <col min="3" max="3" width="19.5" style="17" customWidth="1"/>
    <col min="4" max="6" width="15.59765625" style="17" customWidth="1"/>
    <col min="7" max="9" width="14.59765625" style="17" customWidth="1"/>
    <col min="10" max="16" width="15.59765625" style="17" customWidth="1"/>
    <col min="17" max="16384" width="9" style="17" customWidth="1"/>
  </cols>
  <sheetData>
    <row r="1" spans="1:5" ht="23.25" customHeight="1">
      <c r="A1" s="15" t="s">
        <v>166</v>
      </c>
      <c r="B1" s="15"/>
      <c r="C1" s="16"/>
      <c r="D1" s="16"/>
      <c r="E1" s="16"/>
    </row>
    <row r="2" spans="1:5" ht="8.25" customHeight="1">
      <c r="A2" s="15"/>
      <c r="B2" s="15"/>
      <c r="C2" s="16"/>
      <c r="D2" s="16"/>
      <c r="E2" s="16"/>
    </row>
    <row r="3" spans="1:5" ht="23.25" customHeight="1">
      <c r="A3" s="18" t="s">
        <v>77</v>
      </c>
      <c r="B3" s="18"/>
      <c r="C3" s="16"/>
      <c r="D3" s="16"/>
      <c r="E3" s="16"/>
    </row>
    <row r="4" spans="1:3" ht="36.75" customHeight="1">
      <c r="A4" s="19" t="s">
        <v>68</v>
      </c>
      <c r="B4" s="19"/>
      <c r="C4" s="20"/>
    </row>
    <row r="5" spans="1:6" ht="42.75">
      <c r="A5" s="105"/>
      <c r="B5" s="106"/>
      <c r="C5" s="107"/>
      <c r="D5" s="21" t="s">
        <v>9</v>
      </c>
      <c r="E5" s="21" t="s">
        <v>7</v>
      </c>
      <c r="F5" s="21" t="s">
        <v>11</v>
      </c>
    </row>
    <row r="6" spans="1:6" ht="30" customHeight="1">
      <c r="A6" s="98" t="s">
        <v>1</v>
      </c>
      <c r="B6" s="104"/>
      <c r="C6" s="99"/>
      <c r="D6" s="22">
        <f>'内訳（納税義務者）'!C36</f>
        <v>1017130</v>
      </c>
      <c r="E6" s="22">
        <f>'内訳（納税義務者）'!D36</f>
        <v>220890</v>
      </c>
      <c r="F6" s="22">
        <f>'内訳（納税義務者）'!E36</f>
        <v>796240</v>
      </c>
    </row>
    <row r="7" spans="1:6" ht="34.5" customHeight="1">
      <c r="A7" s="20"/>
      <c r="B7" s="20"/>
      <c r="C7" s="20"/>
      <c r="D7" s="23"/>
      <c r="E7" s="23"/>
      <c r="F7" s="23"/>
    </row>
    <row r="8" spans="1:16" ht="15.75" customHeight="1">
      <c r="A8" s="109" t="s">
        <v>37</v>
      </c>
      <c r="B8" s="109"/>
      <c r="C8" s="110"/>
      <c r="D8" s="97" t="s">
        <v>71</v>
      </c>
      <c r="E8" s="97"/>
      <c r="F8" s="97"/>
      <c r="G8" s="97"/>
      <c r="H8" s="102" t="s">
        <v>72</v>
      </c>
      <c r="I8" s="108"/>
      <c r="J8" s="108"/>
      <c r="K8" s="103"/>
      <c r="L8" s="102" t="s">
        <v>73</v>
      </c>
      <c r="M8" s="108"/>
      <c r="N8" s="108"/>
      <c r="O8" s="103"/>
      <c r="P8" s="24" t="s">
        <v>33</v>
      </c>
    </row>
    <row r="9" spans="1:16" ht="45" customHeight="1">
      <c r="A9" s="110"/>
      <c r="B9" s="110"/>
      <c r="C9" s="110"/>
      <c r="D9" s="21" t="s">
        <v>3</v>
      </c>
      <c r="E9" s="21" t="s">
        <v>5</v>
      </c>
      <c r="F9" s="21" t="s">
        <v>13</v>
      </c>
      <c r="G9" s="21" t="s">
        <v>15</v>
      </c>
      <c r="H9" s="21" t="s">
        <v>17</v>
      </c>
      <c r="I9" s="21" t="s">
        <v>19</v>
      </c>
      <c r="J9" s="21" t="s">
        <v>21</v>
      </c>
      <c r="K9" s="21" t="s">
        <v>23</v>
      </c>
      <c r="L9" s="21" t="s">
        <v>25</v>
      </c>
      <c r="M9" s="21" t="s">
        <v>27</v>
      </c>
      <c r="N9" s="21" t="s">
        <v>29</v>
      </c>
      <c r="O9" s="21" t="s">
        <v>31</v>
      </c>
      <c r="P9" s="21" t="s">
        <v>35</v>
      </c>
    </row>
    <row r="10" spans="1:19" ht="30" customHeight="1">
      <c r="A10" s="100" t="s">
        <v>58</v>
      </c>
      <c r="B10" s="96" t="s">
        <v>38</v>
      </c>
      <c r="C10" s="96"/>
      <c r="D10" s="22">
        <f>'内訳（地積等１）'!C36</f>
        <v>10173939</v>
      </c>
      <c r="E10" s="22">
        <f>'内訳（地積等１）'!D36</f>
        <v>780046021</v>
      </c>
      <c r="F10" s="11">
        <f>E10-G10</f>
        <v>27958220</v>
      </c>
      <c r="G10" s="22">
        <f>'内訳（地積等１）'!E36</f>
        <v>752087801</v>
      </c>
      <c r="H10" s="22">
        <f>'内訳（地積等１）'!F36</f>
        <v>85267089</v>
      </c>
      <c r="I10" s="11">
        <f>H10-J10</f>
        <v>2816404</v>
      </c>
      <c r="J10" s="22">
        <f>'内訳（地積等１）'!G36</f>
        <v>82450685</v>
      </c>
      <c r="K10" s="22">
        <f>'内訳（地積等１）'!H36</f>
        <v>82448489</v>
      </c>
      <c r="L10" s="22">
        <f>'内訳（地積等１）'!I36</f>
        <v>30948</v>
      </c>
      <c r="M10" s="22">
        <f>'内訳（地積等１）'!J36</f>
        <v>594624</v>
      </c>
      <c r="N10" s="11">
        <f>M10-O10</f>
        <v>35632</v>
      </c>
      <c r="O10" s="22">
        <f>'内訳（地積等１）'!K36</f>
        <v>558992</v>
      </c>
      <c r="P10" s="11">
        <f aca="true" t="shared" si="0" ref="P10:P31">IF(H10&gt;0,ROUND(H10/E10*1000,1),0)</f>
        <v>109.3</v>
      </c>
      <c r="R10" s="26"/>
      <c r="S10" s="26"/>
    </row>
    <row r="11" spans="1:19" ht="30" customHeight="1">
      <c r="A11" s="101"/>
      <c r="B11" s="96" t="s">
        <v>39</v>
      </c>
      <c r="C11" s="96"/>
      <c r="D11" s="22">
        <f>'内訳（地積等１）'!O36</f>
        <v>206297</v>
      </c>
      <c r="E11" s="22">
        <f>'内訳（地積等１）'!P36</f>
        <v>5500447</v>
      </c>
      <c r="F11" s="11">
        <f aca="true" t="shared" si="1" ref="F11:F30">E11-G11</f>
        <v>39442</v>
      </c>
      <c r="G11" s="22">
        <f>'内訳（地積等１）'!Q36</f>
        <v>5461005</v>
      </c>
      <c r="H11" s="22">
        <f>'内訳（地積等１）'!R36</f>
        <v>27346513</v>
      </c>
      <c r="I11" s="11">
        <f aca="true" t="shared" si="2" ref="I11:I30">H11-J11</f>
        <v>95701</v>
      </c>
      <c r="J11" s="22">
        <f>'内訳（地積等１）'!S36</f>
        <v>27250812</v>
      </c>
      <c r="K11" s="22">
        <f>'内訳（地積等１）'!T36</f>
        <v>8734060</v>
      </c>
      <c r="L11" s="22">
        <f>'内訳（地積等１）'!U36</f>
        <v>669</v>
      </c>
      <c r="M11" s="22">
        <f>'内訳（地積等１）'!V36</f>
        <v>8795</v>
      </c>
      <c r="N11" s="11">
        <f aca="true" t="shared" si="3" ref="N11:N30">M11-O11</f>
        <v>177</v>
      </c>
      <c r="O11" s="22">
        <f>'内訳（地積等１）'!W36</f>
        <v>8618</v>
      </c>
      <c r="P11" s="11">
        <f t="shared" si="0"/>
        <v>4971.7</v>
      </c>
      <c r="R11" s="26"/>
      <c r="S11" s="26"/>
    </row>
    <row r="12" spans="1:19" ht="30" customHeight="1">
      <c r="A12" s="100" t="s">
        <v>59</v>
      </c>
      <c r="B12" s="96" t="s">
        <v>40</v>
      </c>
      <c r="C12" s="96"/>
      <c r="D12" s="22">
        <f>'内訳（地積等１）'!AA36</f>
        <v>13618815</v>
      </c>
      <c r="E12" s="22">
        <f>'内訳（地積等１）'!AB36</f>
        <v>805576790</v>
      </c>
      <c r="F12" s="11">
        <f t="shared" si="1"/>
        <v>47179486</v>
      </c>
      <c r="G12" s="22">
        <f>'内訳（地積等１）'!AC36</f>
        <v>758397304</v>
      </c>
      <c r="H12" s="22">
        <f>'内訳（地積等１）'!AD36</f>
        <v>42482635</v>
      </c>
      <c r="I12" s="11">
        <f t="shared" si="2"/>
        <v>2423779</v>
      </c>
      <c r="J12" s="22">
        <f>'内訳（地積等１）'!AE36</f>
        <v>40058856</v>
      </c>
      <c r="K12" s="22">
        <f>'内訳（地積等１）'!AF36</f>
        <v>40056980</v>
      </c>
      <c r="L12" s="22">
        <f>'内訳（地積等１）'!AG36</f>
        <v>36976</v>
      </c>
      <c r="M12" s="22">
        <f>'内訳（地積等１）'!AH36</f>
        <v>819981</v>
      </c>
      <c r="N12" s="11">
        <f t="shared" si="3"/>
        <v>67028</v>
      </c>
      <c r="O12" s="22">
        <f>'内訳（地積等１）'!AI36</f>
        <v>752953</v>
      </c>
      <c r="P12" s="11">
        <f t="shared" si="0"/>
        <v>52.7</v>
      </c>
      <c r="R12" s="26"/>
      <c r="S12" s="26"/>
    </row>
    <row r="13" spans="1:19" ht="30" customHeight="1">
      <c r="A13" s="101"/>
      <c r="B13" s="96" t="s">
        <v>41</v>
      </c>
      <c r="C13" s="96"/>
      <c r="D13" s="22">
        <f>'内訳（地積等１）'!AM36</f>
        <v>430547</v>
      </c>
      <c r="E13" s="22">
        <f>'内訳（地積等１）'!AN36</f>
        <v>32268376</v>
      </c>
      <c r="F13" s="11">
        <f t="shared" si="1"/>
        <v>163002</v>
      </c>
      <c r="G13" s="22">
        <f>'内訳（地積等１）'!AO36</f>
        <v>32105374</v>
      </c>
      <c r="H13" s="22">
        <f>'内訳（地積等１）'!AP36</f>
        <v>334687095</v>
      </c>
      <c r="I13" s="11">
        <f t="shared" si="2"/>
        <v>1184634</v>
      </c>
      <c r="J13" s="22">
        <f>'内訳（地積等１）'!AQ36</f>
        <v>333502461</v>
      </c>
      <c r="K13" s="22">
        <f>'内訳（地積等１）'!AR36</f>
        <v>98683859</v>
      </c>
      <c r="L13" s="22">
        <f>'内訳（地積等１）'!AS36</f>
        <v>1339</v>
      </c>
      <c r="M13" s="22">
        <f>'内訳（地積等１）'!AT36</f>
        <v>53125</v>
      </c>
      <c r="N13" s="11">
        <f t="shared" si="3"/>
        <v>810</v>
      </c>
      <c r="O13" s="22">
        <f>'内訳（地積等１）'!AU36</f>
        <v>52315</v>
      </c>
      <c r="P13" s="11">
        <f t="shared" si="0"/>
        <v>10372</v>
      </c>
      <c r="R13" s="26"/>
      <c r="S13" s="26"/>
    </row>
    <row r="14" spans="1:19" ht="30" customHeight="1">
      <c r="A14" s="100" t="s">
        <v>60</v>
      </c>
      <c r="B14" s="96" t="s">
        <v>42</v>
      </c>
      <c r="C14" s="96"/>
      <c r="D14" s="29"/>
      <c r="E14" s="22">
        <f>'内訳（地積等１）'!AZ36</f>
        <v>188511566</v>
      </c>
      <c r="F14" s="11">
        <f t="shared" si="1"/>
        <v>7567209</v>
      </c>
      <c r="G14" s="22">
        <f>'内訳（地積等１）'!BA36</f>
        <v>180944357</v>
      </c>
      <c r="H14" s="22">
        <f>'内訳（地積等１）'!BB36</f>
        <v>3108749933</v>
      </c>
      <c r="I14" s="11">
        <f t="shared" si="2"/>
        <v>50874171</v>
      </c>
      <c r="J14" s="22">
        <f>'内訳（地積等１）'!BC36</f>
        <v>3057875762</v>
      </c>
      <c r="K14" s="22">
        <f>'内訳（地積等１）'!BD36</f>
        <v>508626390</v>
      </c>
      <c r="L14" s="29"/>
      <c r="M14" s="22">
        <f>'内訳（地積等１）'!BF36</f>
        <v>949963</v>
      </c>
      <c r="N14" s="11">
        <f t="shared" si="3"/>
        <v>54511</v>
      </c>
      <c r="O14" s="22">
        <f>'内訳（地積等１）'!BG36</f>
        <v>895452</v>
      </c>
      <c r="P14" s="11">
        <f t="shared" si="0"/>
        <v>16491</v>
      </c>
      <c r="R14" s="26"/>
      <c r="S14" s="26"/>
    </row>
    <row r="15" spans="1:19" ht="30" customHeight="1">
      <c r="A15" s="111"/>
      <c r="B15" s="96" t="s">
        <v>43</v>
      </c>
      <c r="C15" s="96"/>
      <c r="D15" s="29"/>
      <c r="E15" s="22">
        <f>'内訳（地積等１）'!BL36</f>
        <v>220062920</v>
      </c>
      <c r="F15" s="11">
        <f t="shared" si="1"/>
        <v>1307779</v>
      </c>
      <c r="G15" s="22">
        <f>'内訳（地積等１）'!BM36</f>
        <v>218755141</v>
      </c>
      <c r="H15" s="22">
        <f>'内訳（地積等１）'!BN36</f>
        <v>1971536076</v>
      </c>
      <c r="I15" s="11">
        <f t="shared" si="2"/>
        <v>5063871</v>
      </c>
      <c r="J15" s="22">
        <f>'内訳（地積等１）'!BO36</f>
        <v>1966472205</v>
      </c>
      <c r="K15" s="22">
        <f>'内訳（地積等１）'!BP36</f>
        <v>654792457</v>
      </c>
      <c r="L15" s="29"/>
      <c r="M15" s="22">
        <f>'内訳（地積等１）'!BR36</f>
        <v>797939</v>
      </c>
      <c r="N15" s="11">
        <f t="shared" si="3"/>
        <v>23363</v>
      </c>
      <c r="O15" s="22">
        <f>'内訳（地積等１）'!BS36</f>
        <v>774576</v>
      </c>
      <c r="P15" s="11">
        <f t="shared" si="0"/>
        <v>8959</v>
      </c>
      <c r="R15" s="26"/>
      <c r="S15" s="26"/>
    </row>
    <row r="16" spans="1:19" ht="30" customHeight="1">
      <c r="A16" s="111"/>
      <c r="B16" s="96" t="s">
        <v>44</v>
      </c>
      <c r="C16" s="96"/>
      <c r="D16" s="29"/>
      <c r="E16" s="22">
        <f>'内訳（地積等１）'!BX36</f>
        <v>204227998</v>
      </c>
      <c r="F16" s="11">
        <f t="shared" si="1"/>
        <v>168091</v>
      </c>
      <c r="G16" s="22">
        <f>'内訳（地積等１）'!BY36</f>
        <v>204059907</v>
      </c>
      <c r="H16" s="22">
        <f>'内訳（地積等１）'!BZ36</f>
        <v>2653172223</v>
      </c>
      <c r="I16" s="11">
        <f t="shared" si="2"/>
        <v>577879</v>
      </c>
      <c r="J16" s="22">
        <f>'内訳（地積等１）'!CA36</f>
        <v>2652594344</v>
      </c>
      <c r="K16" s="22">
        <f>'内訳（地積等１）'!CB36</f>
        <v>1830770885</v>
      </c>
      <c r="L16" s="29"/>
      <c r="M16" s="22">
        <f>'内訳（地積等１）'!CD36</f>
        <v>259232</v>
      </c>
      <c r="N16" s="11">
        <f t="shared" si="3"/>
        <v>3031</v>
      </c>
      <c r="O16" s="22">
        <f>'内訳（地積等１）'!CE36</f>
        <v>256201</v>
      </c>
      <c r="P16" s="11">
        <f t="shared" si="0"/>
        <v>12991.2</v>
      </c>
      <c r="R16" s="26"/>
      <c r="S16" s="26"/>
    </row>
    <row r="17" spans="1:19" ht="30" customHeight="1">
      <c r="A17" s="101"/>
      <c r="B17" s="97" t="s">
        <v>45</v>
      </c>
      <c r="C17" s="97"/>
      <c r="D17" s="22">
        <f>'内訳（地積等１）'!CI36</f>
        <v>52180570</v>
      </c>
      <c r="E17" s="22">
        <f>'内訳（地積等１）'!CJ36</f>
        <v>612802484</v>
      </c>
      <c r="F17" s="11">
        <f t="shared" si="1"/>
        <v>9043079</v>
      </c>
      <c r="G17" s="22">
        <f>'内訳（地積等１）'!CK36</f>
        <v>603759405</v>
      </c>
      <c r="H17" s="22">
        <f>'内訳（地積等１）'!CL36</f>
        <v>7733458232</v>
      </c>
      <c r="I17" s="11">
        <f t="shared" si="2"/>
        <v>56515921</v>
      </c>
      <c r="J17" s="22">
        <f>'内訳（地積等１）'!CM36</f>
        <v>7676942311</v>
      </c>
      <c r="K17" s="22">
        <f>'内訳（地積等１）'!CN36</f>
        <v>2994189732</v>
      </c>
      <c r="L17" s="22">
        <f>'内訳（地積等１）'!CO36</f>
        <v>40373</v>
      </c>
      <c r="M17" s="22">
        <f>'内訳（地積等１）'!CP36</f>
        <v>2007134</v>
      </c>
      <c r="N17" s="11">
        <f t="shared" si="3"/>
        <v>80905</v>
      </c>
      <c r="O17" s="22">
        <f>'内訳（地積等１）'!CQ36</f>
        <v>1926229</v>
      </c>
      <c r="P17" s="11">
        <f t="shared" si="0"/>
        <v>12619.8</v>
      </c>
      <c r="R17" s="26"/>
      <c r="S17" s="26"/>
    </row>
    <row r="18" spans="1:19" ht="30" customHeight="1">
      <c r="A18" s="96" t="s">
        <v>46</v>
      </c>
      <c r="B18" s="96"/>
      <c r="C18" s="96"/>
      <c r="D18" s="22">
        <v>0</v>
      </c>
      <c r="E18" s="22">
        <v>0</v>
      </c>
      <c r="F18" s="11">
        <f t="shared" si="1"/>
        <v>0</v>
      </c>
      <c r="G18" s="22">
        <v>0</v>
      </c>
      <c r="H18" s="22">
        <v>0</v>
      </c>
      <c r="I18" s="11">
        <f t="shared" si="2"/>
        <v>0</v>
      </c>
      <c r="J18" s="22">
        <v>0</v>
      </c>
      <c r="K18" s="22">
        <v>0</v>
      </c>
      <c r="L18" s="22">
        <v>0</v>
      </c>
      <c r="M18" s="22">
        <v>0</v>
      </c>
      <c r="N18" s="11">
        <f t="shared" si="3"/>
        <v>0</v>
      </c>
      <c r="O18" s="22">
        <v>0</v>
      </c>
      <c r="P18" s="11">
        <f t="shared" si="0"/>
        <v>0</v>
      </c>
      <c r="R18" s="26"/>
      <c r="S18" s="26"/>
    </row>
    <row r="19" spans="1:19" ht="30" customHeight="1">
      <c r="A19" s="96" t="s">
        <v>47</v>
      </c>
      <c r="B19" s="96"/>
      <c r="C19" s="96"/>
      <c r="D19" s="22">
        <f>'内訳（地積等１）'!DG36</f>
        <v>0</v>
      </c>
      <c r="E19" s="22">
        <f>'内訳（地積等１）'!DH36</f>
        <v>253</v>
      </c>
      <c r="F19" s="11">
        <f t="shared" si="1"/>
        <v>59</v>
      </c>
      <c r="G19" s="22">
        <f>'内訳（地積等１）'!DI36</f>
        <v>194</v>
      </c>
      <c r="H19" s="22">
        <f>'内訳（地積等１）'!DJ36</f>
        <v>1148</v>
      </c>
      <c r="I19" s="11">
        <f t="shared" si="2"/>
        <v>401</v>
      </c>
      <c r="J19" s="22">
        <f>'内訳（地積等１）'!DK36</f>
        <v>747</v>
      </c>
      <c r="K19" s="22">
        <f>'内訳（地積等１）'!DL36</f>
        <v>580</v>
      </c>
      <c r="L19" s="22">
        <f>'内訳（地積等１）'!DM36</f>
        <v>0</v>
      </c>
      <c r="M19" s="22">
        <f>'内訳（地積等１）'!DN36</f>
        <v>14</v>
      </c>
      <c r="N19" s="11">
        <f t="shared" si="3"/>
        <v>4</v>
      </c>
      <c r="O19" s="22">
        <f>'内訳（地積等１）'!DO36</f>
        <v>10</v>
      </c>
      <c r="P19" s="11">
        <f t="shared" si="0"/>
        <v>4537.5</v>
      </c>
      <c r="R19" s="26"/>
      <c r="S19" s="26"/>
    </row>
    <row r="20" spans="1:19" ht="30" customHeight="1">
      <c r="A20" s="96" t="s">
        <v>48</v>
      </c>
      <c r="B20" s="96"/>
      <c r="C20" s="96"/>
      <c r="D20" s="22">
        <f>'内訳（地積等１）'!DS36</f>
        <v>13118158</v>
      </c>
      <c r="E20" s="22">
        <f>'内訳（地積等１）'!DT36</f>
        <v>983940</v>
      </c>
      <c r="F20" s="11">
        <f t="shared" si="1"/>
        <v>143232</v>
      </c>
      <c r="G20" s="22">
        <f>'内訳（地積等１）'!DU36</f>
        <v>840708</v>
      </c>
      <c r="H20" s="22">
        <f>'内訳（地積等１）'!DV36</f>
        <v>92692</v>
      </c>
      <c r="I20" s="11">
        <f t="shared" si="2"/>
        <v>4084</v>
      </c>
      <c r="J20" s="22">
        <f>'内訳（地積等１）'!DW36</f>
        <v>88608</v>
      </c>
      <c r="K20" s="22">
        <f>'内訳（地積等１）'!DX36</f>
        <v>72044</v>
      </c>
      <c r="L20" s="22">
        <f>'内訳（地積等１）'!DY36</f>
        <v>3971</v>
      </c>
      <c r="M20" s="22">
        <f>'内訳（地積等１）'!DZ36</f>
        <v>1230</v>
      </c>
      <c r="N20" s="11">
        <f t="shared" si="3"/>
        <v>257</v>
      </c>
      <c r="O20" s="22">
        <f>'内訳（地積等１）'!EA36</f>
        <v>973</v>
      </c>
      <c r="P20" s="11">
        <f t="shared" si="0"/>
        <v>94.2</v>
      </c>
      <c r="R20" s="26"/>
      <c r="S20" s="26"/>
    </row>
    <row r="21" spans="1:19" ht="30" customHeight="1">
      <c r="A21" s="100" t="s">
        <v>61</v>
      </c>
      <c r="B21" s="96" t="s">
        <v>49</v>
      </c>
      <c r="C21" s="96"/>
      <c r="D21" s="22">
        <f>'内訳（地積等１）'!EE36</f>
        <v>352223915</v>
      </c>
      <c r="E21" s="22">
        <f>'内訳（地積等１）'!EF36</f>
        <v>938704722</v>
      </c>
      <c r="F21" s="11">
        <f t="shared" si="1"/>
        <v>89085755</v>
      </c>
      <c r="G21" s="22">
        <f>'内訳（地積等１）'!EG36</f>
        <v>849618967</v>
      </c>
      <c r="H21" s="22">
        <f>'内訳（地積等１）'!EH36</f>
        <v>23087658</v>
      </c>
      <c r="I21" s="11">
        <f t="shared" si="2"/>
        <v>2288414</v>
      </c>
      <c r="J21" s="22">
        <f>'内訳（地積等１）'!EI36</f>
        <v>20799244</v>
      </c>
      <c r="K21" s="22">
        <f>'内訳（地積等１）'!EJ36</f>
        <v>20798888</v>
      </c>
      <c r="L21" s="22">
        <f>'内訳（地積等１）'!EK36</f>
        <v>24884</v>
      </c>
      <c r="M21" s="22">
        <f>'内訳（地積等１）'!EL36</f>
        <v>449891</v>
      </c>
      <c r="N21" s="11">
        <f t="shared" si="3"/>
        <v>87805</v>
      </c>
      <c r="O21" s="22">
        <f>'内訳（地積等１）'!EM36</f>
        <v>362086</v>
      </c>
      <c r="P21" s="11">
        <f t="shared" si="0"/>
        <v>24.6</v>
      </c>
      <c r="R21" s="26"/>
      <c r="S21" s="26"/>
    </row>
    <row r="22" spans="1:19" ht="30" customHeight="1">
      <c r="A22" s="101"/>
      <c r="B22" s="96" t="s">
        <v>50</v>
      </c>
      <c r="C22" s="96"/>
      <c r="D22" s="22">
        <f>'内訳（地積等１）'!EQ36</f>
        <v>2686927</v>
      </c>
      <c r="E22" s="22">
        <f>'内訳（地積等１）'!ER36</f>
        <v>12174945</v>
      </c>
      <c r="F22" s="11">
        <f t="shared" si="1"/>
        <v>222154</v>
      </c>
      <c r="G22" s="22">
        <f>'内訳（地積等１）'!ES36</f>
        <v>11952791</v>
      </c>
      <c r="H22" s="22">
        <f>'内訳（地積等１）'!ET36</f>
        <v>31647436</v>
      </c>
      <c r="I22" s="11">
        <f t="shared" si="2"/>
        <v>78690</v>
      </c>
      <c r="J22" s="22">
        <f>'内訳（地積等１）'!EU36</f>
        <v>31568746</v>
      </c>
      <c r="K22" s="22">
        <f>'内訳（地積等１）'!EV36</f>
        <v>21866878</v>
      </c>
      <c r="L22" s="22">
        <f>'内訳（地積等１）'!EW36</f>
        <v>2076</v>
      </c>
      <c r="M22" s="22">
        <f>'内訳（地積等１）'!EX36</f>
        <v>12807</v>
      </c>
      <c r="N22" s="11">
        <f t="shared" si="3"/>
        <v>671</v>
      </c>
      <c r="O22" s="22">
        <f>'内訳（地積等１）'!EY36</f>
        <v>12136</v>
      </c>
      <c r="P22" s="11">
        <f t="shared" si="0"/>
        <v>2599.4</v>
      </c>
      <c r="R22" s="26"/>
      <c r="S22" s="26"/>
    </row>
    <row r="23" spans="1:19" ht="30" customHeight="1">
      <c r="A23" s="96" t="s">
        <v>51</v>
      </c>
      <c r="B23" s="96"/>
      <c r="C23" s="96"/>
      <c r="D23" s="22">
        <f>'内訳（地積等１）'!FC36</f>
        <v>3998452</v>
      </c>
      <c r="E23" s="22">
        <f>'内訳（地積等１）'!FD36</f>
        <v>6279571</v>
      </c>
      <c r="F23" s="11">
        <f t="shared" si="1"/>
        <v>67020</v>
      </c>
      <c r="G23" s="22">
        <f>'内訳（地積等１）'!FE36</f>
        <v>6212551</v>
      </c>
      <c r="H23" s="22">
        <f>'内訳（地積等１）'!FF36</f>
        <v>260111</v>
      </c>
      <c r="I23" s="11">
        <f t="shared" si="2"/>
        <v>1724</v>
      </c>
      <c r="J23" s="22">
        <f>'内訳（地積等１）'!FG36</f>
        <v>258387</v>
      </c>
      <c r="K23" s="22">
        <f>'内訳（地積等１）'!FH36</f>
        <v>257720</v>
      </c>
      <c r="L23" s="22">
        <f>'内訳（地積等１）'!FI36</f>
        <v>76</v>
      </c>
      <c r="M23" s="22">
        <f>'内訳（地積等１）'!FJ36</f>
        <v>1025</v>
      </c>
      <c r="N23" s="11">
        <f t="shared" si="3"/>
        <v>44</v>
      </c>
      <c r="O23" s="22">
        <f>'内訳（地積等１）'!FK36</f>
        <v>981</v>
      </c>
      <c r="P23" s="11">
        <f t="shared" si="0"/>
        <v>41.4</v>
      </c>
      <c r="R23" s="26"/>
      <c r="S23" s="26"/>
    </row>
    <row r="24" spans="1:19" ht="30" customHeight="1">
      <c r="A24" s="96" t="s">
        <v>52</v>
      </c>
      <c r="B24" s="96"/>
      <c r="C24" s="96"/>
      <c r="D24" s="22">
        <f>'内訳（地積等１）'!FO36</f>
        <v>17728939</v>
      </c>
      <c r="E24" s="22">
        <f>'内訳（地積等１）'!FP36</f>
        <v>55665554</v>
      </c>
      <c r="F24" s="11">
        <f t="shared" si="1"/>
        <v>11877120</v>
      </c>
      <c r="G24" s="22">
        <f>'内訳（地積等１）'!FQ36</f>
        <v>43788434</v>
      </c>
      <c r="H24" s="22">
        <f>'内訳（地積等１）'!FR36</f>
        <v>4099384</v>
      </c>
      <c r="I24" s="11">
        <f t="shared" si="2"/>
        <v>368143</v>
      </c>
      <c r="J24" s="22">
        <f>'内訳（地積等１）'!FS36</f>
        <v>3731241</v>
      </c>
      <c r="K24" s="22">
        <f>'内訳（地積等１）'!FT36</f>
        <v>3052750</v>
      </c>
      <c r="L24" s="22">
        <f>'内訳（地積等１）'!FU36</f>
        <v>15280</v>
      </c>
      <c r="M24" s="22">
        <f>'内訳（地積等１）'!FV36</f>
        <v>99174</v>
      </c>
      <c r="N24" s="11">
        <f t="shared" si="3"/>
        <v>23549</v>
      </c>
      <c r="O24" s="22">
        <f>'内訳（地積等１）'!FW36</f>
        <v>75625</v>
      </c>
      <c r="P24" s="11">
        <f t="shared" si="0"/>
        <v>73.6</v>
      </c>
      <c r="R24" s="26"/>
      <c r="S24" s="26"/>
    </row>
    <row r="25" spans="1:19" ht="30" customHeight="1">
      <c r="A25" s="112" t="s">
        <v>62</v>
      </c>
      <c r="B25" s="98" t="s">
        <v>53</v>
      </c>
      <c r="C25" s="99"/>
      <c r="D25" s="22">
        <f>'内訳（地積等１）'!GA36</f>
        <v>463479</v>
      </c>
      <c r="E25" s="22">
        <f>'内訳（地積等１）'!GB36</f>
        <v>76483046</v>
      </c>
      <c r="F25" s="11">
        <f t="shared" si="1"/>
        <v>15730</v>
      </c>
      <c r="G25" s="22">
        <f>'内訳（地積等１）'!GC36</f>
        <v>76467316</v>
      </c>
      <c r="H25" s="22">
        <f>'内訳（地積等１）'!GD36</f>
        <v>98746911</v>
      </c>
      <c r="I25" s="11">
        <f t="shared" si="2"/>
        <v>16934</v>
      </c>
      <c r="J25" s="22">
        <f>'内訳（地積等１）'!GE36</f>
        <v>98729977</v>
      </c>
      <c r="K25" s="22">
        <f>'内訳（地積等１）'!GF36</f>
        <v>70672901</v>
      </c>
      <c r="L25" s="22">
        <f>'内訳（地積等１）'!GG36</f>
        <v>844</v>
      </c>
      <c r="M25" s="22">
        <f>'内訳（地積等１）'!GH36</f>
        <v>31692</v>
      </c>
      <c r="N25" s="11">
        <f t="shared" si="3"/>
        <v>122</v>
      </c>
      <c r="O25" s="22">
        <f>'内訳（地積等１）'!GI36</f>
        <v>31570</v>
      </c>
      <c r="P25" s="11">
        <f t="shared" si="0"/>
        <v>1291.1</v>
      </c>
      <c r="R25" s="26"/>
      <c r="S25" s="26"/>
    </row>
    <row r="26" spans="1:19" ht="30" customHeight="1">
      <c r="A26" s="112"/>
      <c r="B26" s="98" t="s">
        <v>54</v>
      </c>
      <c r="C26" s="99"/>
      <c r="D26" s="22">
        <f>'内訳（地積等１）'!GM36</f>
        <v>926888</v>
      </c>
      <c r="E26" s="22">
        <f>'内訳（地積等１）'!GN36</f>
        <v>988873</v>
      </c>
      <c r="F26" s="11">
        <f t="shared" si="1"/>
        <v>510</v>
      </c>
      <c r="G26" s="22">
        <f>'内訳（地積等１）'!GO36</f>
        <v>988363</v>
      </c>
      <c r="H26" s="22">
        <f>'内訳（地積等１）'!GP36</f>
        <v>9010387</v>
      </c>
      <c r="I26" s="11">
        <f t="shared" si="2"/>
        <v>656</v>
      </c>
      <c r="J26" s="22">
        <f>'内訳（地積等１）'!GQ36</f>
        <v>9009731</v>
      </c>
      <c r="K26" s="22">
        <f>'内訳（地積等１）'!GR36</f>
        <v>6287329</v>
      </c>
      <c r="L26" s="22">
        <f>'内訳（地積等１）'!GS36</f>
        <v>596</v>
      </c>
      <c r="M26" s="22">
        <f>'内訳（地積等１）'!GT36</f>
        <v>540</v>
      </c>
      <c r="N26" s="11">
        <f t="shared" si="3"/>
        <v>4</v>
      </c>
      <c r="O26" s="22">
        <f>'内訳（地積等１）'!GU36</f>
        <v>536</v>
      </c>
      <c r="P26" s="11">
        <f t="shared" si="0"/>
        <v>9111.8</v>
      </c>
      <c r="R26" s="26"/>
      <c r="S26" s="26"/>
    </row>
    <row r="27" spans="1:19" ht="30" customHeight="1">
      <c r="A27" s="112"/>
      <c r="B27" s="113" t="s">
        <v>133</v>
      </c>
      <c r="C27" s="25" t="s">
        <v>134</v>
      </c>
      <c r="D27" s="22">
        <f>'内訳（地積等１）'!GY36</f>
        <v>123514</v>
      </c>
      <c r="E27" s="22">
        <f>'内訳（地積等１）'!GZ36</f>
        <v>7028503</v>
      </c>
      <c r="F27" s="11">
        <f t="shared" si="1"/>
        <v>2589</v>
      </c>
      <c r="G27" s="22">
        <f>'内訳（地積等１）'!HA36</f>
        <v>7025914</v>
      </c>
      <c r="H27" s="22">
        <f>'内訳（地積等１）'!HB36</f>
        <v>27184832</v>
      </c>
      <c r="I27" s="11">
        <f t="shared" si="2"/>
        <v>2574</v>
      </c>
      <c r="J27" s="22">
        <f>'内訳（地積等１）'!HC36</f>
        <v>27182258</v>
      </c>
      <c r="K27" s="22">
        <f>'内訳（地積等１）'!HD36</f>
        <v>18652473</v>
      </c>
      <c r="L27" s="22">
        <f>'内訳（地積等１）'!HE36</f>
        <v>674</v>
      </c>
      <c r="M27" s="22">
        <f>'内訳（地積等１）'!HF36</f>
        <v>19527</v>
      </c>
      <c r="N27" s="11">
        <f t="shared" si="3"/>
        <v>27</v>
      </c>
      <c r="O27" s="22">
        <f>'内訳（地積等１）'!HG36</f>
        <v>19500</v>
      </c>
      <c r="P27" s="11">
        <f t="shared" si="0"/>
        <v>3867.8</v>
      </c>
      <c r="R27" s="26"/>
      <c r="S27" s="26"/>
    </row>
    <row r="28" spans="1:19" ht="30" customHeight="1">
      <c r="A28" s="112"/>
      <c r="B28" s="114"/>
      <c r="C28" s="25" t="s">
        <v>135</v>
      </c>
      <c r="D28" s="22">
        <f>'内訳（地積等１）'!HK36</f>
        <v>0</v>
      </c>
      <c r="E28" s="22">
        <f>'内訳（地積等１）'!HL36</f>
        <v>61321</v>
      </c>
      <c r="F28" s="11">
        <f t="shared" si="1"/>
        <v>0</v>
      </c>
      <c r="G28" s="22">
        <f>'内訳（地積等１）'!HM36</f>
        <v>61321</v>
      </c>
      <c r="H28" s="22">
        <f>'内訳（地積等１）'!HN36</f>
        <v>2251978</v>
      </c>
      <c r="I28" s="11">
        <f t="shared" si="2"/>
        <v>0</v>
      </c>
      <c r="J28" s="22">
        <f>'内訳（地積等１）'!HO36</f>
        <v>2251978</v>
      </c>
      <c r="K28" s="22">
        <f>'内訳（地積等１）'!HP36</f>
        <v>1555090</v>
      </c>
      <c r="L28" s="22">
        <f>'内訳（地積等１）'!HQ36</f>
        <v>0</v>
      </c>
      <c r="M28" s="22">
        <f>'内訳（地積等１）'!HR36</f>
        <v>148</v>
      </c>
      <c r="N28" s="11">
        <f t="shared" si="3"/>
        <v>0</v>
      </c>
      <c r="O28" s="22">
        <f>'内訳（地積等１）'!HS36</f>
        <v>148</v>
      </c>
      <c r="P28" s="11">
        <f t="shared" si="0"/>
        <v>36724.4</v>
      </c>
      <c r="R28" s="26"/>
      <c r="S28" s="26"/>
    </row>
    <row r="29" spans="1:19" ht="30" customHeight="1">
      <c r="A29" s="112"/>
      <c r="B29" s="115"/>
      <c r="C29" s="25" t="s">
        <v>136</v>
      </c>
      <c r="D29" s="11">
        <f>SUM(D27:D28)</f>
        <v>123514</v>
      </c>
      <c r="E29" s="11">
        <f aca="true" t="shared" si="4" ref="E29:O29">SUM(E27:E28)</f>
        <v>7089824</v>
      </c>
      <c r="F29" s="11">
        <f t="shared" si="4"/>
        <v>2589</v>
      </c>
      <c r="G29" s="11">
        <f t="shared" si="4"/>
        <v>7087235</v>
      </c>
      <c r="H29" s="11">
        <f t="shared" si="4"/>
        <v>29436810</v>
      </c>
      <c r="I29" s="11">
        <f t="shared" si="4"/>
        <v>2574</v>
      </c>
      <c r="J29" s="11">
        <f t="shared" si="4"/>
        <v>29434236</v>
      </c>
      <c r="K29" s="11">
        <f t="shared" si="4"/>
        <v>20207563</v>
      </c>
      <c r="L29" s="11">
        <f t="shared" si="4"/>
        <v>674</v>
      </c>
      <c r="M29" s="11">
        <f t="shared" si="4"/>
        <v>19675</v>
      </c>
      <c r="N29" s="11">
        <f t="shared" si="4"/>
        <v>27</v>
      </c>
      <c r="O29" s="11">
        <f t="shared" si="4"/>
        <v>19648</v>
      </c>
      <c r="P29" s="11">
        <f t="shared" si="0"/>
        <v>4152</v>
      </c>
      <c r="R29" s="26"/>
      <c r="S29" s="26"/>
    </row>
    <row r="30" spans="1:19" ht="30" customHeight="1">
      <c r="A30" s="112"/>
      <c r="B30" s="98" t="s">
        <v>55</v>
      </c>
      <c r="C30" s="99"/>
      <c r="D30" s="22">
        <f>'内訳（地積等２）'!D36</f>
        <v>130384460</v>
      </c>
      <c r="E30" s="22">
        <f>'内訳（地積等２）'!E36</f>
        <v>155361607</v>
      </c>
      <c r="F30" s="11">
        <f t="shared" si="1"/>
        <v>10176296</v>
      </c>
      <c r="G30" s="22">
        <f>'内訳（地積等２）'!F36</f>
        <v>145185311</v>
      </c>
      <c r="H30" s="22">
        <f>'内訳（地積等２）'!G36</f>
        <v>746729125</v>
      </c>
      <c r="I30" s="11">
        <f t="shared" si="2"/>
        <v>5092838</v>
      </c>
      <c r="J30" s="22">
        <f>'内訳（地積等２）'!H36</f>
        <v>741636287</v>
      </c>
      <c r="K30" s="22">
        <f>'内訳（地積等２）'!I36</f>
        <v>510151134</v>
      </c>
      <c r="L30" s="22">
        <f>'内訳（地積等２）'!J36</f>
        <v>325209</v>
      </c>
      <c r="M30" s="22">
        <f>'内訳（地積等２）'!K36</f>
        <v>295369</v>
      </c>
      <c r="N30" s="11">
        <f t="shared" si="3"/>
        <v>52876</v>
      </c>
      <c r="O30" s="22">
        <f>'内訳（地積等２）'!L36</f>
        <v>242493</v>
      </c>
      <c r="P30" s="11">
        <f t="shared" si="0"/>
        <v>4806.4</v>
      </c>
      <c r="R30" s="26"/>
      <c r="S30" s="26"/>
    </row>
    <row r="31" spans="1:19" ht="30" customHeight="1">
      <c r="A31" s="112"/>
      <c r="B31" s="102" t="s">
        <v>45</v>
      </c>
      <c r="C31" s="103"/>
      <c r="D31" s="11">
        <f>SUM(D25,D26,D29,D30)</f>
        <v>131898341</v>
      </c>
      <c r="E31" s="11">
        <f aca="true" t="shared" si="5" ref="E31:O31">SUM(E25,E26,E29,E30)</f>
        <v>239923350</v>
      </c>
      <c r="F31" s="11">
        <f t="shared" si="5"/>
        <v>10195125</v>
      </c>
      <c r="G31" s="11">
        <f t="shared" si="5"/>
        <v>229728225</v>
      </c>
      <c r="H31" s="11">
        <f t="shared" si="5"/>
        <v>883923233</v>
      </c>
      <c r="I31" s="11">
        <f t="shared" si="5"/>
        <v>5113002</v>
      </c>
      <c r="J31" s="11">
        <f t="shared" si="5"/>
        <v>878810231</v>
      </c>
      <c r="K31" s="11">
        <f t="shared" si="5"/>
        <v>607318927</v>
      </c>
      <c r="L31" s="11">
        <f t="shared" si="5"/>
        <v>327323</v>
      </c>
      <c r="M31" s="11">
        <f t="shared" si="5"/>
        <v>347276</v>
      </c>
      <c r="N31" s="11">
        <f t="shared" si="5"/>
        <v>53029</v>
      </c>
      <c r="O31" s="11">
        <f t="shared" si="5"/>
        <v>294247</v>
      </c>
      <c r="P31" s="11">
        <f t="shared" si="0"/>
        <v>3684.2</v>
      </c>
      <c r="R31" s="26"/>
      <c r="S31" s="26"/>
    </row>
    <row r="32" spans="1:19" ht="30" customHeight="1">
      <c r="A32" s="96" t="s">
        <v>56</v>
      </c>
      <c r="B32" s="96"/>
      <c r="C32" s="96"/>
      <c r="D32" s="22">
        <f>'内訳（地積等２）'!P36</f>
        <v>1002108647</v>
      </c>
      <c r="E32" s="29"/>
      <c r="F32" s="29"/>
      <c r="G32" s="29"/>
      <c r="H32" s="29"/>
      <c r="I32" s="29"/>
      <c r="J32" s="29"/>
      <c r="K32" s="29"/>
      <c r="L32" s="22">
        <f>'内訳（地積等２）'!V36</f>
        <v>1192401</v>
      </c>
      <c r="M32" s="29"/>
      <c r="N32" s="29"/>
      <c r="O32" s="29"/>
      <c r="P32" s="29"/>
      <c r="R32" s="26"/>
      <c r="S32" s="26"/>
    </row>
    <row r="33" spans="1:19" ht="30" customHeight="1">
      <c r="A33" s="96" t="s">
        <v>57</v>
      </c>
      <c r="B33" s="96"/>
      <c r="C33" s="96"/>
      <c r="D33" s="22">
        <f>'内訳（地積等２）'!AB36</f>
        <v>1600373547</v>
      </c>
      <c r="E33" s="22">
        <f>'内訳（地積等２）'!AC36</f>
        <v>3489926453</v>
      </c>
      <c r="F33" s="22">
        <f>E33-G33</f>
        <v>195973694</v>
      </c>
      <c r="G33" s="22">
        <f>'内訳（地積等２）'!AD36</f>
        <v>3293952759</v>
      </c>
      <c r="H33" s="22">
        <f>'内訳（地積等２）'!AE36</f>
        <v>9166353226</v>
      </c>
      <c r="I33" s="22">
        <f>H33-J33</f>
        <v>70890897</v>
      </c>
      <c r="J33" s="22">
        <f>'内訳（地積等２）'!AF36</f>
        <v>9095462329</v>
      </c>
      <c r="K33" s="22">
        <f>'内訳（地積等２）'!AG36</f>
        <v>3877480907</v>
      </c>
      <c r="L33" s="22">
        <f>'内訳（地積等２）'!AH36</f>
        <v>1676316</v>
      </c>
      <c r="M33" s="22">
        <f>'内訳（地積等２）'!AI36</f>
        <v>4395076</v>
      </c>
      <c r="N33" s="22">
        <f>M33-O33</f>
        <v>349911</v>
      </c>
      <c r="O33" s="22">
        <f>'内訳（地積等２）'!AJ36</f>
        <v>4045165</v>
      </c>
      <c r="P33" s="11">
        <f>IF(H33&gt;0,ROUND(H33/E33*1000,1),0)</f>
        <v>2626.5</v>
      </c>
      <c r="R33" s="26"/>
      <c r="S33" s="26"/>
    </row>
    <row r="36" spans="4:16" s="28" customFormat="1" ht="14.25" hidden="1">
      <c r="D36" s="27">
        <f>D10+D11+D12+D13+D17+D18+D19+D20+D21+D22+D23+D24+D31+D32</f>
        <v>1600373547</v>
      </c>
      <c r="E36" s="27">
        <f aca="true" t="shared" si="6" ref="E36:O36">E10+E11+E12+E13+E17+E18+E19+E20+E21+E22+E23+E24+E31+E32</f>
        <v>3489926453</v>
      </c>
      <c r="F36" s="27">
        <f t="shared" si="6"/>
        <v>195973694</v>
      </c>
      <c r="G36" s="27">
        <f t="shared" si="6"/>
        <v>3293952759</v>
      </c>
      <c r="H36" s="27">
        <f t="shared" si="6"/>
        <v>9166353226</v>
      </c>
      <c r="I36" s="27">
        <f t="shared" si="6"/>
        <v>70890897</v>
      </c>
      <c r="J36" s="27">
        <f t="shared" si="6"/>
        <v>9095462329</v>
      </c>
      <c r="K36" s="27">
        <f t="shared" si="6"/>
        <v>3877480907</v>
      </c>
      <c r="L36" s="27">
        <f t="shared" si="6"/>
        <v>1676316</v>
      </c>
      <c r="M36" s="27">
        <f t="shared" si="6"/>
        <v>4395076</v>
      </c>
      <c r="N36" s="27">
        <f t="shared" si="6"/>
        <v>349911</v>
      </c>
      <c r="O36" s="27">
        <f t="shared" si="6"/>
        <v>4045165</v>
      </c>
      <c r="P36" s="27"/>
    </row>
    <row r="37" spans="4:7" s="28" customFormat="1" ht="14.25" hidden="1">
      <c r="D37" s="27"/>
      <c r="E37" s="27"/>
      <c r="F37" s="27"/>
      <c r="G37" s="27"/>
    </row>
    <row r="38" s="28" customFormat="1" ht="14.25" hidden="1"/>
    <row r="39" spans="4:16" s="28" customFormat="1" ht="19.5" customHeight="1" hidden="1">
      <c r="D39" s="27">
        <f>SUM(D10:D32)-D29-D31</f>
        <v>1600373547</v>
      </c>
      <c r="E39" s="27">
        <f>SUM(E10:E32)-E29-E31-E17</f>
        <v>3489926453</v>
      </c>
      <c r="F39" s="27">
        <f aca="true" t="shared" si="7" ref="F39:O39">SUM(F10:F32)-F29-F31-F17</f>
        <v>195973694</v>
      </c>
      <c r="G39" s="27">
        <f t="shared" si="7"/>
        <v>3293952759</v>
      </c>
      <c r="H39" s="27">
        <f t="shared" si="7"/>
        <v>9166353226</v>
      </c>
      <c r="I39" s="27">
        <f t="shared" si="7"/>
        <v>70890897</v>
      </c>
      <c r="J39" s="27">
        <f t="shared" si="7"/>
        <v>9095462329</v>
      </c>
      <c r="K39" s="27">
        <f t="shared" si="7"/>
        <v>3877480907</v>
      </c>
      <c r="L39" s="27">
        <f>SUM(L10:L32)-L29-L31</f>
        <v>1676316</v>
      </c>
      <c r="M39" s="27">
        <f t="shared" si="7"/>
        <v>4395076</v>
      </c>
      <c r="N39" s="27">
        <f t="shared" si="7"/>
        <v>349911</v>
      </c>
      <c r="O39" s="27">
        <f t="shared" si="7"/>
        <v>4045165</v>
      </c>
      <c r="P39" s="27"/>
    </row>
    <row r="40" spans="4:16" s="28" customFormat="1" ht="19.5" customHeight="1" hidden="1">
      <c r="D40" s="27">
        <f>D33-D39</f>
        <v>0</v>
      </c>
      <c r="E40" s="27">
        <f>E33-E39</f>
        <v>0</v>
      </c>
      <c r="F40" s="27">
        <f aca="true" t="shared" si="8" ref="F40:O40">F33-F39</f>
        <v>0</v>
      </c>
      <c r="G40" s="27">
        <f t="shared" si="8"/>
        <v>0</v>
      </c>
      <c r="H40" s="27">
        <f t="shared" si="8"/>
        <v>0</v>
      </c>
      <c r="I40" s="27">
        <f t="shared" si="8"/>
        <v>0</v>
      </c>
      <c r="J40" s="27">
        <f t="shared" si="8"/>
        <v>0</v>
      </c>
      <c r="K40" s="27">
        <f t="shared" si="8"/>
        <v>0</v>
      </c>
      <c r="L40" s="27">
        <f t="shared" si="8"/>
        <v>0</v>
      </c>
      <c r="M40" s="27">
        <f t="shared" si="8"/>
        <v>0</v>
      </c>
      <c r="N40" s="27">
        <f t="shared" si="8"/>
        <v>0</v>
      </c>
      <c r="O40" s="27">
        <f t="shared" si="8"/>
        <v>0</v>
      </c>
      <c r="P40" s="27"/>
    </row>
    <row r="41" spans="4:16" s="28" customFormat="1" ht="19.5" customHeight="1" hidden="1"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</row>
    <row r="42" s="28" customFormat="1" ht="14.25"/>
    <row r="43" s="28" customFormat="1" ht="14.25"/>
    <row r="44" s="28" customFormat="1" ht="14.25"/>
    <row r="45" s="28" customFormat="1" ht="14.25"/>
    <row r="46" s="28" customFormat="1" ht="14.25"/>
    <row r="47" s="28" customFormat="1" ht="14.25"/>
  </sheetData>
  <sheetProtection/>
  <mergeCells count="33">
    <mergeCell ref="A10:A11"/>
    <mergeCell ref="A12:A13"/>
    <mergeCell ref="A14:A17"/>
    <mergeCell ref="A33:C33"/>
    <mergeCell ref="A25:A31"/>
    <mergeCell ref="A32:C32"/>
    <mergeCell ref="A23:C23"/>
    <mergeCell ref="A24:C24"/>
    <mergeCell ref="A20:C20"/>
    <mergeCell ref="B27:B29"/>
    <mergeCell ref="A6:C6"/>
    <mergeCell ref="A5:C5"/>
    <mergeCell ref="D8:G8"/>
    <mergeCell ref="H8:K8"/>
    <mergeCell ref="L8:O8"/>
    <mergeCell ref="A8:C9"/>
    <mergeCell ref="B17:C17"/>
    <mergeCell ref="B21:C21"/>
    <mergeCell ref="B26:C26"/>
    <mergeCell ref="B22:C22"/>
    <mergeCell ref="A21:A22"/>
    <mergeCell ref="B31:C31"/>
    <mergeCell ref="B30:C30"/>
    <mergeCell ref="A18:C18"/>
    <mergeCell ref="A19:C19"/>
    <mergeCell ref="B25:C25"/>
    <mergeCell ref="B10:C10"/>
    <mergeCell ref="B11:C11"/>
    <mergeCell ref="B12:C12"/>
    <mergeCell ref="B13:C13"/>
    <mergeCell ref="B14:C14"/>
    <mergeCell ref="B16:C16"/>
    <mergeCell ref="B15:C15"/>
  </mergeCells>
  <printOptions horizontalCentered="1"/>
  <pageMargins left="0.7086614173228347" right="0.7086614173228347" top="0.8267716535433072" bottom="0.7480314960629921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39"/>
  <sheetViews>
    <sheetView showGridLines="0" view="pageBreakPreview" zoomScale="60" zoomScaleNormal="55" zoomScalePageLayoutView="0" workbookViewId="0" topLeftCell="A1">
      <selection activeCell="A2" sqref="A2"/>
    </sheetView>
  </sheetViews>
  <sheetFormatPr defaultColWidth="8.796875" defaultRowHeight="15"/>
  <cols>
    <col min="1" max="2" width="3.5" style="5" customWidth="1"/>
    <col min="3" max="3" width="22.69921875" style="5" customWidth="1"/>
    <col min="4" max="6" width="15.59765625" style="5" customWidth="1"/>
    <col min="7" max="9" width="14.59765625" style="5" customWidth="1"/>
    <col min="10" max="16" width="15.59765625" style="5" customWidth="1"/>
    <col min="17" max="16384" width="9" style="5" customWidth="1"/>
  </cols>
  <sheetData>
    <row r="1" spans="1:5" ht="23.25" customHeight="1">
      <c r="A1" s="8"/>
      <c r="B1" s="8"/>
      <c r="C1" s="4"/>
      <c r="D1" s="4"/>
      <c r="E1" s="4"/>
    </row>
    <row r="2" spans="1:3" ht="27" customHeight="1">
      <c r="A2" s="9" t="s">
        <v>69</v>
      </c>
      <c r="B2" s="9"/>
      <c r="C2" s="6"/>
    </row>
    <row r="3" spans="1:6" ht="42.75">
      <c r="A3" s="125"/>
      <c r="B3" s="126"/>
      <c r="C3" s="127"/>
      <c r="D3" s="7" t="s">
        <v>8</v>
      </c>
      <c r="E3" s="7" t="s">
        <v>6</v>
      </c>
      <c r="F3" s="7" t="s">
        <v>10</v>
      </c>
    </row>
    <row r="4" spans="1:6" ht="30" customHeight="1">
      <c r="A4" s="121" t="s">
        <v>0</v>
      </c>
      <c r="B4" s="122"/>
      <c r="C4" s="123"/>
      <c r="D4" s="1">
        <f>'内訳（納税義務者）'!C49</f>
        <v>125861</v>
      </c>
      <c r="E4" s="1">
        <f>'内訳（納税義務者）'!D49</f>
        <v>36287</v>
      </c>
      <c r="F4" s="1">
        <f>'内訳（納税義務者）'!E49</f>
        <v>89574</v>
      </c>
    </row>
    <row r="5" spans="1:6" ht="34.5" customHeight="1">
      <c r="A5" s="6"/>
      <c r="B5" s="6"/>
      <c r="C5" s="6"/>
      <c r="D5" s="3"/>
      <c r="E5" s="3"/>
      <c r="F5" s="3"/>
    </row>
    <row r="6" spans="1:16" ht="15.75" customHeight="1">
      <c r="A6" s="119" t="s">
        <v>36</v>
      </c>
      <c r="B6" s="119"/>
      <c r="C6" s="120"/>
      <c r="D6" s="124" t="s">
        <v>74</v>
      </c>
      <c r="E6" s="124"/>
      <c r="F6" s="124"/>
      <c r="G6" s="124"/>
      <c r="H6" s="116" t="s">
        <v>75</v>
      </c>
      <c r="I6" s="117"/>
      <c r="J6" s="117"/>
      <c r="K6" s="118"/>
      <c r="L6" s="116" t="s">
        <v>76</v>
      </c>
      <c r="M6" s="117"/>
      <c r="N6" s="117"/>
      <c r="O6" s="118"/>
      <c r="P6" s="2" t="s">
        <v>32</v>
      </c>
    </row>
    <row r="7" spans="1:16" ht="45" customHeight="1">
      <c r="A7" s="120"/>
      <c r="B7" s="120"/>
      <c r="C7" s="120"/>
      <c r="D7" s="7" t="s">
        <v>2</v>
      </c>
      <c r="E7" s="7" t="s">
        <v>4</v>
      </c>
      <c r="F7" s="7" t="s">
        <v>12</v>
      </c>
      <c r="G7" s="7" t="s">
        <v>14</v>
      </c>
      <c r="H7" s="7" t="s">
        <v>16</v>
      </c>
      <c r="I7" s="7" t="s">
        <v>18</v>
      </c>
      <c r="J7" s="7" t="s">
        <v>20</v>
      </c>
      <c r="K7" s="7" t="s">
        <v>22</v>
      </c>
      <c r="L7" s="7" t="s">
        <v>24</v>
      </c>
      <c r="M7" s="7" t="s">
        <v>26</v>
      </c>
      <c r="N7" s="7" t="s">
        <v>28</v>
      </c>
      <c r="O7" s="7" t="s">
        <v>30</v>
      </c>
      <c r="P7" s="7" t="s">
        <v>34</v>
      </c>
    </row>
    <row r="8" spans="1:16" ht="30" customHeight="1">
      <c r="A8" s="100" t="s">
        <v>58</v>
      </c>
      <c r="B8" s="96" t="s">
        <v>38</v>
      </c>
      <c r="C8" s="96"/>
      <c r="D8" s="1">
        <f>'内訳（地積等１）'!C49</f>
        <v>1024850</v>
      </c>
      <c r="E8" s="1">
        <f>'内訳（地積等１）'!D49</f>
        <v>137722173</v>
      </c>
      <c r="F8" s="11">
        <f>E8-G8</f>
        <v>5754981</v>
      </c>
      <c r="G8" s="1">
        <f>'内訳（地積等１）'!E49</f>
        <v>131967192</v>
      </c>
      <c r="H8" s="1">
        <f>'内訳（地積等１）'!F49</f>
        <v>14211630</v>
      </c>
      <c r="I8" s="11">
        <f>H8-J8</f>
        <v>558025</v>
      </c>
      <c r="J8" s="1">
        <f>'内訳（地積等１）'!G49</f>
        <v>13653605</v>
      </c>
      <c r="K8" s="1">
        <f>'内訳（地積等１）'!H49</f>
        <v>13653531</v>
      </c>
      <c r="L8" s="1">
        <f>'内訳（地積等１）'!I49</f>
        <v>4181</v>
      </c>
      <c r="M8" s="1">
        <f>'内訳（地積等１）'!J49</f>
        <v>110621</v>
      </c>
      <c r="N8" s="11">
        <f>M8-O8</f>
        <v>7679</v>
      </c>
      <c r="O8" s="1">
        <f>'内訳（地積等１）'!K49</f>
        <v>102942</v>
      </c>
      <c r="P8" s="11">
        <f aca="true" t="shared" si="0" ref="P8:P29">IF(H8&gt;0,ROUND(H8/E8*1000,1),0)</f>
        <v>103.2</v>
      </c>
    </row>
    <row r="9" spans="1:16" ht="30" customHeight="1">
      <c r="A9" s="101"/>
      <c r="B9" s="96" t="s">
        <v>39</v>
      </c>
      <c r="C9" s="96"/>
      <c r="D9" s="1">
        <f>'内訳（地積等１）'!O49</f>
        <v>184136</v>
      </c>
      <c r="E9" s="1">
        <f>'内訳（地積等１）'!P49</f>
        <v>660640</v>
      </c>
      <c r="F9" s="11">
        <f aca="true" t="shared" si="1" ref="F9:F28">E9-G9</f>
        <v>2880</v>
      </c>
      <c r="G9" s="1">
        <f>'内訳（地積等１）'!Q49</f>
        <v>657760</v>
      </c>
      <c r="H9" s="1">
        <f>'内訳（地積等１）'!R49</f>
        <v>3618582</v>
      </c>
      <c r="I9" s="11">
        <f aca="true" t="shared" si="2" ref="I9:I28">H9-J9</f>
        <v>6088</v>
      </c>
      <c r="J9" s="1">
        <f>'内訳（地積等１）'!S49</f>
        <v>3612494</v>
      </c>
      <c r="K9" s="1">
        <f>'内訳（地積等１）'!T49</f>
        <v>1563555</v>
      </c>
      <c r="L9" s="1">
        <f>'内訳（地積等１）'!U49</f>
        <v>298</v>
      </c>
      <c r="M9" s="1">
        <f>'内訳（地積等１）'!V49</f>
        <v>764</v>
      </c>
      <c r="N9" s="11">
        <f aca="true" t="shared" si="3" ref="N9:N28">M9-O9</f>
        <v>13</v>
      </c>
      <c r="O9" s="1">
        <f>'内訳（地積等１）'!W49</f>
        <v>751</v>
      </c>
      <c r="P9" s="11">
        <f t="shared" si="0"/>
        <v>5477.4</v>
      </c>
    </row>
    <row r="10" spans="1:16" ht="30" customHeight="1">
      <c r="A10" s="100" t="s">
        <v>59</v>
      </c>
      <c r="B10" s="96" t="s">
        <v>40</v>
      </c>
      <c r="C10" s="96"/>
      <c r="D10" s="1">
        <f>'内訳（地積等１）'!AA49</f>
        <v>1221907</v>
      </c>
      <c r="E10" s="1">
        <f>'内訳（地積等１）'!AB49</f>
        <v>149022603</v>
      </c>
      <c r="F10" s="11">
        <f t="shared" si="1"/>
        <v>9327641</v>
      </c>
      <c r="G10" s="1">
        <f>'内訳（地積等１）'!AC49</f>
        <v>139694962</v>
      </c>
      <c r="H10" s="1">
        <f>'内訳（地積等１）'!AD49</f>
        <v>8152308</v>
      </c>
      <c r="I10" s="11">
        <f t="shared" si="2"/>
        <v>490117</v>
      </c>
      <c r="J10" s="1">
        <f>'内訳（地積等１）'!AE49</f>
        <v>7662191</v>
      </c>
      <c r="K10" s="1">
        <f>'内訳（地積等１）'!AF49</f>
        <v>7662116</v>
      </c>
      <c r="L10" s="1">
        <f>'内訳（地積等１）'!AG49</f>
        <v>4556</v>
      </c>
      <c r="M10" s="1">
        <f>'内訳（地積等１）'!AH49</f>
        <v>163276</v>
      </c>
      <c r="N10" s="11">
        <f t="shared" si="3"/>
        <v>13974</v>
      </c>
      <c r="O10" s="1">
        <f>'内訳（地積等１）'!AI49</f>
        <v>149302</v>
      </c>
      <c r="P10" s="11">
        <f t="shared" si="0"/>
        <v>54.7</v>
      </c>
    </row>
    <row r="11" spans="1:16" ht="30" customHeight="1">
      <c r="A11" s="101"/>
      <c r="B11" s="96" t="s">
        <v>41</v>
      </c>
      <c r="C11" s="96"/>
      <c r="D11" s="1">
        <f>'内訳（地積等１）'!AM49</f>
        <v>801995</v>
      </c>
      <c r="E11" s="1">
        <f>'内訳（地積等１）'!AN49</f>
        <v>3135042</v>
      </c>
      <c r="F11" s="11">
        <f t="shared" si="1"/>
        <v>30830</v>
      </c>
      <c r="G11" s="1">
        <f>'内訳（地積等１）'!AO49</f>
        <v>3104212</v>
      </c>
      <c r="H11" s="1">
        <f>'内訳（地積等１）'!AP49</f>
        <v>25829158</v>
      </c>
      <c r="I11" s="11">
        <f t="shared" si="2"/>
        <v>184504</v>
      </c>
      <c r="J11" s="1">
        <f>'内訳（地積等１）'!AQ49</f>
        <v>25644654</v>
      </c>
      <c r="K11" s="1">
        <f>'内訳（地積等１）'!AR49</f>
        <v>5938981</v>
      </c>
      <c r="L11" s="1">
        <f>'内訳（地積等１）'!AS49</f>
        <v>694</v>
      </c>
      <c r="M11" s="1">
        <f>'内訳（地積等１）'!AT49</f>
        <v>4775</v>
      </c>
      <c r="N11" s="11">
        <f t="shared" si="3"/>
        <v>124</v>
      </c>
      <c r="O11" s="1">
        <f>'内訳（地積等１）'!AU49</f>
        <v>4651</v>
      </c>
      <c r="P11" s="11">
        <f t="shared" si="0"/>
        <v>8238.9</v>
      </c>
    </row>
    <row r="12" spans="1:16" ht="30" customHeight="1">
      <c r="A12" s="100" t="s">
        <v>60</v>
      </c>
      <c r="B12" s="96" t="s">
        <v>42</v>
      </c>
      <c r="C12" s="96"/>
      <c r="D12" s="29"/>
      <c r="E12" s="1">
        <f>'内訳（地積等１）'!AZ49</f>
        <v>20426487</v>
      </c>
      <c r="F12" s="11">
        <f t="shared" si="1"/>
        <v>1308447</v>
      </c>
      <c r="G12" s="1">
        <f>'内訳（地積等１）'!BA49</f>
        <v>19118040</v>
      </c>
      <c r="H12" s="1">
        <f>'内訳（地積等１）'!BB49</f>
        <v>215231476</v>
      </c>
      <c r="I12" s="11">
        <f t="shared" si="2"/>
        <v>7775451</v>
      </c>
      <c r="J12" s="1">
        <f>'内訳（地積等１）'!BC49</f>
        <v>207456025</v>
      </c>
      <c r="K12" s="1">
        <f>'内訳（地積等１）'!BD49</f>
        <v>34548636</v>
      </c>
      <c r="L12" s="29"/>
      <c r="M12" s="1">
        <f>'内訳（地積等１）'!BF49</f>
        <v>101270</v>
      </c>
      <c r="N12" s="11">
        <f t="shared" si="3"/>
        <v>9224</v>
      </c>
      <c r="O12" s="1">
        <f>'内訳（地積等１）'!BG49</f>
        <v>92046</v>
      </c>
      <c r="P12" s="11">
        <f t="shared" si="0"/>
        <v>10536.9</v>
      </c>
    </row>
    <row r="13" spans="1:16" ht="30" customHeight="1">
      <c r="A13" s="111"/>
      <c r="B13" s="96" t="s">
        <v>43</v>
      </c>
      <c r="C13" s="96"/>
      <c r="D13" s="29"/>
      <c r="E13" s="1">
        <f>'内訳（地積等１）'!BL49</f>
        <v>33893317</v>
      </c>
      <c r="F13" s="11">
        <f t="shared" si="1"/>
        <v>294796</v>
      </c>
      <c r="G13" s="1">
        <f>'内訳（地積等１）'!BM49</f>
        <v>33598521</v>
      </c>
      <c r="H13" s="1">
        <f>'内訳（地積等１）'!BN49</f>
        <v>240981053</v>
      </c>
      <c r="I13" s="11">
        <f t="shared" si="2"/>
        <v>927672</v>
      </c>
      <c r="J13" s="1">
        <f>'内訳（地積等１）'!BO49</f>
        <v>240053381</v>
      </c>
      <c r="K13" s="1">
        <f>'内訳（地積等１）'!BP49</f>
        <v>79972027</v>
      </c>
      <c r="L13" s="29"/>
      <c r="M13" s="1">
        <f>'内訳（地積等１）'!BR49</f>
        <v>98189</v>
      </c>
      <c r="N13" s="11">
        <f t="shared" si="3"/>
        <v>4487</v>
      </c>
      <c r="O13" s="1">
        <f>'内訳（地積等１）'!BS49</f>
        <v>93702</v>
      </c>
      <c r="P13" s="11">
        <f t="shared" si="0"/>
        <v>7110</v>
      </c>
    </row>
    <row r="14" spans="1:16" ht="30" customHeight="1">
      <c r="A14" s="111"/>
      <c r="B14" s="96" t="s">
        <v>44</v>
      </c>
      <c r="C14" s="96"/>
      <c r="D14" s="29"/>
      <c r="E14" s="1">
        <f>'内訳（地積等１）'!BX49</f>
        <v>22446097</v>
      </c>
      <c r="F14" s="11">
        <f t="shared" si="1"/>
        <v>23264</v>
      </c>
      <c r="G14" s="1">
        <f>'内訳（地積等１）'!BY49</f>
        <v>22422833</v>
      </c>
      <c r="H14" s="1">
        <f>'内訳（地積等１）'!BZ49</f>
        <v>235941076</v>
      </c>
      <c r="I14" s="11">
        <f t="shared" si="2"/>
        <v>63012</v>
      </c>
      <c r="J14" s="1">
        <f>'内訳（地積等１）'!CA49</f>
        <v>235878064</v>
      </c>
      <c r="K14" s="1">
        <f>'内訳（地積等１）'!CB49</f>
        <v>163891083</v>
      </c>
      <c r="L14" s="29"/>
      <c r="M14" s="1">
        <f>'内訳（地積等１）'!CD49</f>
        <v>24155</v>
      </c>
      <c r="N14" s="11">
        <f t="shared" si="3"/>
        <v>428</v>
      </c>
      <c r="O14" s="1">
        <f>'内訳（地積等１）'!CE49</f>
        <v>23727</v>
      </c>
      <c r="P14" s="11">
        <f t="shared" si="0"/>
        <v>10511.5</v>
      </c>
    </row>
    <row r="15" spans="1:16" ht="30" customHeight="1">
      <c r="A15" s="101"/>
      <c r="B15" s="97" t="s">
        <v>45</v>
      </c>
      <c r="C15" s="97"/>
      <c r="D15" s="1">
        <f>'内訳（地積等１）'!CI49</f>
        <v>6089424</v>
      </c>
      <c r="E15" s="1">
        <f>'内訳（地積等１）'!CJ49</f>
        <v>76765901</v>
      </c>
      <c r="F15" s="11">
        <f t="shared" si="1"/>
        <v>1626507</v>
      </c>
      <c r="G15" s="1">
        <f>'内訳（地積等１）'!CK49</f>
        <v>75139394</v>
      </c>
      <c r="H15" s="1">
        <f>'内訳（地積等１）'!CL49</f>
        <v>692153605</v>
      </c>
      <c r="I15" s="11">
        <f t="shared" si="2"/>
        <v>8766135</v>
      </c>
      <c r="J15" s="1">
        <f>'内訳（地積等１）'!CM49</f>
        <v>683387470</v>
      </c>
      <c r="K15" s="1">
        <f>'内訳（地積等１）'!CN49</f>
        <v>278411746</v>
      </c>
      <c r="L15" s="1">
        <f>'内訳（地積等１）'!CO49</f>
        <v>5349</v>
      </c>
      <c r="M15" s="1">
        <f>'内訳（地積等１）'!CP49</f>
        <v>223614</v>
      </c>
      <c r="N15" s="11">
        <f t="shared" si="3"/>
        <v>14139</v>
      </c>
      <c r="O15" s="1">
        <f>'内訳（地積等１）'!CQ49</f>
        <v>209475</v>
      </c>
      <c r="P15" s="11">
        <f t="shared" si="0"/>
        <v>9016.4</v>
      </c>
    </row>
    <row r="16" spans="1:16" ht="30" customHeight="1">
      <c r="A16" s="96" t="s">
        <v>46</v>
      </c>
      <c r="B16" s="96"/>
      <c r="C16" s="96"/>
      <c r="D16" s="1">
        <v>0</v>
      </c>
      <c r="E16" s="1">
        <v>0</v>
      </c>
      <c r="F16" s="11">
        <f t="shared" si="1"/>
        <v>0</v>
      </c>
      <c r="G16" s="1">
        <v>0</v>
      </c>
      <c r="H16" s="1">
        <v>0</v>
      </c>
      <c r="I16" s="11">
        <f t="shared" si="2"/>
        <v>0</v>
      </c>
      <c r="J16" s="1">
        <v>0</v>
      </c>
      <c r="K16" s="1">
        <v>0</v>
      </c>
      <c r="L16" s="1">
        <v>0</v>
      </c>
      <c r="M16" s="1">
        <v>0</v>
      </c>
      <c r="N16" s="11">
        <f t="shared" si="3"/>
        <v>0</v>
      </c>
      <c r="O16" s="1">
        <v>0</v>
      </c>
      <c r="P16" s="11">
        <f t="shared" si="0"/>
        <v>0</v>
      </c>
    </row>
    <row r="17" spans="1:16" ht="30" customHeight="1">
      <c r="A17" s="96" t="s">
        <v>47</v>
      </c>
      <c r="B17" s="96"/>
      <c r="C17" s="96"/>
      <c r="D17" s="1">
        <f>'内訳（地積等１）'!DG49</f>
        <v>996</v>
      </c>
      <c r="E17" s="1">
        <f>'内訳（地積等１）'!DH49</f>
        <v>54</v>
      </c>
      <c r="F17" s="11">
        <f t="shared" si="1"/>
        <v>0</v>
      </c>
      <c r="G17" s="1">
        <f>'内訳（地積等１）'!DI49</f>
        <v>54</v>
      </c>
      <c r="H17" s="1">
        <f>'内訳（地積等１）'!DJ49</f>
        <v>13526</v>
      </c>
      <c r="I17" s="11">
        <f t="shared" si="2"/>
        <v>0</v>
      </c>
      <c r="J17" s="1">
        <f>'内訳（地積等１）'!DK49</f>
        <v>13526</v>
      </c>
      <c r="K17" s="1">
        <f>'内訳（地積等１）'!DL49</f>
        <v>13526</v>
      </c>
      <c r="L17" s="1">
        <f>'内訳（地積等１）'!DM49</f>
        <v>4</v>
      </c>
      <c r="M17" s="1">
        <f>'内訳（地積等１）'!DN49</f>
        <v>11</v>
      </c>
      <c r="N17" s="11">
        <f t="shared" si="3"/>
        <v>0</v>
      </c>
      <c r="O17" s="1">
        <f>'内訳（地積等１）'!DO49</f>
        <v>11</v>
      </c>
      <c r="P17" s="11">
        <f t="shared" si="0"/>
        <v>250481.5</v>
      </c>
    </row>
    <row r="18" spans="1:16" ht="30" customHeight="1">
      <c r="A18" s="96" t="s">
        <v>48</v>
      </c>
      <c r="B18" s="96"/>
      <c r="C18" s="96"/>
      <c r="D18" s="1">
        <f>'内訳（地積等１）'!DS49</f>
        <v>6275327</v>
      </c>
      <c r="E18" s="1">
        <f>'内訳（地積等１）'!DT49</f>
        <v>126824</v>
      </c>
      <c r="F18" s="11">
        <f t="shared" si="1"/>
        <v>17095</v>
      </c>
      <c r="G18" s="1">
        <f>'内訳（地積等１）'!DU49</f>
        <v>109729</v>
      </c>
      <c r="H18" s="1">
        <f>'内訳（地積等１）'!DV49</f>
        <v>39588</v>
      </c>
      <c r="I18" s="11">
        <f t="shared" si="2"/>
        <v>653</v>
      </c>
      <c r="J18" s="1">
        <f>'内訳（地積等１）'!DW49</f>
        <v>38935</v>
      </c>
      <c r="K18" s="1">
        <f>'内訳（地積等１）'!DX49</f>
        <v>28200</v>
      </c>
      <c r="L18" s="1">
        <f>'内訳（地積等１）'!DY49</f>
        <v>272</v>
      </c>
      <c r="M18" s="1">
        <f>'内訳（地積等１）'!DZ49</f>
        <v>159</v>
      </c>
      <c r="N18" s="11">
        <f t="shared" si="3"/>
        <v>32</v>
      </c>
      <c r="O18" s="1">
        <f>'内訳（地積等１）'!EA49</f>
        <v>127</v>
      </c>
      <c r="P18" s="11">
        <f t="shared" si="0"/>
        <v>312.1</v>
      </c>
    </row>
    <row r="19" spans="1:16" ht="30" customHeight="1">
      <c r="A19" s="100" t="s">
        <v>61</v>
      </c>
      <c r="B19" s="96" t="s">
        <v>49</v>
      </c>
      <c r="C19" s="96"/>
      <c r="D19" s="1">
        <f>'内訳（地積等１）'!EE49</f>
        <v>50610414</v>
      </c>
      <c r="E19" s="1">
        <f>'内訳（地積等１）'!EF49</f>
        <v>247067965</v>
      </c>
      <c r="F19" s="11">
        <f t="shared" si="1"/>
        <v>20698568</v>
      </c>
      <c r="G19" s="1">
        <f>'内訳（地積等１）'!EG49</f>
        <v>226369397</v>
      </c>
      <c r="H19" s="1">
        <f>'内訳（地積等１）'!EH49</f>
        <v>4920693</v>
      </c>
      <c r="I19" s="11">
        <f t="shared" si="2"/>
        <v>449155</v>
      </c>
      <c r="J19" s="1">
        <f>'内訳（地積等１）'!EJ49</f>
        <v>4471538</v>
      </c>
      <c r="K19" s="1">
        <f>'内訳（地積等１）'!EJ49</f>
        <v>4471538</v>
      </c>
      <c r="L19" s="1">
        <f>'内訳（地積等１）'!EK49</f>
        <v>3002</v>
      </c>
      <c r="M19" s="1">
        <f>'内訳（地積等１）'!EL49</f>
        <v>84531</v>
      </c>
      <c r="N19" s="11">
        <f t="shared" si="3"/>
        <v>13490</v>
      </c>
      <c r="O19" s="1">
        <f>'内訳（地積等１）'!EM49</f>
        <v>71041</v>
      </c>
      <c r="P19" s="11">
        <f t="shared" si="0"/>
        <v>19.9</v>
      </c>
    </row>
    <row r="20" spans="1:16" ht="30" customHeight="1">
      <c r="A20" s="101"/>
      <c r="B20" s="96" t="s">
        <v>50</v>
      </c>
      <c r="C20" s="96"/>
      <c r="D20" s="1">
        <f>'内訳（地積等１）'!EQ49</f>
        <v>577486</v>
      </c>
      <c r="E20" s="1">
        <f>'内訳（地積等１）'!ER49</f>
        <v>2413900</v>
      </c>
      <c r="F20" s="11">
        <f t="shared" si="1"/>
        <v>106040</v>
      </c>
      <c r="G20" s="1">
        <f>'内訳（地積等１）'!ES49</f>
        <v>2307860</v>
      </c>
      <c r="H20" s="1">
        <f>'内訳（地積等１）'!ET49</f>
        <v>7148702</v>
      </c>
      <c r="I20" s="11">
        <f t="shared" si="2"/>
        <v>11813</v>
      </c>
      <c r="J20" s="1">
        <f>'内訳（地積等１）'!EU49</f>
        <v>7136889</v>
      </c>
      <c r="K20" s="1">
        <f>'内訳（地積等１）'!EV49</f>
        <v>4882076</v>
      </c>
      <c r="L20" s="1">
        <f>'内訳（地積等１）'!EW49</f>
        <v>481</v>
      </c>
      <c r="M20" s="1">
        <f>'内訳（地積等１）'!EX49</f>
        <v>1313</v>
      </c>
      <c r="N20" s="11">
        <f t="shared" si="3"/>
        <v>184</v>
      </c>
      <c r="O20" s="1">
        <f>'内訳（地積等１）'!EY49</f>
        <v>1129</v>
      </c>
      <c r="P20" s="11">
        <f t="shared" si="0"/>
        <v>2961.5</v>
      </c>
    </row>
    <row r="21" spans="1:16" ht="30" customHeight="1">
      <c r="A21" s="96" t="s">
        <v>51</v>
      </c>
      <c r="B21" s="96"/>
      <c r="C21" s="96"/>
      <c r="D21" s="1">
        <f>'内訳（地積等１）'!FC49</f>
        <v>637703</v>
      </c>
      <c r="E21" s="1">
        <f>'内訳（地積等１）'!FD49</f>
        <v>2514109</v>
      </c>
      <c r="F21" s="11">
        <f t="shared" si="1"/>
        <v>14862</v>
      </c>
      <c r="G21" s="1">
        <f>'内訳（地積等１）'!FE49</f>
        <v>2499247</v>
      </c>
      <c r="H21" s="1">
        <f>'内訳（地積等１）'!FF49</f>
        <v>113737</v>
      </c>
      <c r="I21" s="11">
        <f t="shared" si="2"/>
        <v>371</v>
      </c>
      <c r="J21" s="1">
        <f>'内訳（地積等１）'!FG49</f>
        <v>113366</v>
      </c>
      <c r="K21" s="1">
        <f>'内訳（地積等１）'!FH49</f>
        <v>91977</v>
      </c>
      <c r="L21" s="1">
        <f>'内訳（地積等１）'!FI49</f>
        <v>37</v>
      </c>
      <c r="M21" s="1">
        <f>'内訳（地積等１）'!FJ49</f>
        <v>352</v>
      </c>
      <c r="N21" s="11">
        <f t="shared" si="3"/>
        <v>15</v>
      </c>
      <c r="O21" s="1">
        <f>'内訳（地積等１）'!FK49</f>
        <v>337</v>
      </c>
      <c r="P21" s="11">
        <f t="shared" si="0"/>
        <v>45.2</v>
      </c>
    </row>
    <row r="22" spans="1:16" ht="30" customHeight="1">
      <c r="A22" s="96" t="s">
        <v>52</v>
      </c>
      <c r="B22" s="96"/>
      <c r="C22" s="96"/>
      <c r="D22" s="1">
        <f>'内訳（地積等１）'!FO49</f>
        <v>2469025</v>
      </c>
      <c r="E22" s="1">
        <f>'内訳（地積等１）'!FP49</f>
        <v>22055895</v>
      </c>
      <c r="F22" s="11">
        <f t="shared" si="1"/>
        <v>4051661</v>
      </c>
      <c r="G22" s="1">
        <f>'内訳（地積等１）'!FQ49</f>
        <v>18004234</v>
      </c>
      <c r="H22" s="1">
        <f>'内訳（地積等１）'!FR49</f>
        <v>625901</v>
      </c>
      <c r="I22" s="11">
        <f t="shared" si="2"/>
        <v>55737</v>
      </c>
      <c r="J22" s="1">
        <f>'内訳（地積等１）'!FS49</f>
        <v>570164</v>
      </c>
      <c r="K22" s="1">
        <f>'内訳（地積等１）'!FT49</f>
        <v>468162</v>
      </c>
      <c r="L22" s="1">
        <f>'内訳（地積等１）'!FU49</f>
        <v>1904</v>
      </c>
      <c r="M22" s="1">
        <f>'内訳（地積等１）'!FV49</f>
        <v>20774</v>
      </c>
      <c r="N22" s="11">
        <f t="shared" si="3"/>
        <v>3926</v>
      </c>
      <c r="O22" s="1">
        <f>'内訳（地積等１）'!FW49</f>
        <v>16848</v>
      </c>
      <c r="P22" s="11">
        <f t="shared" si="0"/>
        <v>28.4</v>
      </c>
    </row>
    <row r="23" spans="1:16" ht="30" customHeight="1">
      <c r="A23" s="112" t="s">
        <v>62</v>
      </c>
      <c r="B23" s="98" t="s">
        <v>53</v>
      </c>
      <c r="C23" s="99"/>
      <c r="D23" s="1">
        <f>'内訳（地積等１）'!GA49</f>
        <v>854247</v>
      </c>
      <c r="E23" s="1">
        <f>'内訳（地積等１）'!GB49</f>
        <v>10316149</v>
      </c>
      <c r="F23" s="11">
        <f t="shared" si="1"/>
        <v>1723</v>
      </c>
      <c r="G23" s="1">
        <f>'内訳（地積等１）'!GC49</f>
        <v>10314426</v>
      </c>
      <c r="H23" s="1">
        <f>'内訳（地積等１）'!GD49</f>
        <v>10316814</v>
      </c>
      <c r="I23" s="11">
        <f t="shared" si="2"/>
        <v>1727</v>
      </c>
      <c r="J23" s="1">
        <f>'内訳（地積等１）'!GE49</f>
        <v>10315087</v>
      </c>
      <c r="K23" s="1">
        <f>'内訳（地積等１）'!GF49</f>
        <v>7057822</v>
      </c>
      <c r="L23" s="1">
        <f>'内訳（地積等１）'!GG49</f>
        <v>179</v>
      </c>
      <c r="M23" s="1">
        <f>'内訳（地積等１）'!GH49</f>
        <v>3942</v>
      </c>
      <c r="N23" s="11">
        <f t="shared" si="3"/>
        <v>13</v>
      </c>
      <c r="O23" s="1">
        <f>'内訳（地積等１）'!GI49</f>
        <v>3929</v>
      </c>
      <c r="P23" s="11">
        <f t="shared" si="0"/>
        <v>1000.1</v>
      </c>
    </row>
    <row r="24" spans="1:16" ht="30" customHeight="1">
      <c r="A24" s="112"/>
      <c r="B24" s="98" t="s">
        <v>54</v>
      </c>
      <c r="C24" s="99"/>
      <c r="D24" s="1">
        <f>'内訳（地積等１）'!GM49</f>
        <v>850632</v>
      </c>
      <c r="E24" s="1">
        <f>'内訳（地積等１）'!GN49</f>
        <v>41384</v>
      </c>
      <c r="F24" s="11">
        <f t="shared" si="1"/>
        <v>133</v>
      </c>
      <c r="G24" s="1">
        <f>'内訳（地積等１）'!GO49</f>
        <v>41251</v>
      </c>
      <c r="H24" s="1">
        <f>'内訳（地積等１）'!GP49</f>
        <v>69638</v>
      </c>
      <c r="I24" s="11">
        <f t="shared" si="2"/>
        <v>106</v>
      </c>
      <c r="J24" s="1">
        <f>'内訳（地積等１）'!GQ49</f>
        <v>69532</v>
      </c>
      <c r="K24" s="1">
        <f>'内訳（地積等１）'!GR49</f>
        <v>48672</v>
      </c>
      <c r="L24" s="1">
        <f>'内訳（地積等１）'!GS49</f>
        <v>204</v>
      </c>
      <c r="M24" s="1">
        <f>'内訳（地積等１）'!GT49</f>
        <v>49</v>
      </c>
      <c r="N24" s="11">
        <f t="shared" si="3"/>
        <v>1</v>
      </c>
      <c r="O24" s="1">
        <f>'内訳（地積等１）'!GU49</f>
        <v>48</v>
      </c>
      <c r="P24" s="11">
        <f t="shared" si="0"/>
        <v>1682.7</v>
      </c>
    </row>
    <row r="25" spans="1:16" ht="30" customHeight="1">
      <c r="A25" s="112"/>
      <c r="B25" s="113" t="s">
        <v>133</v>
      </c>
      <c r="C25" s="25" t="s">
        <v>134</v>
      </c>
      <c r="D25" s="1">
        <f>'内訳（地積等１）'!GY49</f>
        <v>4127</v>
      </c>
      <c r="E25" s="1">
        <f>'内訳（地積等１）'!GZ49</f>
        <v>610319</v>
      </c>
      <c r="F25" s="11">
        <f t="shared" si="1"/>
        <v>0</v>
      </c>
      <c r="G25" s="1">
        <f>'内訳（地積等１）'!HA49</f>
        <v>610319</v>
      </c>
      <c r="H25" s="1">
        <f>'内訳（地積等１）'!HB49</f>
        <v>497648</v>
      </c>
      <c r="I25" s="11">
        <f t="shared" si="2"/>
        <v>0</v>
      </c>
      <c r="J25" s="1">
        <f>'内訳（地積等１）'!HC49</f>
        <v>497648</v>
      </c>
      <c r="K25" s="1">
        <f>'内訳（地積等１）'!HD49</f>
        <v>242191</v>
      </c>
      <c r="L25" s="1">
        <f>'内訳（地積等１）'!HE49</f>
        <v>13</v>
      </c>
      <c r="M25" s="1">
        <f>'内訳（地積等１）'!HF49</f>
        <v>1889</v>
      </c>
      <c r="N25" s="11">
        <f t="shared" si="3"/>
        <v>0</v>
      </c>
      <c r="O25" s="1">
        <f>'内訳（地積等１）'!HG49</f>
        <v>1889</v>
      </c>
      <c r="P25" s="11">
        <f t="shared" si="0"/>
        <v>815.4</v>
      </c>
    </row>
    <row r="26" spans="1:16" ht="30" customHeight="1">
      <c r="A26" s="112"/>
      <c r="B26" s="114"/>
      <c r="C26" s="25" t="s">
        <v>135</v>
      </c>
      <c r="D26" s="1">
        <f>'内訳（地積等１）'!HK49</f>
        <v>0</v>
      </c>
      <c r="E26" s="1">
        <f>'内訳（地積等１）'!HL49</f>
        <v>0</v>
      </c>
      <c r="F26" s="11">
        <f t="shared" si="1"/>
        <v>0</v>
      </c>
      <c r="G26" s="1">
        <f>'内訳（地積等１）'!HM49</f>
        <v>0</v>
      </c>
      <c r="H26" s="1">
        <f>'内訳（地積等１）'!HN49</f>
        <v>0</v>
      </c>
      <c r="I26" s="11">
        <f t="shared" si="2"/>
        <v>0</v>
      </c>
      <c r="J26" s="1">
        <f>'内訳（地積等１）'!HO49</f>
        <v>0</v>
      </c>
      <c r="K26" s="1">
        <f>'内訳（地積等１）'!HP49</f>
        <v>0</v>
      </c>
      <c r="L26" s="1">
        <f>'内訳（地積等１）'!HQ49</f>
        <v>0</v>
      </c>
      <c r="M26" s="1">
        <f>'内訳（地積等１）'!HR49</f>
        <v>0</v>
      </c>
      <c r="N26" s="11">
        <f t="shared" si="3"/>
        <v>0</v>
      </c>
      <c r="O26" s="1">
        <f>'内訳（地積等１）'!HS49</f>
        <v>0</v>
      </c>
      <c r="P26" s="11">
        <f t="shared" si="0"/>
        <v>0</v>
      </c>
    </row>
    <row r="27" spans="1:16" ht="30" customHeight="1">
      <c r="A27" s="112"/>
      <c r="B27" s="115"/>
      <c r="C27" s="25" t="s">
        <v>136</v>
      </c>
      <c r="D27" s="1">
        <f aca="true" t="shared" si="4" ref="D27:O27">SUM(D25:D26)</f>
        <v>4127</v>
      </c>
      <c r="E27" s="1">
        <f t="shared" si="4"/>
        <v>610319</v>
      </c>
      <c r="F27" s="11">
        <f t="shared" si="4"/>
        <v>0</v>
      </c>
      <c r="G27" s="1">
        <f t="shared" si="4"/>
        <v>610319</v>
      </c>
      <c r="H27" s="1">
        <f t="shared" si="4"/>
        <v>497648</v>
      </c>
      <c r="I27" s="11">
        <f t="shared" si="4"/>
        <v>0</v>
      </c>
      <c r="J27" s="1">
        <f t="shared" si="4"/>
        <v>497648</v>
      </c>
      <c r="K27" s="1">
        <f t="shared" si="4"/>
        <v>242191</v>
      </c>
      <c r="L27" s="1">
        <f t="shared" si="4"/>
        <v>13</v>
      </c>
      <c r="M27" s="1">
        <f t="shared" si="4"/>
        <v>1889</v>
      </c>
      <c r="N27" s="11">
        <f t="shared" si="4"/>
        <v>0</v>
      </c>
      <c r="O27" s="1">
        <f t="shared" si="4"/>
        <v>1889</v>
      </c>
      <c r="P27" s="11">
        <f t="shared" si="0"/>
        <v>815.4</v>
      </c>
    </row>
    <row r="28" spans="1:16" ht="30" customHeight="1">
      <c r="A28" s="112"/>
      <c r="B28" s="98" t="s">
        <v>55</v>
      </c>
      <c r="C28" s="99"/>
      <c r="D28" s="1">
        <f>'内訳（地積等２）'!D49</f>
        <v>22984929</v>
      </c>
      <c r="E28" s="1">
        <f>'内訳（地積等２）'!E49</f>
        <v>23412947</v>
      </c>
      <c r="F28" s="11">
        <f t="shared" si="1"/>
        <v>1210379</v>
      </c>
      <c r="G28" s="1">
        <f>'内訳（地積等２）'!F49</f>
        <v>22202568</v>
      </c>
      <c r="H28" s="1">
        <f>'内訳（地積等２）'!G49</f>
        <v>75923171</v>
      </c>
      <c r="I28" s="11">
        <f t="shared" si="2"/>
        <v>545665</v>
      </c>
      <c r="J28" s="1">
        <f>'内訳（地積等２）'!H49</f>
        <v>75377506</v>
      </c>
      <c r="K28" s="1">
        <f>'内訳（地積等２）'!I49</f>
        <v>50965774</v>
      </c>
      <c r="L28" s="1">
        <f>'内訳（地積等２）'!J49</f>
        <v>52393</v>
      </c>
      <c r="M28" s="1">
        <f>'内訳（地積等２）'!K49</f>
        <v>36851</v>
      </c>
      <c r="N28" s="11">
        <f t="shared" si="3"/>
        <v>7334</v>
      </c>
      <c r="O28" s="1">
        <f>'内訳（地積等２）'!L49</f>
        <v>29517</v>
      </c>
      <c r="P28" s="11">
        <f t="shared" si="0"/>
        <v>3242.8</v>
      </c>
    </row>
    <row r="29" spans="1:16" ht="30" customHeight="1">
      <c r="A29" s="112"/>
      <c r="B29" s="102" t="s">
        <v>45</v>
      </c>
      <c r="C29" s="103"/>
      <c r="D29" s="11">
        <f>SUM(D23,D24,D27,D28)</f>
        <v>24693935</v>
      </c>
      <c r="E29" s="11">
        <f aca="true" t="shared" si="5" ref="E29:O29">SUM(E23,E24,E27,E28)</f>
        <v>34380799</v>
      </c>
      <c r="F29" s="11">
        <f t="shared" si="5"/>
        <v>1212235</v>
      </c>
      <c r="G29" s="11">
        <f t="shared" si="5"/>
        <v>33168564</v>
      </c>
      <c r="H29" s="11">
        <f t="shared" si="5"/>
        <v>86807271</v>
      </c>
      <c r="I29" s="11">
        <f t="shared" si="5"/>
        <v>547498</v>
      </c>
      <c r="J29" s="11">
        <f t="shared" si="5"/>
        <v>86259773</v>
      </c>
      <c r="K29" s="11">
        <f t="shared" si="5"/>
        <v>58314459</v>
      </c>
      <c r="L29" s="11">
        <f t="shared" si="5"/>
        <v>52789</v>
      </c>
      <c r="M29" s="11">
        <f t="shared" si="5"/>
        <v>42731</v>
      </c>
      <c r="N29" s="11">
        <f t="shared" si="5"/>
        <v>7348</v>
      </c>
      <c r="O29" s="11">
        <f t="shared" si="5"/>
        <v>35383</v>
      </c>
      <c r="P29" s="11">
        <f t="shared" si="0"/>
        <v>2524.9</v>
      </c>
    </row>
    <row r="30" spans="1:16" ht="30" customHeight="1">
      <c r="A30" s="96" t="s">
        <v>56</v>
      </c>
      <c r="B30" s="96"/>
      <c r="C30" s="96"/>
      <c r="D30" s="1">
        <f>'内訳（地積等２）'!P49</f>
        <v>236306897</v>
      </c>
      <c r="E30" s="29"/>
      <c r="F30" s="29"/>
      <c r="G30" s="29"/>
      <c r="H30" s="29"/>
      <c r="I30" s="29"/>
      <c r="J30" s="29"/>
      <c r="K30" s="29"/>
      <c r="L30" s="1">
        <f>'内訳（地積等２）'!V49</f>
        <v>196227</v>
      </c>
      <c r="M30" s="29"/>
      <c r="N30" s="29"/>
      <c r="O30" s="29"/>
      <c r="P30" s="29"/>
    </row>
    <row r="31" spans="1:16" ht="30" customHeight="1">
      <c r="A31" s="96" t="s">
        <v>57</v>
      </c>
      <c r="B31" s="96"/>
      <c r="C31" s="96"/>
      <c r="D31" s="1">
        <f>'内訳（地積等２）'!AB49</f>
        <v>330894095</v>
      </c>
      <c r="E31" s="1">
        <f>'内訳（地積等２）'!AC49</f>
        <v>675865905</v>
      </c>
      <c r="F31" s="1">
        <f>E31-G31</f>
        <v>42843300</v>
      </c>
      <c r="G31" s="1">
        <f>'内訳（地積等２）'!AD49</f>
        <v>633022605</v>
      </c>
      <c r="H31" s="1">
        <f>'内訳（地積等２）'!AE49</f>
        <v>843634701</v>
      </c>
      <c r="I31" s="1">
        <f>H31-J31</f>
        <v>11070063</v>
      </c>
      <c r="J31" s="1">
        <f>'内訳（地積等２）'!AF49</f>
        <v>832564638</v>
      </c>
      <c r="K31" s="1">
        <f>'内訳（地積等２）'!AG49</f>
        <v>375499867</v>
      </c>
      <c r="L31" s="1">
        <f>'内訳（地積等２）'!AH49</f>
        <v>269794</v>
      </c>
      <c r="M31" s="1">
        <f>'内訳（地積等２）'!AI49</f>
        <v>652921</v>
      </c>
      <c r="N31" s="1">
        <f>M31-O31</f>
        <v>60924</v>
      </c>
      <c r="O31" s="1">
        <f>'内訳（地積等２）'!AJ49</f>
        <v>591997</v>
      </c>
      <c r="P31" s="11">
        <f>IF(H31&gt;0,ROUND(H31/E31*1000,1),0)</f>
        <v>1248.2</v>
      </c>
    </row>
    <row r="34" spans="4:15" s="3" customFormat="1" ht="14.25" hidden="1">
      <c r="D34" s="14">
        <f aca="true" t="shared" si="6" ref="D34:O34">D8+D9+D10+D11+D15+D16+D17+D18+D19+D20+D21+D22+D29+D30</f>
        <v>330894095</v>
      </c>
      <c r="E34" s="14">
        <f t="shared" si="6"/>
        <v>675865905</v>
      </c>
      <c r="F34" s="14">
        <f t="shared" si="6"/>
        <v>42843300</v>
      </c>
      <c r="G34" s="14">
        <f t="shared" si="6"/>
        <v>633022605</v>
      </c>
      <c r="H34" s="14">
        <f t="shared" si="6"/>
        <v>843634701</v>
      </c>
      <c r="I34" s="14">
        <f t="shared" si="6"/>
        <v>11070096</v>
      </c>
      <c r="J34" s="14">
        <f t="shared" si="6"/>
        <v>832564605</v>
      </c>
      <c r="K34" s="14">
        <f t="shared" si="6"/>
        <v>375499867</v>
      </c>
      <c r="L34" s="14">
        <f t="shared" si="6"/>
        <v>269794</v>
      </c>
      <c r="M34" s="14">
        <f t="shared" si="6"/>
        <v>652921</v>
      </c>
      <c r="N34" s="14">
        <f t="shared" si="6"/>
        <v>60924</v>
      </c>
      <c r="O34" s="14">
        <f t="shared" si="6"/>
        <v>591997</v>
      </c>
    </row>
    <row r="35" ht="14.25" hidden="1"/>
    <row r="36" spans="4:15" ht="14.25" hidden="1">
      <c r="D36" s="5">
        <f>SUM(D8:D30)-D27-D29</f>
        <v>330894095</v>
      </c>
      <c r="E36" s="5">
        <f>SUM(E8:E30)-E27-E29-E15</f>
        <v>675865905</v>
      </c>
      <c r="F36" s="5">
        <f aca="true" t="shared" si="7" ref="F36:O36">SUM(F8:F30)-F27-F29-F15</f>
        <v>42843300</v>
      </c>
      <c r="G36" s="5">
        <f t="shared" si="7"/>
        <v>633022605</v>
      </c>
      <c r="H36" s="5">
        <f t="shared" si="7"/>
        <v>843634701</v>
      </c>
      <c r="I36" s="5">
        <f t="shared" si="7"/>
        <v>11070096</v>
      </c>
      <c r="J36" s="5">
        <f t="shared" si="7"/>
        <v>832564605</v>
      </c>
      <c r="K36" s="5">
        <f t="shared" si="7"/>
        <v>375499867</v>
      </c>
      <c r="L36" s="5">
        <f>SUM(L8:L30)-L27-L29</f>
        <v>269794</v>
      </c>
      <c r="M36" s="5">
        <f t="shared" si="7"/>
        <v>652921</v>
      </c>
      <c r="N36" s="5">
        <f t="shared" si="7"/>
        <v>60924</v>
      </c>
      <c r="O36" s="5">
        <f t="shared" si="7"/>
        <v>591997</v>
      </c>
    </row>
    <row r="37" spans="4:16" ht="14.25" hidden="1"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</row>
    <row r="38" spans="4:16" ht="14.25" hidden="1">
      <c r="D38" s="27">
        <f>D31-D36</f>
        <v>0</v>
      </c>
      <c r="E38" s="27">
        <f aca="true" t="shared" si="8" ref="E38:O38">E31-E36</f>
        <v>0</v>
      </c>
      <c r="F38" s="27">
        <f t="shared" si="8"/>
        <v>0</v>
      </c>
      <c r="G38" s="27">
        <f t="shared" si="8"/>
        <v>0</v>
      </c>
      <c r="H38" s="27">
        <f t="shared" si="8"/>
        <v>0</v>
      </c>
      <c r="I38" s="27">
        <f t="shared" si="8"/>
        <v>-33</v>
      </c>
      <c r="J38" s="27">
        <f t="shared" si="8"/>
        <v>33</v>
      </c>
      <c r="K38" s="27">
        <f t="shared" si="8"/>
        <v>0</v>
      </c>
      <c r="L38" s="27">
        <f t="shared" si="8"/>
        <v>0</v>
      </c>
      <c r="M38" s="27">
        <f t="shared" si="8"/>
        <v>0</v>
      </c>
      <c r="N38" s="27">
        <f t="shared" si="8"/>
        <v>0</v>
      </c>
      <c r="O38" s="27">
        <f t="shared" si="8"/>
        <v>0</v>
      </c>
      <c r="P38" s="27"/>
    </row>
    <row r="39" spans="4:16" ht="14.25"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</row>
  </sheetData>
  <sheetProtection/>
  <mergeCells count="33">
    <mergeCell ref="A3:C3"/>
    <mergeCell ref="B14:C14"/>
    <mergeCell ref="B15:C15"/>
    <mergeCell ref="A18:C18"/>
    <mergeCell ref="B9:C9"/>
    <mergeCell ref="B10:C10"/>
    <mergeCell ref="B11:C11"/>
    <mergeCell ref="B12:C12"/>
    <mergeCell ref="A16:C16"/>
    <mergeCell ref="A17:C17"/>
    <mergeCell ref="H6:K6"/>
    <mergeCell ref="L6:O6"/>
    <mergeCell ref="A6:C7"/>
    <mergeCell ref="A4:C4"/>
    <mergeCell ref="D6:G6"/>
    <mergeCell ref="A22:C22"/>
    <mergeCell ref="A8:A9"/>
    <mergeCell ref="A10:A11"/>
    <mergeCell ref="A12:A15"/>
    <mergeCell ref="A19:A20"/>
    <mergeCell ref="A31:C31"/>
    <mergeCell ref="A23:A29"/>
    <mergeCell ref="B23:C23"/>
    <mergeCell ref="B24:C24"/>
    <mergeCell ref="B25:B27"/>
    <mergeCell ref="B28:C28"/>
    <mergeCell ref="B29:C29"/>
    <mergeCell ref="A21:C21"/>
    <mergeCell ref="B8:C8"/>
    <mergeCell ref="B19:C19"/>
    <mergeCell ref="B13:C13"/>
    <mergeCell ref="B20:C20"/>
    <mergeCell ref="A30:C30"/>
  </mergeCells>
  <printOptions horizontalCentered="1"/>
  <pageMargins left="0.7086614173228347" right="0.7086614173228347" top="0.8267716535433072" bottom="0.7480314960629921" header="0.5118110236220472" footer="0.5118110236220472"/>
  <pageSetup fitToHeight="1" fitToWidth="1"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39"/>
  <sheetViews>
    <sheetView showGridLines="0" view="pageBreakPreview" zoomScale="60" zoomScaleNormal="55" zoomScalePageLayoutView="0" workbookViewId="0" topLeftCell="A1">
      <selection activeCell="A2" sqref="A2"/>
    </sheetView>
  </sheetViews>
  <sheetFormatPr defaultColWidth="8.796875" defaultRowHeight="15"/>
  <cols>
    <col min="1" max="2" width="3.5" style="5" customWidth="1"/>
    <col min="3" max="3" width="22.69921875" style="5" bestFit="1" customWidth="1"/>
    <col min="4" max="6" width="15.59765625" style="5" customWidth="1"/>
    <col min="7" max="9" width="14.59765625" style="5" customWidth="1"/>
    <col min="10" max="16" width="15.59765625" style="5" customWidth="1"/>
    <col min="17" max="16384" width="9" style="5" customWidth="1"/>
  </cols>
  <sheetData>
    <row r="1" spans="1:5" ht="23.25" customHeight="1">
      <c r="A1" s="8"/>
      <c r="B1" s="8"/>
      <c r="D1" s="4"/>
      <c r="E1" s="4"/>
    </row>
    <row r="2" spans="1:3" ht="27" customHeight="1">
      <c r="A2" s="9" t="s">
        <v>70</v>
      </c>
      <c r="B2" s="9"/>
      <c r="C2" s="6"/>
    </row>
    <row r="3" spans="1:6" ht="42.75">
      <c r="A3" s="125"/>
      <c r="B3" s="126"/>
      <c r="C3" s="127"/>
      <c r="D3" s="7" t="s">
        <v>8</v>
      </c>
      <c r="E3" s="7" t="s">
        <v>6</v>
      </c>
      <c r="F3" s="7" t="s">
        <v>10</v>
      </c>
    </row>
    <row r="4" spans="1:6" ht="30" customHeight="1">
      <c r="A4" s="121" t="s">
        <v>0</v>
      </c>
      <c r="B4" s="122"/>
      <c r="C4" s="123"/>
      <c r="D4" s="1">
        <f>'１表総括表（市計）'!D6+'１表総括表（町村計）'!D4</f>
        <v>1142991</v>
      </c>
      <c r="E4" s="1">
        <f>'１表総括表（市計）'!E6+'１表総括表（町村計）'!E4</f>
        <v>257177</v>
      </c>
      <c r="F4" s="1">
        <f>'１表総括表（市計）'!F6+'１表総括表（町村計）'!F4</f>
        <v>885814</v>
      </c>
    </row>
    <row r="5" spans="1:6" ht="34.5" customHeight="1">
      <c r="A5" s="6"/>
      <c r="B5" s="6"/>
      <c r="C5" s="6"/>
      <c r="D5" s="3"/>
      <c r="E5" s="3"/>
      <c r="F5" s="3"/>
    </row>
    <row r="6" spans="1:16" ht="15.75" customHeight="1">
      <c r="A6" s="119" t="s">
        <v>36</v>
      </c>
      <c r="B6" s="119"/>
      <c r="C6" s="120"/>
      <c r="D6" s="124" t="s">
        <v>74</v>
      </c>
      <c r="E6" s="124"/>
      <c r="F6" s="124"/>
      <c r="G6" s="124"/>
      <c r="H6" s="116" t="s">
        <v>75</v>
      </c>
      <c r="I6" s="117"/>
      <c r="J6" s="117"/>
      <c r="K6" s="118"/>
      <c r="L6" s="116" t="s">
        <v>76</v>
      </c>
      <c r="M6" s="117"/>
      <c r="N6" s="117"/>
      <c r="O6" s="118"/>
      <c r="P6" s="2" t="s">
        <v>32</v>
      </c>
    </row>
    <row r="7" spans="1:16" ht="45" customHeight="1">
      <c r="A7" s="120"/>
      <c r="B7" s="120"/>
      <c r="C7" s="120"/>
      <c r="D7" s="7" t="s">
        <v>2</v>
      </c>
      <c r="E7" s="7" t="s">
        <v>4</v>
      </c>
      <c r="F7" s="7" t="s">
        <v>12</v>
      </c>
      <c r="G7" s="7" t="s">
        <v>14</v>
      </c>
      <c r="H7" s="7" t="s">
        <v>16</v>
      </c>
      <c r="I7" s="7" t="s">
        <v>18</v>
      </c>
      <c r="J7" s="7" t="s">
        <v>20</v>
      </c>
      <c r="K7" s="7" t="s">
        <v>22</v>
      </c>
      <c r="L7" s="7" t="s">
        <v>24</v>
      </c>
      <c r="M7" s="7" t="s">
        <v>26</v>
      </c>
      <c r="N7" s="7" t="s">
        <v>28</v>
      </c>
      <c r="O7" s="7" t="s">
        <v>30</v>
      </c>
      <c r="P7" s="7" t="s">
        <v>34</v>
      </c>
    </row>
    <row r="8" spans="1:16" ht="30" customHeight="1">
      <c r="A8" s="100" t="s">
        <v>58</v>
      </c>
      <c r="B8" s="96" t="s">
        <v>38</v>
      </c>
      <c r="C8" s="96"/>
      <c r="D8" s="1">
        <f>'１表総括表（市計）'!D10+'１表総括表（町村計）'!D8</f>
        <v>11198789</v>
      </c>
      <c r="E8" s="1">
        <f>'１表総括表（市計）'!E10+'１表総括表（町村計）'!E8</f>
        <v>917768194</v>
      </c>
      <c r="F8" s="1">
        <f>'１表総括表（市計）'!F10+'１表総括表（町村計）'!F8</f>
        <v>33713201</v>
      </c>
      <c r="G8" s="1">
        <f>'１表総括表（市計）'!G10+'１表総括表（町村計）'!G8</f>
        <v>884054993</v>
      </c>
      <c r="H8" s="1">
        <f>'１表総括表（市計）'!H10+'１表総括表（町村計）'!H8</f>
        <v>99478719</v>
      </c>
      <c r="I8" s="1">
        <f>'１表総括表（市計）'!I10+'１表総括表（町村計）'!I8</f>
        <v>3374429</v>
      </c>
      <c r="J8" s="1">
        <f>'１表総括表（市計）'!J10+'１表総括表（町村計）'!J8</f>
        <v>96104290</v>
      </c>
      <c r="K8" s="1">
        <f>'１表総括表（市計）'!K10+'１表総括表（町村計）'!K8</f>
        <v>96102020</v>
      </c>
      <c r="L8" s="1">
        <f>'１表総括表（市計）'!L10+'１表総括表（町村計）'!L8</f>
        <v>35129</v>
      </c>
      <c r="M8" s="1">
        <f>'１表総括表（市計）'!M10+'１表総括表（町村計）'!M8</f>
        <v>705245</v>
      </c>
      <c r="N8" s="1">
        <f>'１表総括表（市計）'!N10+'１表総括表（町村計）'!N8</f>
        <v>43311</v>
      </c>
      <c r="O8" s="1">
        <f>'１表総括表（市計）'!O10+'１表総括表（町村計）'!O8</f>
        <v>661934</v>
      </c>
      <c r="P8" s="1">
        <f aca="true" t="shared" si="0" ref="P8:P29">IF(H8&gt;0,ROUND(H8/E8*1000,1),0)</f>
        <v>108.4</v>
      </c>
    </row>
    <row r="9" spans="1:16" ht="30" customHeight="1">
      <c r="A9" s="101"/>
      <c r="B9" s="96" t="s">
        <v>39</v>
      </c>
      <c r="C9" s="96"/>
      <c r="D9" s="1">
        <f>'１表総括表（市計）'!D11+'１表総括表（町村計）'!D9</f>
        <v>390433</v>
      </c>
      <c r="E9" s="1">
        <f>'１表総括表（市計）'!E11+'１表総括表（町村計）'!E9</f>
        <v>6161087</v>
      </c>
      <c r="F9" s="1">
        <f>'１表総括表（市計）'!F11+'１表総括表（町村計）'!F9</f>
        <v>42322</v>
      </c>
      <c r="G9" s="1">
        <f>'１表総括表（市計）'!G11+'１表総括表（町村計）'!G9</f>
        <v>6118765</v>
      </c>
      <c r="H9" s="1">
        <f>'１表総括表（市計）'!H11+'１表総括表（町村計）'!H9</f>
        <v>30965095</v>
      </c>
      <c r="I9" s="1">
        <f>'１表総括表（市計）'!I11+'１表総括表（町村計）'!I9</f>
        <v>101789</v>
      </c>
      <c r="J9" s="1">
        <f>'１表総括表（市計）'!J11+'１表総括表（町村計）'!J9</f>
        <v>30863306</v>
      </c>
      <c r="K9" s="1">
        <f>'１表総括表（市計）'!K11+'１表総括表（町村計）'!K9</f>
        <v>10297615</v>
      </c>
      <c r="L9" s="1">
        <f>'１表総括表（市計）'!L11+'１表総括表（町村計）'!L9</f>
        <v>967</v>
      </c>
      <c r="M9" s="1">
        <f>'１表総括表（市計）'!M11+'１表総括表（町村計）'!M9</f>
        <v>9559</v>
      </c>
      <c r="N9" s="1">
        <f>'１表総括表（市計）'!N11+'１表総括表（町村計）'!N9</f>
        <v>190</v>
      </c>
      <c r="O9" s="1">
        <f>'１表総括表（市計）'!O11+'１表総括表（町村計）'!O9</f>
        <v>9369</v>
      </c>
      <c r="P9" s="1">
        <f t="shared" si="0"/>
        <v>5025.9</v>
      </c>
    </row>
    <row r="10" spans="1:16" ht="30" customHeight="1">
      <c r="A10" s="100" t="s">
        <v>59</v>
      </c>
      <c r="B10" s="96" t="s">
        <v>40</v>
      </c>
      <c r="C10" s="96"/>
      <c r="D10" s="1">
        <f>'１表総括表（市計）'!D12+'１表総括表（町村計）'!D10</f>
        <v>14840722</v>
      </c>
      <c r="E10" s="1">
        <f>'１表総括表（市計）'!E12+'１表総括表（町村計）'!E10</f>
        <v>954599393</v>
      </c>
      <c r="F10" s="1">
        <f>'１表総括表（市計）'!F12+'１表総括表（町村計）'!F10</f>
        <v>56507127</v>
      </c>
      <c r="G10" s="1">
        <f>'１表総括表（市計）'!G12+'１表総括表（町村計）'!G10</f>
        <v>898092266</v>
      </c>
      <c r="H10" s="1">
        <f>'１表総括表（市計）'!H12+'１表総括表（町村計）'!H10</f>
        <v>50634943</v>
      </c>
      <c r="I10" s="1">
        <f>'１表総括表（市計）'!I12+'１表総括表（町村計）'!I10</f>
        <v>2913896</v>
      </c>
      <c r="J10" s="1">
        <f>'１表総括表（市計）'!J12+'１表総括表（町村計）'!J10</f>
        <v>47721047</v>
      </c>
      <c r="K10" s="1">
        <f>'１表総括表（市計）'!K12+'１表総括表（町村計）'!K10</f>
        <v>47719096</v>
      </c>
      <c r="L10" s="1">
        <f>'１表総括表（市計）'!L12+'１表総括表（町村計）'!L10</f>
        <v>41532</v>
      </c>
      <c r="M10" s="1">
        <f>'１表総括表（市計）'!M12+'１表総括表（町村計）'!M10</f>
        <v>983257</v>
      </c>
      <c r="N10" s="1">
        <f>'１表総括表（市計）'!N12+'１表総括表（町村計）'!N10</f>
        <v>81002</v>
      </c>
      <c r="O10" s="1">
        <f>'１表総括表（市計）'!O12+'１表総括表（町村計）'!O10</f>
        <v>902255</v>
      </c>
      <c r="P10" s="1">
        <f t="shared" si="0"/>
        <v>53</v>
      </c>
    </row>
    <row r="11" spans="1:16" ht="30" customHeight="1">
      <c r="A11" s="101"/>
      <c r="B11" s="96" t="s">
        <v>41</v>
      </c>
      <c r="C11" s="96"/>
      <c r="D11" s="1">
        <f>'１表総括表（市計）'!D13+'１表総括表（町村計）'!D11</f>
        <v>1232542</v>
      </c>
      <c r="E11" s="1">
        <f>'１表総括表（市計）'!E13+'１表総括表（町村計）'!E11</f>
        <v>35403418</v>
      </c>
      <c r="F11" s="1">
        <f>'１表総括表（市計）'!F13+'１表総括表（町村計）'!F11</f>
        <v>193832</v>
      </c>
      <c r="G11" s="1">
        <f>'１表総括表（市計）'!G13+'１表総括表（町村計）'!G11</f>
        <v>35209586</v>
      </c>
      <c r="H11" s="1">
        <f>'１表総括表（市計）'!H13+'１表総括表（町村計）'!H11</f>
        <v>360516253</v>
      </c>
      <c r="I11" s="1">
        <f>'１表総括表（市計）'!I13+'１表総括表（町村計）'!I11</f>
        <v>1369138</v>
      </c>
      <c r="J11" s="1">
        <f>'１表総括表（市計）'!J13+'１表総括表（町村計）'!J11</f>
        <v>359147115</v>
      </c>
      <c r="K11" s="1">
        <f>'１表総括表（市計）'!K13+'１表総括表（町村計）'!K11</f>
        <v>104622840</v>
      </c>
      <c r="L11" s="1">
        <f>'１表総括表（市計）'!L13+'１表総括表（町村計）'!L11</f>
        <v>2033</v>
      </c>
      <c r="M11" s="1">
        <f>'１表総括表（市計）'!M13+'１表総括表（町村計）'!M11</f>
        <v>57900</v>
      </c>
      <c r="N11" s="1">
        <f>'１表総括表（市計）'!N13+'１表総括表（町村計）'!N11</f>
        <v>934</v>
      </c>
      <c r="O11" s="1">
        <f>'１表総括表（市計）'!O13+'１表総括表（町村計）'!O11</f>
        <v>56966</v>
      </c>
      <c r="P11" s="1">
        <f t="shared" si="0"/>
        <v>10183.1</v>
      </c>
    </row>
    <row r="12" spans="1:16" ht="30" customHeight="1">
      <c r="A12" s="100" t="s">
        <v>60</v>
      </c>
      <c r="B12" s="96" t="s">
        <v>42</v>
      </c>
      <c r="C12" s="96"/>
      <c r="D12" s="29"/>
      <c r="E12" s="1">
        <f>'１表総括表（市計）'!E14+'１表総括表（町村計）'!E12</f>
        <v>208938053</v>
      </c>
      <c r="F12" s="1">
        <f>'１表総括表（市計）'!F14+'１表総括表（町村計）'!F12</f>
        <v>8875656</v>
      </c>
      <c r="G12" s="1">
        <f>'１表総括表（市計）'!G14+'１表総括表（町村計）'!G12</f>
        <v>200062397</v>
      </c>
      <c r="H12" s="1">
        <f>'１表総括表（市計）'!H14+'１表総括表（町村計）'!H12</f>
        <v>3323981409</v>
      </c>
      <c r="I12" s="1">
        <f>'１表総括表（市計）'!I14+'１表総括表（町村計）'!I12</f>
        <v>58649622</v>
      </c>
      <c r="J12" s="1">
        <f>'１表総括表（市計）'!J14+'１表総括表（町村計）'!J12</f>
        <v>3265331787</v>
      </c>
      <c r="K12" s="1">
        <f>'１表総括表（市計）'!K14+'１表総括表（町村計）'!K12</f>
        <v>543175026</v>
      </c>
      <c r="L12" s="29"/>
      <c r="M12" s="1">
        <f>'１表総括表（市計）'!M14+'１表総括表（町村計）'!M12</f>
        <v>1051233</v>
      </c>
      <c r="N12" s="1">
        <f>'１表総括表（市計）'!N14+'１表総括表（町村計）'!N12</f>
        <v>63735</v>
      </c>
      <c r="O12" s="1">
        <f>'１表総括表（市計）'!O14+'１表総括表（町村計）'!O12</f>
        <v>987498</v>
      </c>
      <c r="P12" s="1">
        <f t="shared" si="0"/>
        <v>15908.9</v>
      </c>
    </row>
    <row r="13" spans="1:16" ht="30" customHeight="1">
      <c r="A13" s="111"/>
      <c r="B13" s="96" t="s">
        <v>43</v>
      </c>
      <c r="C13" s="96"/>
      <c r="D13" s="29"/>
      <c r="E13" s="1">
        <f>'１表総括表（市計）'!E15+'１表総括表（町村計）'!E13</f>
        <v>253956237</v>
      </c>
      <c r="F13" s="1">
        <f>'１表総括表（市計）'!F15+'１表総括表（町村計）'!F13</f>
        <v>1602575</v>
      </c>
      <c r="G13" s="1">
        <f>'１表総括表（市計）'!G15+'１表総括表（町村計）'!G13</f>
        <v>252353662</v>
      </c>
      <c r="H13" s="1">
        <f>'１表総括表（市計）'!H15+'１表総括表（町村計）'!H13</f>
        <v>2212517129</v>
      </c>
      <c r="I13" s="1">
        <f>'１表総括表（市計）'!I15+'１表総括表（町村計）'!I13</f>
        <v>5991543</v>
      </c>
      <c r="J13" s="1">
        <f>'１表総括表（市計）'!J15+'１表総括表（町村計）'!J13</f>
        <v>2206525586</v>
      </c>
      <c r="K13" s="1">
        <f>'１表総括表（市計）'!K15+'１表総括表（町村計）'!K13</f>
        <v>734764484</v>
      </c>
      <c r="L13" s="29"/>
      <c r="M13" s="1">
        <f>'１表総括表（市計）'!M15+'１表総括表（町村計）'!M13</f>
        <v>896128</v>
      </c>
      <c r="N13" s="1">
        <f>'１表総括表（市計）'!N15+'１表総括表（町村計）'!N13</f>
        <v>27850</v>
      </c>
      <c r="O13" s="1">
        <f>'１表総括表（市計）'!O15+'１表総括表（町村計）'!O13</f>
        <v>868278</v>
      </c>
      <c r="P13" s="1">
        <f t="shared" si="0"/>
        <v>8712.2</v>
      </c>
    </row>
    <row r="14" spans="1:16" ht="30" customHeight="1">
      <c r="A14" s="111"/>
      <c r="B14" s="96" t="s">
        <v>44</v>
      </c>
      <c r="C14" s="96"/>
      <c r="D14" s="29"/>
      <c r="E14" s="1">
        <f>'１表総括表（市計）'!E16+'１表総括表（町村計）'!E14</f>
        <v>226674095</v>
      </c>
      <c r="F14" s="1">
        <f>'１表総括表（市計）'!F16+'１表総括表（町村計）'!F14</f>
        <v>191355</v>
      </c>
      <c r="G14" s="1">
        <f>'１表総括表（市計）'!G16+'１表総括表（町村計）'!G14</f>
        <v>226482740</v>
      </c>
      <c r="H14" s="1">
        <f>'１表総括表（市計）'!H16+'１表総括表（町村計）'!H14</f>
        <v>2889113299</v>
      </c>
      <c r="I14" s="1">
        <f>'１表総括表（市計）'!I16+'１表総括表（町村計）'!I14</f>
        <v>640891</v>
      </c>
      <c r="J14" s="1">
        <f>'１表総括表（市計）'!J16+'１表総括表（町村計）'!J14</f>
        <v>2888472408</v>
      </c>
      <c r="K14" s="1">
        <f>'１表総括表（市計）'!K16+'１表総括表（町村計）'!K14</f>
        <v>1994661968</v>
      </c>
      <c r="L14" s="29"/>
      <c r="M14" s="1">
        <f>'１表総括表（市計）'!M16+'１表総括表（町村計）'!M14</f>
        <v>283387</v>
      </c>
      <c r="N14" s="1">
        <f>'１表総括表（市計）'!N16+'１表総括表（町村計）'!N14</f>
        <v>3459</v>
      </c>
      <c r="O14" s="1">
        <f>'１表総括表（市計）'!O16+'１表総括表（町村計）'!O14</f>
        <v>279928</v>
      </c>
      <c r="P14" s="1">
        <f t="shared" si="0"/>
        <v>12745.7</v>
      </c>
    </row>
    <row r="15" spans="1:16" ht="30" customHeight="1">
      <c r="A15" s="101"/>
      <c r="B15" s="97" t="s">
        <v>45</v>
      </c>
      <c r="C15" s="97"/>
      <c r="D15" s="1">
        <f>'１表総括表（市計）'!D17+'１表総括表（町村計）'!D15</f>
        <v>58269994</v>
      </c>
      <c r="E15" s="1">
        <f>'１表総括表（市計）'!E17+'１表総括表（町村計）'!E15</f>
        <v>689568385</v>
      </c>
      <c r="F15" s="1">
        <f>'１表総括表（市計）'!F17+'１表総括表（町村計）'!F15</f>
        <v>10669586</v>
      </c>
      <c r="G15" s="1">
        <f>'１表総括表（市計）'!G17+'１表総括表（町村計）'!G15</f>
        <v>678898799</v>
      </c>
      <c r="H15" s="1">
        <f>'１表総括表（市計）'!H17+'１表総括表（町村計）'!H15</f>
        <v>8425611837</v>
      </c>
      <c r="I15" s="1">
        <f>'１表総括表（市計）'!I17+'１表総括表（町村計）'!I15</f>
        <v>65282056</v>
      </c>
      <c r="J15" s="1">
        <f>'１表総括表（市計）'!J17+'１表総括表（町村計）'!J15</f>
        <v>8360329781</v>
      </c>
      <c r="K15" s="1">
        <f>'１表総括表（市計）'!K17+'１表総括表（町村計）'!K15</f>
        <v>3272601478</v>
      </c>
      <c r="L15" s="1">
        <f>'１表総括表（市計）'!L17+'１表総括表（町村計）'!L15</f>
        <v>45722</v>
      </c>
      <c r="M15" s="1">
        <f>'１表総括表（市計）'!M17+'１表総括表（町村計）'!M15</f>
        <v>2230748</v>
      </c>
      <c r="N15" s="1">
        <f>'１表総括表（市計）'!N17+'１表総括表（町村計）'!N15</f>
        <v>95044</v>
      </c>
      <c r="O15" s="1">
        <f>'１表総括表（市計）'!O17+'１表総括表（町村計）'!O15</f>
        <v>2135704</v>
      </c>
      <c r="P15" s="1">
        <f t="shared" si="0"/>
        <v>12218.7</v>
      </c>
    </row>
    <row r="16" spans="1:16" ht="30" customHeight="1">
      <c r="A16" s="96" t="s">
        <v>46</v>
      </c>
      <c r="B16" s="96"/>
      <c r="C16" s="96"/>
      <c r="D16" s="1">
        <f>'１表総括表（市計）'!D18+'１表総括表（町村計）'!D16</f>
        <v>0</v>
      </c>
      <c r="E16" s="1">
        <f>'１表総括表（市計）'!E18+'１表総括表（町村計）'!E16</f>
        <v>0</v>
      </c>
      <c r="F16" s="1">
        <f>'１表総括表（市計）'!F18+'１表総括表（町村計）'!F16</f>
        <v>0</v>
      </c>
      <c r="G16" s="1">
        <f>'１表総括表（市計）'!G18+'１表総括表（町村計）'!G16</f>
        <v>0</v>
      </c>
      <c r="H16" s="1">
        <f>'１表総括表（市計）'!H18+'１表総括表（町村計）'!H16</f>
        <v>0</v>
      </c>
      <c r="I16" s="1">
        <f>'１表総括表（市計）'!I18+'１表総括表（町村計）'!I16</f>
        <v>0</v>
      </c>
      <c r="J16" s="1">
        <f>'１表総括表（市計）'!J18+'１表総括表（町村計）'!J16</f>
        <v>0</v>
      </c>
      <c r="K16" s="1">
        <f>'１表総括表（市計）'!K18+'１表総括表（町村計）'!K16</f>
        <v>0</v>
      </c>
      <c r="L16" s="1">
        <f>'１表総括表（市計）'!L18+'１表総括表（町村計）'!L16</f>
        <v>0</v>
      </c>
      <c r="M16" s="1">
        <f>'１表総括表（市計）'!M18+'１表総括表（町村計）'!M16</f>
        <v>0</v>
      </c>
      <c r="N16" s="1">
        <f>'１表総括表（市計）'!N18+'１表総括表（町村計）'!N16</f>
        <v>0</v>
      </c>
      <c r="O16" s="1">
        <f>'１表総括表（市計）'!O18+'１表総括表（町村計）'!O16</f>
        <v>0</v>
      </c>
      <c r="P16" s="1">
        <f t="shared" si="0"/>
        <v>0</v>
      </c>
    </row>
    <row r="17" spans="1:16" ht="30" customHeight="1">
      <c r="A17" s="96" t="s">
        <v>47</v>
      </c>
      <c r="B17" s="96"/>
      <c r="C17" s="96"/>
      <c r="D17" s="1">
        <f>'１表総括表（市計）'!D19+'１表総括表（町村計）'!D17</f>
        <v>996</v>
      </c>
      <c r="E17" s="1">
        <f>'１表総括表（市計）'!E19+'１表総括表（町村計）'!E17</f>
        <v>307</v>
      </c>
      <c r="F17" s="1">
        <f>'１表総括表（市計）'!F19+'１表総括表（町村計）'!F17</f>
        <v>59</v>
      </c>
      <c r="G17" s="1">
        <f>'１表総括表（市計）'!G19+'１表総括表（町村計）'!G17</f>
        <v>248</v>
      </c>
      <c r="H17" s="1">
        <f>'１表総括表（市計）'!H19+'１表総括表（町村計）'!H17</f>
        <v>14674</v>
      </c>
      <c r="I17" s="1">
        <f>'１表総括表（市計）'!I19+'１表総括表（町村計）'!I17</f>
        <v>401</v>
      </c>
      <c r="J17" s="1">
        <f>'１表総括表（市計）'!J19+'１表総括表（町村計）'!J17</f>
        <v>14273</v>
      </c>
      <c r="K17" s="1">
        <f>'１表総括表（市計）'!K19+'１表総括表（町村計）'!K17</f>
        <v>14106</v>
      </c>
      <c r="L17" s="1">
        <f>'１表総括表（市計）'!L19+'１表総括表（町村計）'!L17</f>
        <v>4</v>
      </c>
      <c r="M17" s="1">
        <f>'１表総括表（市計）'!M19+'１表総括表（町村計）'!M17</f>
        <v>25</v>
      </c>
      <c r="N17" s="1">
        <f>'１表総括表（市計）'!N19+'１表総括表（町村計）'!N17</f>
        <v>4</v>
      </c>
      <c r="O17" s="1">
        <f>'１表総括表（市計）'!O19+'１表総括表（町村計）'!O17</f>
        <v>21</v>
      </c>
      <c r="P17" s="1">
        <f t="shared" si="0"/>
        <v>47798</v>
      </c>
    </row>
    <row r="18" spans="1:16" ht="30" customHeight="1">
      <c r="A18" s="96" t="s">
        <v>48</v>
      </c>
      <c r="B18" s="96"/>
      <c r="C18" s="96"/>
      <c r="D18" s="1">
        <f>'１表総括表（市計）'!D20+'１表総括表（町村計）'!D18</f>
        <v>19393485</v>
      </c>
      <c r="E18" s="1">
        <f>'１表総括表（市計）'!E20+'１表総括表（町村計）'!E18</f>
        <v>1110764</v>
      </c>
      <c r="F18" s="1">
        <f>'１表総括表（市計）'!F20+'１表総括表（町村計）'!F18</f>
        <v>160327</v>
      </c>
      <c r="G18" s="1">
        <f>'１表総括表（市計）'!G20+'１表総括表（町村計）'!G18</f>
        <v>950437</v>
      </c>
      <c r="H18" s="1">
        <f>'１表総括表（市計）'!H20+'１表総括表（町村計）'!H18</f>
        <v>132280</v>
      </c>
      <c r="I18" s="1">
        <f>'１表総括表（市計）'!I20+'１表総括表（町村計）'!I18</f>
        <v>4737</v>
      </c>
      <c r="J18" s="1">
        <f>'１表総括表（市計）'!J20+'１表総括表（町村計）'!J18</f>
        <v>127543</v>
      </c>
      <c r="K18" s="1">
        <f>'１表総括表（市計）'!K20+'１表総括表（町村計）'!K18</f>
        <v>100244</v>
      </c>
      <c r="L18" s="1">
        <f>'１表総括表（市計）'!L20+'１表総括表（町村計）'!L18</f>
        <v>4243</v>
      </c>
      <c r="M18" s="1">
        <f>'１表総括表（市計）'!M20+'１表総括表（町村計）'!M18</f>
        <v>1389</v>
      </c>
      <c r="N18" s="1">
        <f>'１表総括表（市計）'!N20+'１表総括表（町村計）'!N18</f>
        <v>289</v>
      </c>
      <c r="O18" s="1">
        <f>'１表総括表（市計）'!O20+'１表総括表（町村計）'!O18</f>
        <v>1100</v>
      </c>
      <c r="P18" s="1">
        <f t="shared" si="0"/>
        <v>119.1</v>
      </c>
    </row>
    <row r="19" spans="1:16" ht="30" customHeight="1">
      <c r="A19" s="100" t="s">
        <v>61</v>
      </c>
      <c r="B19" s="96" t="s">
        <v>49</v>
      </c>
      <c r="C19" s="96"/>
      <c r="D19" s="1">
        <f>'１表総括表（市計）'!D21+'１表総括表（町村計）'!D19</f>
        <v>402834329</v>
      </c>
      <c r="E19" s="1">
        <f>'１表総括表（市計）'!E21+'１表総括表（町村計）'!E19</f>
        <v>1185772687</v>
      </c>
      <c r="F19" s="1">
        <f>'１表総括表（市計）'!F21+'１表総括表（町村計）'!F19</f>
        <v>109784323</v>
      </c>
      <c r="G19" s="1">
        <f>'１表総括表（市計）'!G21+'１表総括表（町村計）'!G19</f>
        <v>1075988364</v>
      </c>
      <c r="H19" s="1">
        <f>'１表総括表（市計）'!H21+'１表総括表（町村計）'!H19</f>
        <v>28008351</v>
      </c>
      <c r="I19" s="1">
        <f>'１表総括表（市計）'!I21+'１表総括表（町村計）'!I19</f>
        <v>2737569</v>
      </c>
      <c r="J19" s="1">
        <f>'１表総括表（市計）'!J21+'１表総括表（町村計）'!J19</f>
        <v>25270782</v>
      </c>
      <c r="K19" s="1">
        <f>'１表総括表（市計）'!K21+'１表総括表（町村計）'!K19</f>
        <v>25270426</v>
      </c>
      <c r="L19" s="1">
        <f>'１表総括表（市計）'!L21+'１表総括表（町村計）'!L19</f>
        <v>27886</v>
      </c>
      <c r="M19" s="1">
        <f>'１表総括表（市計）'!M21+'１表総括表（町村計）'!M19</f>
        <v>534422</v>
      </c>
      <c r="N19" s="1">
        <f>'１表総括表（市計）'!N21+'１表総括表（町村計）'!N19</f>
        <v>101295</v>
      </c>
      <c r="O19" s="1">
        <f>'１表総括表（市計）'!O21+'１表総括表（町村計）'!O19</f>
        <v>433127</v>
      </c>
      <c r="P19" s="1">
        <f t="shared" si="0"/>
        <v>23.6</v>
      </c>
    </row>
    <row r="20" spans="1:16" ht="30" customHeight="1">
      <c r="A20" s="101"/>
      <c r="B20" s="96" t="s">
        <v>50</v>
      </c>
      <c r="C20" s="96"/>
      <c r="D20" s="1">
        <f>'１表総括表（市計）'!D22+'１表総括表（町村計）'!D20</f>
        <v>3264413</v>
      </c>
      <c r="E20" s="1">
        <f>'１表総括表（市計）'!E22+'１表総括表（町村計）'!E20</f>
        <v>14588845</v>
      </c>
      <c r="F20" s="1">
        <f>'１表総括表（市計）'!F22+'１表総括表（町村計）'!F20</f>
        <v>328194</v>
      </c>
      <c r="G20" s="1">
        <f>'１表総括表（市計）'!G22+'１表総括表（町村計）'!G20</f>
        <v>14260651</v>
      </c>
      <c r="H20" s="1">
        <f>'１表総括表（市計）'!H22+'１表総括表（町村計）'!H20</f>
        <v>38796138</v>
      </c>
      <c r="I20" s="1">
        <f>'１表総括表（市計）'!I22+'１表総括表（町村計）'!I20</f>
        <v>90503</v>
      </c>
      <c r="J20" s="1">
        <f>'１表総括表（市計）'!J22+'１表総括表（町村計）'!J20</f>
        <v>38705635</v>
      </c>
      <c r="K20" s="1">
        <f>'１表総括表（市計）'!K22+'１表総括表（町村計）'!K20</f>
        <v>26748954</v>
      </c>
      <c r="L20" s="1">
        <f>'１表総括表（市計）'!L22+'１表総括表（町村計）'!L20</f>
        <v>2557</v>
      </c>
      <c r="M20" s="1">
        <f>'１表総括表（市計）'!M22+'１表総括表（町村計）'!M20</f>
        <v>14120</v>
      </c>
      <c r="N20" s="1">
        <f>'１表総括表（市計）'!N22+'１表総括表（町村計）'!N20</f>
        <v>855</v>
      </c>
      <c r="O20" s="1">
        <f>'１表総括表（市計）'!O22+'１表総括表（町村計）'!O20</f>
        <v>13265</v>
      </c>
      <c r="P20" s="1">
        <f t="shared" si="0"/>
        <v>2659.3</v>
      </c>
    </row>
    <row r="21" spans="1:16" ht="30" customHeight="1">
      <c r="A21" s="96" t="s">
        <v>51</v>
      </c>
      <c r="B21" s="96"/>
      <c r="C21" s="96"/>
      <c r="D21" s="1">
        <f>'１表総括表（市計）'!D23+'１表総括表（町村計）'!D21</f>
        <v>4636155</v>
      </c>
      <c r="E21" s="1">
        <f>'１表総括表（市計）'!E23+'１表総括表（町村計）'!E21</f>
        <v>8793680</v>
      </c>
      <c r="F21" s="1">
        <f>'１表総括表（市計）'!F23+'１表総括表（町村計）'!F21</f>
        <v>81882</v>
      </c>
      <c r="G21" s="1">
        <f>'１表総括表（市計）'!G23+'１表総括表（町村計）'!G21</f>
        <v>8711798</v>
      </c>
      <c r="H21" s="1">
        <f>'１表総括表（市計）'!H23+'１表総括表（町村計）'!H21</f>
        <v>373848</v>
      </c>
      <c r="I21" s="1">
        <f>'１表総括表（市計）'!I23+'１表総括表（町村計）'!I21</f>
        <v>2095</v>
      </c>
      <c r="J21" s="1">
        <f>'１表総括表（市計）'!J23+'１表総括表（町村計）'!J21</f>
        <v>371753</v>
      </c>
      <c r="K21" s="1">
        <f>'１表総括表（市計）'!K23+'１表総括表（町村計）'!K21</f>
        <v>349697</v>
      </c>
      <c r="L21" s="1">
        <f>'１表総括表（市計）'!L23+'１表総括表（町村計）'!L21</f>
        <v>113</v>
      </c>
      <c r="M21" s="1">
        <f>'１表総括表（市計）'!M23+'１表総括表（町村計）'!M21</f>
        <v>1377</v>
      </c>
      <c r="N21" s="1">
        <f>'１表総括表（市計）'!N23+'１表総括表（町村計）'!N21</f>
        <v>59</v>
      </c>
      <c r="O21" s="1">
        <f>'１表総括表（市計）'!O23+'１表総括表（町村計）'!O21</f>
        <v>1318</v>
      </c>
      <c r="P21" s="1">
        <f t="shared" si="0"/>
        <v>42.5</v>
      </c>
    </row>
    <row r="22" spans="1:16" ht="30" customHeight="1">
      <c r="A22" s="96" t="s">
        <v>52</v>
      </c>
      <c r="B22" s="96"/>
      <c r="C22" s="96"/>
      <c r="D22" s="1">
        <f>'１表総括表（市計）'!D24+'１表総括表（町村計）'!D22</f>
        <v>20197964</v>
      </c>
      <c r="E22" s="1">
        <f>'１表総括表（市計）'!E24+'１表総括表（町村計）'!E22</f>
        <v>77721449</v>
      </c>
      <c r="F22" s="1">
        <f>'１表総括表（市計）'!F24+'１表総括表（町村計）'!F22</f>
        <v>15928781</v>
      </c>
      <c r="G22" s="1">
        <f>'１表総括表（市計）'!G24+'１表総括表（町村計）'!G22</f>
        <v>61792668</v>
      </c>
      <c r="H22" s="1">
        <f>'１表総括表（市計）'!H24+'１表総括表（町村計）'!H22</f>
        <v>4725285</v>
      </c>
      <c r="I22" s="1">
        <f>'１表総括表（市計）'!I24+'１表総括表（町村計）'!I22</f>
        <v>423880</v>
      </c>
      <c r="J22" s="1">
        <f>'１表総括表（市計）'!J24+'１表総括表（町村計）'!J22</f>
        <v>4301405</v>
      </c>
      <c r="K22" s="1">
        <f>'１表総括表（市計）'!K24+'１表総括表（町村計）'!K22</f>
        <v>3520912</v>
      </c>
      <c r="L22" s="1">
        <f>'１表総括表（市計）'!L24+'１表総括表（町村計）'!L22</f>
        <v>17184</v>
      </c>
      <c r="M22" s="1">
        <f>'１表総括表（市計）'!M24+'１表総括表（町村計）'!M22</f>
        <v>119948</v>
      </c>
      <c r="N22" s="1">
        <f>'１表総括表（市計）'!N24+'１表総括表（町村計）'!N22</f>
        <v>27475</v>
      </c>
      <c r="O22" s="1">
        <f>'１表総括表（市計）'!O24+'１表総括表（町村計）'!O22</f>
        <v>92473</v>
      </c>
      <c r="P22" s="1">
        <f t="shared" si="0"/>
        <v>60.8</v>
      </c>
    </row>
    <row r="23" spans="1:16" ht="30" customHeight="1">
      <c r="A23" s="112" t="s">
        <v>62</v>
      </c>
      <c r="B23" s="98" t="s">
        <v>53</v>
      </c>
      <c r="C23" s="99"/>
      <c r="D23" s="1">
        <f>'１表総括表（市計）'!D25+'１表総括表（町村計）'!D23</f>
        <v>1317726</v>
      </c>
      <c r="E23" s="1">
        <f>'１表総括表（市計）'!E25+'１表総括表（町村計）'!E23</f>
        <v>86799195</v>
      </c>
      <c r="F23" s="1">
        <f>'１表総括表（市計）'!F25+'１表総括表（町村計）'!F23</f>
        <v>17453</v>
      </c>
      <c r="G23" s="1">
        <f>'１表総括表（市計）'!G25+'１表総括表（町村計）'!G23</f>
        <v>86781742</v>
      </c>
      <c r="H23" s="1">
        <f>'１表総括表（市計）'!H25+'１表総括表（町村計）'!H23</f>
        <v>109063725</v>
      </c>
      <c r="I23" s="1">
        <f>'１表総括表（市計）'!I25+'１表総括表（町村計）'!I23</f>
        <v>18661</v>
      </c>
      <c r="J23" s="1">
        <f>'１表総括表（市計）'!J25+'１表総括表（町村計）'!J23</f>
        <v>109045064</v>
      </c>
      <c r="K23" s="1">
        <f>'１表総括表（市計）'!K25+'１表総括表（町村計）'!K23</f>
        <v>77730723</v>
      </c>
      <c r="L23" s="1">
        <f>'１表総括表（市計）'!L25+'１表総括表（町村計）'!L23</f>
        <v>1023</v>
      </c>
      <c r="M23" s="1">
        <f>'１表総括表（市計）'!M25+'１表総括表（町村計）'!M23</f>
        <v>35634</v>
      </c>
      <c r="N23" s="1">
        <f>'１表総括表（市計）'!N25+'１表総括表（町村計）'!N23</f>
        <v>135</v>
      </c>
      <c r="O23" s="1">
        <f>'１表総括表（市計）'!O25+'１表総括表（町村計）'!O23</f>
        <v>35499</v>
      </c>
      <c r="P23" s="1">
        <f t="shared" si="0"/>
        <v>1256.5</v>
      </c>
    </row>
    <row r="24" spans="1:16" ht="30" customHeight="1">
      <c r="A24" s="112"/>
      <c r="B24" s="98" t="s">
        <v>54</v>
      </c>
      <c r="C24" s="99"/>
      <c r="D24" s="1">
        <f>'１表総括表（市計）'!D26+'１表総括表（町村計）'!D24</f>
        <v>1777520</v>
      </c>
      <c r="E24" s="1">
        <f>'１表総括表（市計）'!E26+'１表総括表（町村計）'!E24</f>
        <v>1030257</v>
      </c>
      <c r="F24" s="1">
        <f>'１表総括表（市計）'!F26+'１表総括表（町村計）'!F24</f>
        <v>643</v>
      </c>
      <c r="G24" s="1">
        <f>'１表総括表（市計）'!G26+'１表総括表（町村計）'!G24</f>
        <v>1029614</v>
      </c>
      <c r="H24" s="1">
        <f>'１表総括表（市計）'!H26+'１表総括表（町村計）'!H24</f>
        <v>9080025</v>
      </c>
      <c r="I24" s="1">
        <f>'１表総括表（市計）'!I26+'１表総括表（町村計）'!I24</f>
        <v>762</v>
      </c>
      <c r="J24" s="1">
        <f>'１表総括表（市計）'!J26+'１表総括表（町村計）'!J24</f>
        <v>9079263</v>
      </c>
      <c r="K24" s="1">
        <f>'１表総括表（市計）'!K26+'１表総括表（町村計）'!K24</f>
        <v>6336001</v>
      </c>
      <c r="L24" s="1">
        <f>'１表総括表（市計）'!L26+'１表総括表（町村計）'!L24</f>
        <v>800</v>
      </c>
      <c r="M24" s="1">
        <f>'１表総括表（市計）'!M26+'１表総括表（町村計）'!M24</f>
        <v>589</v>
      </c>
      <c r="N24" s="1">
        <f>'１表総括表（市計）'!N26+'１表総括表（町村計）'!N24</f>
        <v>5</v>
      </c>
      <c r="O24" s="1">
        <f>'１表総括表（市計）'!O26+'１表総括表（町村計）'!O24</f>
        <v>584</v>
      </c>
      <c r="P24" s="1">
        <f t="shared" si="0"/>
        <v>8813.4</v>
      </c>
    </row>
    <row r="25" spans="1:16" ht="30" customHeight="1">
      <c r="A25" s="112"/>
      <c r="B25" s="113" t="s">
        <v>133</v>
      </c>
      <c r="C25" s="25" t="s">
        <v>134</v>
      </c>
      <c r="D25" s="1">
        <f>'１表総括表（市計）'!D27+'１表総括表（町村計）'!D25</f>
        <v>127641</v>
      </c>
      <c r="E25" s="1">
        <f>'１表総括表（市計）'!E27+'１表総括表（町村計）'!E25</f>
        <v>7638822</v>
      </c>
      <c r="F25" s="1">
        <f>'１表総括表（市計）'!F27+'１表総括表（町村計）'!F25</f>
        <v>2589</v>
      </c>
      <c r="G25" s="1">
        <f>'１表総括表（市計）'!G27+'１表総括表（町村計）'!G25</f>
        <v>7636233</v>
      </c>
      <c r="H25" s="1">
        <f>'１表総括表（市計）'!H27+'１表総括表（町村計）'!H25</f>
        <v>27682480</v>
      </c>
      <c r="I25" s="1">
        <f>'１表総括表（市計）'!I27+'１表総括表（町村計）'!I25</f>
        <v>2574</v>
      </c>
      <c r="J25" s="1">
        <f>'１表総括表（市計）'!J27+'１表総括表（町村計）'!J25</f>
        <v>27679906</v>
      </c>
      <c r="K25" s="1">
        <f>'１表総括表（市計）'!K27+'１表総括表（町村計）'!K25</f>
        <v>18894664</v>
      </c>
      <c r="L25" s="1">
        <f>'１表総括表（市計）'!L27+'１表総括表（町村計）'!L25</f>
        <v>687</v>
      </c>
      <c r="M25" s="1">
        <f>'１表総括表（市計）'!M27+'１表総括表（町村計）'!M25</f>
        <v>21416</v>
      </c>
      <c r="N25" s="1">
        <f>'１表総括表（市計）'!N27+'１表総括表（町村計）'!N25</f>
        <v>27</v>
      </c>
      <c r="O25" s="1">
        <f>'１表総括表（市計）'!O27+'１表総括表（町村計）'!O25</f>
        <v>21389</v>
      </c>
      <c r="P25" s="1">
        <f t="shared" si="0"/>
        <v>3623.9</v>
      </c>
    </row>
    <row r="26" spans="1:16" ht="30" customHeight="1">
      <c r="A26" s="112"/>
      <c r="B26" s="114"/>
      <c r="C26" s="25" t="s">
        <v>135</v>
      </c>
      <c r="D26" s="1">
        <f>'１表総括表（市計）'!D28+'１表総括表（町村計）'!D26</f>
        <v>0</v>
      </c>
      <c r="E26" s="1">
        <f>'１表総括表（市計）'!E28+'１表総括表（町村計）'!E26</f>
        <v>61321</v>
      </c>
      <c r="F26" s="1">
        <f>'１表総括表（市計）'!F28+'１表総括表（町村計）'!F26</f>
        <v>0</v>
      </c>
      <c r="G26" s="1">
        <f>'１表総括表（市計）'!G28+'１表総括表（町村計）'!G26</f>
        <v>61321</v>
      </c>
      <c r="H26" s="1">
        <f>'１表総括表（市計）'!H28+'１表総括表（町村計）'!H26</f>
        <v>2251978</v>
      </c>
      <c r="I26" s="1">
        <f>'１表総括表（市計）'!I28+'１表総括表（町村計）'!I26</f>
        <v>0</v>
      </c>
      <c r="J26" s="1">
        <f>'１表総括表（市計）'!J28+'１表総括表（町村計）'!J26</f>
        <v>2251978</v>
      </c>
      <c r="K26" s="1">
        <f>'１表総括表（市計）'!K28+'１表総括表（町村計）'!K26</f>
        <v>1555090</v>
      </c>
      <c r="L26" s="1">
        <f>'１表総括表（市計）'!L28+'１表総括表（町村計）'!L26</f>
        <v>0</v>
      </c>
      <c r="M26" s="1">
        <f>'１表総括表（市計）'!M28+'１表総括表（町村計）'!M26</f>
        <v>148</v>
      </c>
      <c r="N26" s="1">
        <f>'１表総括表（市計）'!N28+'１表総括表（町村計）'!N26</f>
        <v>0</v>
      </c>
      <c r="O26" s="1">
        <f>'１表総括表（市計）'!O28+'１表総括表（町村計）'!O26</f>
        <v>148</v>
      </c>
      <c r="P26" s="1">
        <f t="shared" si="0"/>
        <v>36724.4</v>
      </c>
    </row>
    <row r="27" spans="1:16" ht="30" customHeight="1">
      <c r="A27" s="112"/>
      <c r="B27" s="115"/>
      <c r="C27" s="25" t="s">
        <v>136</v>
      </c>
      <c r="D27" s="1">
        <f>'１表総括表（市計）'!D29+'１表総括表（町村計）'!D27</f>
        <v>127641</v>
      </c>
      <c r="E27" s="1">
        <f>'１表総括表（市計）'!E29+'１表総括表（町村計）'!E27</f>
        <v>7700143</v>
      </c>
      <c r="F27" s="1">
        <f>'１表総括表（市計）'!F29+'１表総括表（町村計）'!F27</f>
        <v>2589</v>
      </c>
      <c r="G27" s="1">
        <f>'１表総括表（市計）'!G29+'１表総括表（町村計）'!G27</f>
        <v>7697554</v>
      </c>
      <c r="H27" s="1">
        <f>'１表総括表（市計）'!H29+'１表総括表（町村計）'!H27</f>
        <v>29934458</v>
      </c>
      <c r="I27" s="1">
        <f>'１表総括表（市計）'!I29+'１表総括表（町村計）'!I27</f>
        <v>2574</v>
      </c>
      <c r="J27" s="1">
        <f>'１表総括表（市計）'!J29+'１表総括表（町村計）'!J27</f>
        <v>29931884</v>
      </c>
      <c r="K27" s="1">
        <f>'１表総括表（市計）'!K29+'１表総括表（町村計）'!K27</f>
        <v>20449754</v>
      </c>
      <c r="L27" s="1">
        <f>'１表総括表（市計）'!L29+'１表総括表（町村計）'!L27</f>
        <v>687</v>
      </c>
      <c r="M27" s="1">
        <f>'１表総括表（市計）'!M29+'１表総括表（町村計）'!M27</f>
        <v>21564</v>
      </c>
      <c r="N27" s="1">
        <f>'１表総括表（市計）'!N29+'１表総括表（町村計）'!N27</f>
        <v>27</v>
      </c>
      <c r="O27" s="1">
        <f>'１表総括表（市計）'!O29+'１表総括表（町村計）'!O27</f>
        <v>21537</v>
      </c>
      <c r="P27" s="1">
        <f t="shared" si="0"/>
        <v>3887.5</v>
      </c>
    </row>
    <row r="28" spans="1:16" ht="30" customHeight="1">
      <c r="A28" s="112"/>
      <c r="B28" s="98" t="s">
        <v>55</v>
      </c>
      <c r="C28" s="99"/>
      <c r="D28" s="1">
        <f>'１表総括表（市計）'!D30+'１表総括表（町村計）'!D28</f>
        <v>153369389</v>
      </c>
      <c r="E28" s="1">
        <f>'１表総括表（市計）'!E30+'１表総括表（町村計）'!E28</f>
        <v>178774554</v>
      </c>
      <c r="F28" s="1">
        <f>'１表総括表（市計）'!F30+'１表総括表（町村計）'!F28</f>
        <v>11386675</v>
      </c>
      <c r="G28" s="1">
        <f>'１表総括表（市計）'!G30+'１表総括表（町村計）'!G28</f>
        <v>167387879</v>
      </c>
      <c r="H28" s="1">
        <f>'１表総括表（市計）'!H30+'１表総括表（町村計）'!H28</f>
        <v>822652296</v>
      </c>
      <c r="I28" s="1">
        <f>'１表総括表（市計）'!I30+'１表総括表（町村計）'!I28</f>
        <v>5638503</v>
      </c>
      <c r="J28" s="1">
        <f>'１表総括表（市計）'!J30+'１表総括表（町村計）'!J28</f>
        <v>817013793</v>
      </c>
      <c r="K28" s="1">
        <f>'１表総括表（市計）'!K30+'１表総括表（町村計）'!K28</f>
        <v>561116908</v>
      </c>
      <c r="L28" s="1">
        <f>'１表総括表（市計）'!L30+'１表総括表（町村計）'!L28</f>
        <v>377602</v>
      </c>
      <c r="M28" s="1">
        <f>'１表総括表（市計）'!M30+'１表総括表（町村計）'!M28</f>
        <v>332220</v>
      </c>
      <c r="N28" s="1">
        <f>'１表総括表（市計）'!N30+'１表総括表（町村計）'!N28</f>
        <v>60210</v>
      </c>
      <c r="O28" s="1">
        <f>'１表総括表（市計）'!O30+'１表総括表（町村計）'!O28</f>
        <v>272010</v>
      </c>
      <c r="P28" s="1">
        <f t="shared" si="0"/>
        <v>4601.6</v>
      </c>
    </row>
    <row r="29" spans="1:16" ht="30" customHeight="1">
      <c r="A29" s="112"/>
      <c r="B29" s="102" t="s">
        <v>45</v>
      </c>
      <c r="C29" s="103"/>
      <c r="D29" s="1">
        <f>'１表総括表（市計）'!D31+'１表総括表（町村計）'!D29</f>
        <v>156592276</v>
      </c>
      <c r="E29" s="1">
        <f>'１表総括表（市計）'!E31+'１表総括表（町村計）'!E29</f>
        <v>274304149</v>
      </c>
      <c r="F29" s="1">
        <f>'１表総括表（市計）'!F31+'１表総括表（町村計）'!F29</f>
        <v>11407360</v>
      </c>
      <c r="G29" s="1">
        <f>'１表総括表（市計）'!G31+'１表総括表（町村計）'!G29</f>
        <v>262896789</v>
      </c>
      <c r="H29" s="1">
        <f>'１表総括表（市計）'!H31+'１表総括表（町村計）'!H29</f>
        <v>970730504</v>
      </c>
      <c r="I29" s="1">
        <f>'１表総括表（市計）'!I31+'１表総括表（町村計）'!I29</f>
        <v>5660500</v>
      </c>
      <c r="J29" s="1">
        <f>'１表総括表（市計）'!J31+'１表総括表（町村計）'!J29</f>
        <v>965070004</v>
      </c>
      <c r="K29" s="1">
        <f>'１表総括表（市計）'!K31+'１表総括表（町村計）'!K29</f>
        <v>665633386</v>
      </c>
      <c r="L29" s="1">
        <f>'１表総括表（市計）'!L31+'１表総括表（町村計）'!L29</f>
        <v>380112</v>
      </c>
      <c r="M29" s="1">
        <f>'１表総括表（市計）'!M31+'１表総括表（町村計）'!M29</f>
        <v>390007</v>
      </c>
      <c r="N29" s="1">
        <f>'１表総括表（市計）'!N31+'１表総括表（町村計）'!N29</f>
        <v>60377</v>
      </c>
      <c r="O29" s="1">
        <f>'１表総括表（市計）'!O31+'１表総括表（町村計）'!O29</f>
        <v>329630</v>
      </c>
      <c r="P29" s="1">
        <f t="shared" si="0"/>
        <v>3538.9</v>
      </c>
    </row>
    <row r="30" spans="1:16" ht="30" customHeight="1">
      <c r="A30" s="96" t="s">
        <v>56</v>
      </c>
      <c r="B30" s="96"/>
      <c r="C30" s="96"/>
      <c r="D30" s="1">
        <f>'１表総括表（市計）'!D32+'１表総括表（町村計）'!D30</f>
        <v>1238415544</v>
      </c>
      <c r="E30" s="29"/>
      <c r="F30" s="29"/>
      <c r="G30" s="29"/>
      <c r="H30" s="29"/>
      <c r="I30" s="29"/>
      <c r="J30" s="29"/>
      <c r="K30" s="29"/>
      <c r="L30" s="1">
        <f>'１表総括表（市計）'!L32+'１表総括表（町村計）'!L30</f>
        <v>1388628</v>
      </c>
      <c r="M30" s="29"/>
      <c r="N30" s="29"/>
      <c r="O30" s="29"/>
      <c r="P30" s="29"/>
    </row>
    <row r="31" spans="1:16" ht="30" customHeight="1">
      <c r="A31" s="96" t="s">
        <v>57</v>
      </c>
      <c r="B31" s="96"/>
      <c r="C31" s="96"/>
      <c r="D31" s="1">
        <f>'１表総括表（市計）'!D33+'１表総括表（町村計）'!D31</f>
        <v>1931267642</v>
      </c>
      <c r="E31" s="1">
        <f>'１表総括表（市計）'!E33+'１表総括表（町村計）'!E31</f>
        <v>4165792358</v>
      </c>
      <c r="F31" s="1">
        <f>'１表総括表（市計）'!F33+'１表総括表（町村計）'!F31</f>
        <v>238816994</v>
      </c>
      <c r="G31" s="1">
        <f>'１表総括表（市計）'!G33+'１表総括表（町村計）'!G31</f>
        <v>3926975364</v>
      </c>
      <c r="H31" s="1">
        <f>'１表総括表（市計）'!H33+'１表総括表（町村計）'!H31</f>
        <v>10009987927</v>
      </c>
      <c r="I31" s="1">
        <f>'１表総括表（市計）'!I33+'１表総括表（町村計）'!I31</f>
        <v>81960960</v>
      </c>
      <c r="J31" s="1">
        <f>'１表総括表（市計）'!J33+'１表総括表（町村計）'!J31</f>
        <v>9928026967</v>
      </c>
      <c r="K31" s="1">
        <f>'１表総括表（市計）'!K33+'１表総括表（町村計）'!K31</f>
        <v>4252980774</v>
      </c>
      <c r="L31" s="1">
        <f>'１表総括表（市計）'!L33+'１表総括表（町村計）'!L31</f>
        <v>1946110</v>
      </c>
      <c r="M31" s="1">
        <f>'１表総括表（市計）'!M33+'１表総括表（町村計）'!M31</f>
        <v>5047997</v>
      </c>
      <c r="N31" s="1">
        <f>'１表総括表（市計）'!N33+'１表総括表（町村計）'!N31</f>
        <v>410835</v>
      </c>
      <c r="O31" s="1">
        <f>'１表総括表（市計）'!O33+'１表総括表（町村計）'!O31</f>
        <v>4637162</v>
      </c>
      <c r="P31" s="1">
        <f>IF(H31&gt;0,ROUND(H31/E31*1000,1),0)</f>
        <v>2402.9</v>
      </c>
    </row>
    <row r="33" ht="14.25" hidden="1"/>
    <row r="34" spans="4:15" ht="14.25" hidden="1">
      <c r="D34" s="10">
        <f aca="true" t="shared" si="1" ref="D34:O34">D8+D9+D10+D11+D15+D16+D17+D18+D19+D20+D21+D22+D29+D30</f>
        <v>1931267642</v>
      </c>
      <c r="E34" s="10">
        <f t="shared" si="1"/>
        <v>4165792358</v>
      </c>
      <c r="F34" s="10">
        <f t="shared" si="1"/>
        <v>238816994</v>
      </c>
      <c r="G34" s="10">
        <f t="shared" si="1"/>
        <v>3926975364</v>
      </c>
      <c r="H34" s="10">
        <f t="shared" si="1"/>
        <v>10009987927</v>
      </c>
      <c r="I34" s="10">
        <f t="shared" si="1"/>
        <v>81960993</v>
      </c>
      <c r="J34" s="10">
        <f t="shared" si="1"/>
        <v>9928026934</v>
      </c>
      <c r="K34" s="10">
        <f t="shared" si="1"/>
        <v>4252980774</v>
      </c>
      <c r="L34" s="10">
        <f t="shared" si="1"/>
        <v>1946110</v>
      </c>
      <c r="M34" s="10">
        <f t="shared" si="1"/>
        <v>5047997</v>
      </c>
      <c r="N34" s="10">
        <f t="shared" si="1"/>
        <v>410835</v>
      </c>
      <c r="O34" s="10">
        <f t="shared" si="1"/>
        <v>4637162</v>
      </c>
    </row>
    <row r="35" ht="14.25" hidden="1"/>
    <row r="37" spans="4:16" ht="14.25"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</row>
    <row r="38" spans="4:16" ht="14.25"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</row>
    <row r="39" spans="4:16" ht="14.25"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</row>
  </sheetData>
  <sheetProtection/>
  <mergeCells count="33">
    <mergeCell ref="A4:C4"/>
    <mergeCell ref="A3:C3"/>
    <mergeCell ref="A31:C31"/>
    <mergeCell ref="A23:A29"/>
    <mergeCell ref="A30:C30"/>
    <mergeCell ref="A21:C21"/>
    <mergeCell ref="A22:C22"/>
    <mergeCell ref="A8:A9"/>
    <mergeCell ref="A10:A11"/>
    <mergeCell ref="A12:A15"/>
    <mergeCell ref="L6:O6"/>
    <mergeCell ref="A6:C7"/>
    <mergeCell ref="A19:A20"/>
    <mergeCell ref="A16:C16"/>
    <mergeCell ref="A17:C17"/>
    <mergeCell ref="A18:C18"/>
    <mergeCell ref="B19:C19"/>
    <mergeCell ref="B20:C20"/>
    <mergeCell ref="B12:C12"/>
    <mergeCell ref="B13:C13"/>
    <mergeCell ref="D6:G6"/>
    <mergeCell ref="H6:K6"/>
    <mergeCell ref="B8:C8"/>
    <mergeCell ref="B9:C9"/>
    <mergeCell ref="B10:C10"/>
    <mergeCell ref="B11:C11"/>
    <mergeCell ref="B14:C14"/>
    <mergeCell ref="B15:C15"/>
    <mergeCell ref="B29:C29"/>
    <mergeCell ref="B23:C23"/>
    <mergeCell ref="B24:C24"/>
    <mergeCell ref="B25:B27"/>
    <mergeCell ref="B28:C28"/>
  </mergeCells>
  <printOptions horizontalCentered="1"/>
  <pageMargins left="0.7086614173228347" right="0.7086614173228347" top="0.8267716535433072" bottom="0.7480314960629921" header="0.5118110236220472" footer="0.5118110236220472"/>
  <pageSetup fitToHeight="1" fitToWidth="1"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K50"/>
  <sheetViews>
    <sheetView showGridLines="0" view="pageBreakPreview" zoomScale="60" zoomScaleNormal="70" zoomScalePageLayoutView="0" workbookViewId="0" topLeftCell="A1">
      <selection activeCell="A2" sqref="A2"/>
    </sheetView>
  </sheetViews>
  <sheetFormatPr defaultColWidth="8.796875" defaultRowHeight="15"/>
  <cols>
    <col min="1" max="1" width="3.5" style="12" customWidth="1"/>
    <col min="2" max="2" width="14.69921875" style="12" customWidth="1"/>
    <col min="3" max="11" width="14.59765625" style="12" customWidth="1"/>
    <col min="12" max="16384" width="9" style="12" customWidth="1"/>
  </cols>
  <sheetData>
    <row r="1" spans="1:2" s="42" customFormat="1" ht="17.25">
      <c r="A1" s="42" t="s">
        <v>132</v>
      </c>
      <c r="B1" s="42" t="s">
        <v>139</v>
      </c>
    </row>
    <row r="2" spans="1:11" s="13" customFormat="1" ht="17.25" customHeight="1">
      <c r="A2" s="131" t="s">
        <v>117</v>
      </c>
      <c r="B2" s="129" t="s">
        <v>119</v>
      </c>
      <c r="C2" s="128" t="s">
        <v>141</v>
      </c>
      <c r="D2" s="128"/>
      <c r="E2" s="128"/>
      <c r="F2" s="128" t="s">
        <v>140</v>
      </c>
      <c r="G2" s="128"/>
      <c r="H2" s="128"/>
      <c r="I2" s="128" t="s">
        <v>142</v>
      </c>
      <c r="J2" s="128"/>
      <c r="K2" s="128"/>
    </row>
    <row r="3" spans="1:11" s="13" customFormat="1" ht="54" customHeight="1">
      <c r="A3" s="131"/>
      <c r="B3" s="130"/>
      <c r="C3" s="92" t="s">
        <v>8</v>
      </c>
      <c r="D3" s="92" t="s">
        <v>6</v>
      </c>
      <c r="E3" s="92" t="s">
        <v>10</v>
      </c>
      <c r="F3" s="92" t="s">
        <v>8</v>
      </c>
      <c r="G3" s="92" t="s">
        <v>6</v>
      </c>
      <c r="H3" s="92" t="s">
        <v>10</v>
      </c>
      <c r="I3" s="92" t="s">
        <v>8</v>
      </c>
      <c r="J3" s="92" t="s">
        <v>6</v>
      </c>
      <c r="K3" s="92" t="s">
        <v>10</v>
      </c>
    </row>
    <row r="4" spans="1:11" s="13" customFormat="1" ht="15" customHeight="1">
      <c r="A4" s="30">
        <v>1</v>
      </c>
      <c r="B4" s="31" t="s">
        <v>78</v>
      </c>
      <c r="C4" s="48">
        <v>81388</v>
      </c>
      <c r="D4" s="48">
        <v>9885</v>
      </c>
      <c r="E4" s="48">
        <v>71503</v>
      </c>
      <c r="F4" s="48">
        <v>78114</v>
      </c>
      <c r="G4" s="48">
        <v>9435</v>
      </c>
      <c r="H4" s="48">
        <v>68679</v>
      </c>
      <c r="I4" s="48">
        <v>3274</v>
      </c>
      <c r="J4" s="48">
        <v>450</v>
      </c>
      <c r="K4" s="48">
        <v>2824</v>
      </c>
    </row>
    <row r="5" spans="1:11" s="13" customFormat="1" ht="15" customHeight="1">
      <c r="A5" s="32">
        <v>2</v>
      </c>
      <c r="B5" s="33" t="s">
        <v>64</v>
      </c>
      <c r="C5" s="49">
        <v>54511</v>
      </c>
      <c r="D5" s="49">
        <v>3365</v>
      </c>
      <c r="E5" s="49">
        <v>51146</v>
      </c>
      <c r="F5" s="49">
        <v>53029</v>
      </c>
      <c r="G5" s="49">
        <v>3273</v>
      </c>
      <c r="H5" s="49">
        <v>49756</v>
      </c>
      <c r="I5" s="49">
        <v>1482</v>
      </c>
      <c r="J5" s="49">
        <v>92</v>
      </c>
      <c r="K5" s="49">
        <v>1390</v>
      </c>
    </row>
    <row r="6" spans="1:11" s="13" customFormat="1" ht="15" customHeight="1">
      <c r="A6" s="32">
        <v>3</v>
      </c>
      <c r="B6" s="33" t="s">
        <v>79</v>
      </c>
      <c r="C6" s="49">
        <v>49499</v>
      </c>
      <c r="D6" s="49">
        <v>6556</v>
      </c>
      <c r="E6" s="49">
        <v>42943</v>
      </c>
      <c r="F6" s="49">
        <v>47444</v>
      </c>
      <c r="G6" s="49">
        <v>6286</v>
      </c>
      <c r="H6" s="49">
        <v>41158</v>
      </c>
      <c r="I6" s="49">
        <v>2055</v>
      </c>
      <c r="J6" s="49">
        <v>270</v>
      </c>
      <c r="K6" s="49">
        <v>1785</v>
      </c>
    </row>
    <row r="7" spans="1:11" s="13" customFormat="1" ht="15" customHeight="1">
      <c r="A7" s="32">
        <v>4</v>
      </c>
      <c r="B7" s="33" t="s">
        <v>80</v>
      </c>
      <c r="C7" s="49">
        <v>50030</v>
      </c>
      <c r="D7" s="49">
        <v>9396</v>
      </c>
      <c r="E7" s="49">
        <v>40634</v>
      </c>
      <c r="F7" s="49">
        <v>48512</v>
      </c>
      <c r="G7" s="49">
        <v>9229</v>
      </c>
      <c r="H7" s="49">
        <v>39283</v>
      </c>
      <c r="I7" s="49">
        <v>1518</v>
      </c>
      <c r="J7" s="49">
        <v>167</v>
      </c>
      <c r="K7" s="49">
        <v>1351</v>
      </c>
    </row>
    <row r="8" spans="1:11" s="13" customFormat="1" ht="15" customHeight="1">
      <c r="A8" s="32">
        <v>5</v>
      </c>
      <c r="B8" s="33" t="s">
        <v>81</v>
      </c>
      <c r="C8" s="49">
        <v>31341</v>
      </c>
      <c r="D8" s="49">
        <v>7091</v>
      </c>
      <c r="E8" s="49">
        <v>24250</v>
      </c>
      <c r="F8" s="49">
        <v>30381</v>
      </c>
      <c r="G8" s="49">
        <v>6918</v>
      </c>
      <c r="H8" s="49">
        <v>23463</v>
      </c>
      <c r="I8" s="49">
        <v>960</v>
      </c>
      <c r="J8" s="49">
        <v>173</v>
      </c>
      <c r="K8" s="49">
        <v>787</v>
      </c>
    </row>
    <row r="9" spans="1:11" s="13" customFormat="1" ht="15" customHeight="1">
      <c r="A9" s="32">
        <v>6</v>
      </c>
      <c r="B9" s="33" t="s">
        <v>82</v>
      </c>
      <c r="C9" s="49">
        <v>18364</v>
      </c>
      <c r="D9" s="49">
        <v>2998</v>
      </c>
      <c r="E9" s="49">
        <v>15366</v>
      </c>
      <c r="F9" s="49">
        <v>17730</v>
      </c>
      <c r="G9" s="49">
        <v>2938</v>
      </c>
      <c r="H9" s="49">
        <v>14792</v>
      </c>
      <c r="I9" s="49">
        <v>634</v>
      </c>
      <c r="J9" s="49">
        <v>60</v>
      </c>
      <c r="K9" s="49">
        <v>574</v>
      </c>
    </row>
    <row r="10" spans="1:11" s="13" customFormat="1" ht="15" customHeight="1">
      <c r="A10" s="32">
        <v>7</v>
      </c>
      <c r="B10" s="33" t="s">
        <v>103</v>
      </c>
      <c r="C10" s="49">
        <v>27845</v>
      </c>
      <c r="D10" s="49">
        <v>3950</v>
      </c>
      <c r="E10" s="49">
        <v>23895</v>
      </c>
      <c r="F10" s="49">
        <v>26973</v>
      </c>
      <c r="G10" s="49">
        <v>3851</v>
      </c>
      <c r="H10" s="49">
        <v>23122</v>
      </c>
      <c r="I10" s="49">
        <v>872</v>
      </c>
      <c r="J10" s="49">
        <v>99</v>
      </c>
      <c r="K10" s="49">
        <v>773</v>
      </c>
    </row>
    <row r="11" spans="1:11" s="13" customFormat="1" ht="15" customHeight="1">
      <c r="A11" s="32">
        <v>8</v>
      </c>
      <c r="B11" s="33" t="s">
        <v>83</v>
      </c>
      <c r="C11" s="49">
        <v>17293</v>
      </c>
      <c r="D11" s="49">
        <v>3944</v>
      </c>
      <c r="E11" s="49">
        <v>13349</v>
      </c>
      <c r="F11" s="49">
        <v>16513</v>
      </c>
      <c r="G11" s="49">
        <v>3834</v>
      </c>
      <c r="H11" s="49">
        <v>12679</v>
      </c>
      <c r="I11" s="49">
        <v>780</v>
      </c>
      <c r="J11" s="49">
        <v>110</v>
      </c>
      <c r="K11" s="49">
        <v>670</v>
      </c>
    </row>
    <row r="12" spans="1:11" s="13" customFormat="1" ht="15" customHeight="1">
      <c r="A12" s="32">
        <v>9</v>
      </c>
      <c r="B12" s="33" t="s">
        <v>104</v>
      </c>
      <c r="C12" s="49">
        <v>23837</v>
      </c>
      <c r="D12" s="49">
        <v>5292</v>
      </c>
      <c r="E12" s="49">
        <v>18545</v>
      </c>
      <c r="F12" s="49">
        <v>22835</v>
      </c>
      <c r="G12" s="49">
        <v>5123</v>
      </c>
      <c r="H12" s="49">
        <v>17712</v>
      </c>
      <c r="I12" s="49">
        <v>1002</v>
      </c>
      <c r="J12" s="49">
        <v>169</v>
      </c>
      <c r="K12" s="49">
        <v>833</v>
      </c>
    </row>
    <row r="13" spans="1:11" s="13" customFormat="1" ht="15" customHeight="1">
      <c r="A13" s="32">
        <v>10</v>
      </c>
      <c r="B13" s="33" t="s">
        <v>84</v>
      </c>
      <c r="C13" s="49">
        <v>27985</v>
      </c>
      <c r="D13" s="49">
        <v>8822</v>
      </c>
      <c r="E13" s="49">
        <v>19163</v>
      </c>
      <c r="F13" s="49">
        <v>27476</v>
      </c>
      <c r="G13" s="49">
        <v>8709</v>
      </c>
      <c r="H13" s="49">
        <v>18767</v>
      </c>
      <c r="I13" s="49">
        <v>509</v>
      </c>
      <c r="J13" s="49">
        <v>113</v>
      </c>
      <c r="K13" s="49">
        <v>396</v>
      </c>
    </row>
    <row r="14" spans="1:11" s="13" customFormat="1" ht="15" customHeight="1">
      <c r="A14" s="32">
        <v>11</v>
      </c>
      <c r="B14" s="33" t="s">
        <v>85</v>
      </c>
      <c r="C14" s="49">
        <v>11112</v>
      </c>
      <c r="D14" s="49">
        <v>1921</v>
      </c>
      <c r="E14" s="49">
        <v>9191</v>
      </c>
      <c r="F14" s="49">
        <v>10792</v>
      </c>
      <c r="G14" s="49">
        <v>1865</v>
      </c>
      <c r="H14" s="49">
        <v>8927</v>
      </c>
      <c r="I14" s="49">
        <v>320</v>
      </c>
      <c r="J14" s="49">
        <v>56</v>
      </c>
      <c r="K14" s="49">
        <v>264</v>
      </c>
    </row>
    <row r="15" spans="1:11" s="13" customFormat="1" ht="15" customHeight="1">
      <c r="A15" s="32">
        <v>12</v>
      </c>
      <c r="B15" s="33" t="s">
        <v>86</v>
      </c>
      <c r="C15" s="49">
        <v>18971</v>
      </c>
      <c r="D15" s="49">
        <v>4705</v>
      </c>
      <c r="E15" s="49">
        <v>14266</v>
      </c>
      <c r="F15" s="49">
        <v>18305</v>
      </c>
      <c r="G15" s="49">
        <v>4546</v>
      </c>
      <c r="H15" s="49">
        <v>13759</v>
      </c>
      <c r="I15" s="49">
        <v>666</v>
      </c>
      <c r="J15" s="49">
        <v>159</v>
      </c>
      <c r="K15" s="49">
        <v>507</v>
      </c>
    </row>
    <row r="16" spans="1:11" s="13" customFormat="1" ht="15" customHeight="1">
      <c r="A16" s="32">
        <v>13</v>
      </c>
      <c r="B16" s="33" t="s">
        <v>87</v>
      </c>
      <c r="C16" s="49">
        <v>30722</v>
      </c>
      <c r="D16" s="49">
        <v>6276</v>
      </c>
      <c r="E16" s="49">
        <v>24446</v>
      </c>
      <c r="F16" s="49">
        <v>29710</v>
      </c>
      <c r="G16" s="49">
        <v>6045</v>
      </c>
      <c r="H16" s="49">
        <v>23665</v>
      </c>
      <c r="I16" s="49">
        <v>1012</v>
      </c>
      <c r="J16" s="49">
        <v>231</v>
      </c>
      <c r="K16" s="49">
        <v>781</v>
      </c>
    </row>
    <row r="17" spans="1:11" s="13" customFormat="1" ht="15" customHeight="1">
      <c r="A17" s="32">
        <v>14</v>
      </c>
      <c r="B17" s="33" t="s">
        <v>88</v>
      </c>
      <c r="C17" s="49">
        <v>35069</v>
      </c>
      <c r="D17" s="49">
        <v>3704</v>
      </c>
      <c r="E17" s="49">
        <v>31365</v>
      </c>
      <c r="F17" s="49">
        <v>34178</v>
      </c>
      <c r="G17" s="49">
        <v>3574</v>
      </c>
      <c r="H17" s="49">
        <v>30604</v>
      </c>
      <c r="I17" s="49">
        <v>891</v>
      </c>
      <c r="J17" s="49">
        <v>130</v>
      </c>
      <c r="K17" s="49">
        <v>761</v>
      </c>
    </row>
    <row r="18" spans="1:11" s="13" customFormat="1" ht="15" customHeight="1">
      <c r="A18" s="32">
        <v>15</v>
      </c>
      <c r="B18" s="33" t="s">
        <v>89</v>
      </c>
      <c r="C18" s="49">
        <v>31866</v>
      </c>
      <c r="D18" s="49">
        <v>3679</v>
      </c>
      <c r="E18" s="49">
        <v>28187</v>
      </c>
      <c r="F18" s="49">
        <v>31009</v>
      </c>
      <c r="G18" s="49">
        <v>3531</v>
      </c>
      <c r="H18" s="49">
        <v>27478</v>
      </c>
      <c r="I18" s="49">
        <v>857</v>
      </c>
      <c r="J18" s="49">
        <v>148</v>
      </c>
      <c r="K18" s="49">
        <v>709</v>
      </c>
    </row>
    <row r="19" spans="1:11" s="13" customFormat="1" ht="15" customHeight="1">
      <c r="A19" s="32">
        <v>16</v>
      </c>
      <c r="B19" s="33" t="s">
        <v>90</v>
      </c>
      <c r="C19" s="49">
        <v>69962</v>
      </c>
      <c r="D19" s="49">
        <v>12760</v>
      </c>
      <c r="E19" s="49">
        <v>57202</v>
      </c>
      <c r="F19" s="49">
        <v>67267</v>
      </c>
      <c r="G19" s="49">
        <v>12321</v>
      </c>
      <c r="H19" s="49">
        <v>54946</v>
      </c>
      <c r="I19" s="49">
        <v>2695</v>
      </c>
      <c r="J19" s="49">
        <v>439</v>
      </c>
      <c r="K19" s="49">
        <v>2256</v>
      </c>
    </row>
    <row r="20" spans="1:11" s="13" customFormat="1" ht="15" customHeight="1">
      <c r="A20" s="32">
        <v>17</v>
      </c>
      <c r="B20" s="33" t="s">
        <v>63</v>
      </c>
      <c r="C20" s="49">
        <v>49002</v>
      </c>
      <c r="D20" s="49">
        <v>4995</v>
      </c>
      <c r="E20" s="49">
        <v>44007</v>
      </c>
      <c r="F20" s="49">
        <v>47711</v>
      </c>
      <c r="G20" s="49">
        <v>4893</v>
      </c>
      <c r="H20" s="49">
        <v>42818</v>
      </c>
      <c r="I20" s="49">
        <v>1291</v>
      </c>
      <c r="J20" s="49">
        <v>102</v>
      </c>
      <c r="K20" s="49">
        <v>1189</v>
      </c>
    </row>
    <row r="21" spans="1:11" s="13" customFormat="1" ht="15" customHeight="1">
      <c r="A21" s="32">
        <v>18</v>
      </c>
      <c r="B21" s="33" t="s">
        <v>91</v>
      </c>
      <c r="C21" s="49">
        <v>38304</v>
      </c>
      <c r="D21" s="49">
        <v>15535</v>
      </c>
      <c r="E21" s="49">
        <v>22769</v>
      </c>
      <c r="F21" s="49">
        <v>36931</v>
      </c>
      <c r="G21" s="49">
        <v>15034</v>
      </c>
      <c r="H21" s="49">
        <v>21897</v>
      </c>
      <c r="I21" s="49">
        <v>1373</v>
      </c>
      <c r="J21" s="49">
        <v>501</v>
      </c>
      <c r="K21" s="49">
        <v>872</v>
      </c>
    </row>
    <row r="22" spans="1:11" s="13" customFormat="1" ht="15" customHeight="1">
      <c r="A22" s="32">
        <v>19</v>
      </c>
      <c r="B22" s="33" t="s">
        <v>65</v>
      </c>
      <c r="C22" s="49">
        <v>13359</v>
      </c>
      <c r="D22" s="49">
        <v>4117</v>
      </c>
      <c r="E22" s="49">
        <v>9242</v>
      </c>
      <c r="F22" s="49">
        <v>12918</v>
      </c>
      <c r="G22" s="49">
        <v>4029</v>
      </c>
      <c r="H22" s="49">
        <v>8889</v>
      </c>
      <c r="I22" s="49">
        <v>441</v>
      </c>
      <c r="J22" s="49">
        <v>88</v>
      </c>
      <c r="K22" s="49">
        <v>353</v>
      </c>
    </row>
    <row r="23" spans="1:11" s="13" customFormat="1" ht="15" customHeight="1">
      <c r="A23" s="32">
        <v>20</v>
      </c>
      <c r="B23" s="33" t="s">
        <v>92</v>
      </c>
      <c r="C23" s="49">
        <v>20623</v>
      </c>
      <c r="D23" s="49">
        <v>1291</v>
      </c>
      <c r="E23" s="49">
        <v>19332</v>
      </c>
      <c r="F23" s="49">
        <v>20083</v>
      </c>
      <c r="G23" s="49">
        <v>1234</v>
      </c>
      <c r="H23" s="49">
        <v>18849</v>
      </c>
      <c r="I23" s="49">
        <v>540</v>
      </c>
      <c r="J23" s="49">
        <v>57</v>
      </c>
      <c r="K23" s="49">
        <v>483</v>
      </c>
    </row>
    <row r="24" spans="1:11" s="13" customFormat="1" ht="15" customHeight="1">
      <c r="A24" s="32">
        <v>21</v>
      </c>
      <c r="B24" s="33" t="s">
        <v>105</v>
      </c>
      <c r="C24" s="49">
        <v>23740</v>
      </c>
      <c r="D24" s="49">
        <v>9262</v>
      </c>
      <c r="E24" s="49">
        <v>14478</v>
      </c>
      <c r="F24" s="49">
        <v>23229</v>
      </c>
      <c r="G24" s="49">
        <v>9111</v>
      </c>
      <c r="H24" s="49">
        <v>14118</v>
      </c>
      <c r="I24" s="49">
        <v>511</v>
      </c>
      <c r="J24" s="49">
        <v>151</v>
      </c>
      <c r="K24" s="49">
        <v>360</v>
      </c>
    </row>
    <row r="25" spans="1:11" s="13" customFormat="1" ht="15" customHeight="1">
      <c r="A25" s="32">
        <v>22</v>
      </c>
      <c r="B25" s="33" t="s">
        <v>106</v>
      </c>
      <c r="C25" s="49">
        <v>23191</v>
      </c>
      <c r="D25" s="49">
        <v>4807</v>
      </c>
      <c r="E25" s="49">
        <v>18384</v>
      </c>
      <c r="F25" s="49">
        <v>22641</v>
      </c>
      <c r="G25" s="49">
        <v>4710</v>
      </c>
      <c r="H25" s="49">
        <v>17931</v>
      </c>
      <c r="I25" s="49">
        <v>550</v>
      </c>
      <c r="J25" s="49">
        <v>97</v>
      </c>
      <c r="K25" s="49">
        <v>453</v>
      </c>
    </row>
    <row r="26" spans="1:11" s="13" customFormat="1" ht="15" customHeight="1">
      <c r="A26" s="34">
        <v>23</v>
      </c>
      <c r="B26" s="33" t="s">
        <v>107</v>
      </c>
      <c r="C26" s="49">
        <v>41258</v>
      </c>
      <c r="D26" s="49">
        <v>8587</v>
      </c>
      <c r="E26" s="49">
        <v>32671</v>
      </c>
      <c r="F26" s="49">
        <v>39983</v>
      </c>
      <c r="G26" s="49">
        <v>8428</v>
      </c>
      <c r="H26" s="49">
        <v>31555</v>
      </c>
      <c r="I26" s="49">
        <v>1275</v>
      </c>
      <c r="J26" s="49">
        <v>159</v>
      </c>
      <c r="K26" s="49">
        <v>1116</v>
      </c>
    </row>
    <row r="27" spans="1:11" s="13" customFormat="1" ht="15" customHeight="1">
      <c r="A27" s="32">
        <v>24</v>
      </c>
      <c r="B27" s="33" t="s">
        <v>108</v>
      </c>
      <c r="C27" s="49">
        <v>25623</v>
      </c>
      <c r="D27" s="49">
        <v>7994</v>
      </c>
      <c r="E27" s="49">
        <v>17629</v>
      </c>
      <c r="F27" s="49">
        <v>24590</v>
      </c>
      <c r="G27" s="49">
        <v>7796</v>
      </c>
      <c r="H27" s="49">
        <v>16794</v>
      </c>
      <c r="I27" s="49">
        <v>1033</v>
      </c>
      <c r="J27" s="49">
        <v>198</v>
      </c>
      <c r="K27" s="49">
        <v>835</v>
      </c>
    </row>
    <row r="28" spans="1:11" s="13" customFormat="1" ht="15" customHeight="1">
      <c r="A28" s="32">
        <v>25</v>
      </c>
      <c r="B28" s="33" t="s">
        <v>109</v>
      </c>
      <c r="C28" s="49">
        <v>25542</v>
      </c>
      <c r="D28" s="49">
        <v>11611</v>
      </c>
      <c r="E28" s="49">
        <v>13931</v>
      </c>
      <c r="F28" s="49">
        <v>24556</v>
      </c>
      <c r="G28" s="49">
        <v>11255</v>
      </c>
      <c r="H28" s="49">
        <v>13301</v>
      </c>
      <c r="I28" s="49">
        <v>986</v>
      </c>
      <c r="J28" s="49">
        <v>356</v>
      </c>
      <c r="K28" s="49">
        <v>630</v>
      </c>
    </row>
    <row r="29" spans="1:11" s="13" customFormat="1" ht="15" customHeight="1">
      <c r="A29" s="32">
        <v>26</v>
      </c>
      <c r="B29" s="33" t="s">
        <v>110</v>
      </c>
      <c r="C29" s="49">
        <v>19369</v>
      </c>
      <c r="D29" s="49">
        <v>5502</v>
      </c>
      <c r="E29" s="49">
        <v>13867</v>
      </c>
      <c r="F29" s="49">
        <v>18767</v>
      </c>
      <c r="G29" s="49">
        <v>5345</v>
      </c>
      <c r="H29" s="49">
        <v>13422</v>
      </c>
      <c r="I29" s="49">
        <v>602</v>
      </c>
      <c r="J29" s="49">
        <v>157</v>
      </c>
      <c r="K29" s="49">
        <v>445</v>
      </c>
    </row>
    <row r="30" spans="1:11" s="13" customFormat="1" ht="15" customHeight="1">
      <c r="A30" s="32">
        <v>27</v>
      </c>
      <c r="B30" s="33" t="s">
        <v>111</v>
      </c>
      <c r="C30" s="49">
        <v>18578</v>
      </c>
      <c r="D30" s="49">
        <v>4923</v>
      </c>
      <c r="E30" s="49">
        <v>13655</v>
      </c>
      <c r="F30" s="49">
        <v>18017</v>
      </c>
      <c r="G30" s="49">
        <v>4781</v>
      </c>
      <c r="H30" s="49">
        <v>13236</v>
      </c>
      <c r="I30" s="49">
        <v>561</v>
      </c>
      <c r="J30" s="49">
        <v>142</v>
      </c>
      <c r="K30" s="49">
        <v>419</v>
      </c>
    </row>
    <row r="31" spans="1:11" s="13" customFormat="1" ht="15" customHeight="1">
      <c r="A31" s="32">
        <v>28</v>
      </c>
      <c r="B31" s="33" t="s">
        <v>112</v>
      </c>
      <c r="C31" s="49">
        <v>34738</v>
      </c>
      <c r="D31" s="49">
        <v>10479</v>
      </c>
      <c r="E31" s="49">
        <v>24259</v>
      </c>
      <c r="F31" s="49">
        <v>32950</v>
      </c>
      <c r="G31" s="49">
        <v>10063</v>
      </c>
      <c r="H31" s="49">
        <v>22887</v>
      </c>
      <c r="I31" s="49">
        <v>1788</v>
      </c>
      <c r="J31" s="49">
        <v>416</v>
      </c>
      <c r="K31" s="49">
        <v>1372</v>
      </c>
    </row>
    <row r="32" spans="1:11" s="13" customFormat="1" ht="15" customHeight="1">
      <c r="A32" s="32">
        <v>29</v>
      </c>
      <c r="B32" s="33" t="s">
        <v>113</v>
      </c>
      <c r="C32" s="49">
        <v>19085</v>
      </c>
      <c r="D32" s="49">
        <v>6814</v>
      </c>
      <c r="E32" s="49">
        <v>12271</v>
      </c>
      <c r="F32" s="49">
        <v>18419</v>
      </c>
      <c r="G32" s="49">
        <v>6569</v>
      </c>
      <c r="H32" s="49">
        <v>11850</v>
      </c>
      <c r="I32" s="49">
        <v>666</v>
      </c>
      <c r="J32" s="49">
        <v>245</v>
      </c>
      <c r="K32" s="49">
        <v>421</v>
      </c>
    </row>
    <row r="33" spans="1:11" s="13" customFormat="1" ht="15" customHeight="1">
      <c r="A33" s="35">
        <v>30</v>
      </c>
      <c r="B33" s="36" t="s">
        <v>114</v>
      </c>
      <c r="C33" s="50">
        <v>40825</v>
      </c>
      <c r="D33" s="50">
        <v>20082</v>
      </c>
      <c r="E33" s="50">
        <v>20743</v>
      </c>
      <c r="F33" s="50">
        <v>39329</v>
      </c>
      <c r="G33" s="50">
        <v>19207</v>
      </c>
      <c r="H33" s="50">
        <v>20122</v>
      </c>
      <c r="I33" s="50">
        <v>1496</v>
      </c>
      <c r="J33" s="50">
        <v>875</v>
      </c>
      <c r="K33" s="50">
        <v>621</v>
      </c>
    </row>
    <row r="34" spans="1:11" s="13" customFormat="1" ht="15" customHeight="1">
      <c r="A34" s="35">
        <v>31</v>
      </c>
      <c r="B34" s="36" t="s">
        <v>127</v>
      </c>
      <c r="C34" s="50">
        <v>18583</v>
      </c>
      <c r="D34" s="50">
        <v>3612</v>
      </c>
      <c r="E34" s="50">
        <v>14971</v>
      </c>
      <c r="F34" s="50">
        <v>17962</v>
      </c>
      <c r="G34" s="50">
        <v>3524</v>
      </c>
      <c r="H34" s="50">
        <v>14438</v>
      </c>
      <c r="I34" s="50">
        <v>621</v>
      </c>
      <c r="J34" s="50">
        <v>88</v>
      </c>
      <c r="K34" s="50">
        <v>533</v>
      </c>
    </row>
    <row r="35" spans="1:11" s="13" customFormat="1" ht="15" customHeight="1">
      <c r="A35" s="35">
        <v>30</v>
      </c>
      <c r="B35" s="36" t="s">
        <v>128</v>
      </c>
      <c r="C35" s="50">
        <v>25515</v>
      </c>
      <c r="D35" s="50">
        <v>6935</v>
      </c>
      <c r="E35" s="50">
        <v>18580</v>
      </c>
      <c r="F35" s="50">
        <v>24586</v>
      </c>
      <c r="G35" s="50">
        <v>6721</v>
      </c>
      <c r="H35" s="50">
        <v>17865</v>
      </c>
      <c r="I35" s="50">
        <v>929</v>
      </c>
      <c r="J35" s="50">
        <v>214</v>
      </c>
      <c r="K35" s="50">
        <v>715</v>
      </c>
    </row>
    <row r="36" spans="1:11" s="13" customFormat="1" ht="15" customHeight="1">
      <c r="A36" s="45"/>
      <c r="B36" s="46" t="s">
        <v>126</v>
      </c>
      <c r="C36" s="47">
        <f aca="true" t="shared" si="0" ref="C36:K36">SUM(C4:C35)</f>
        <v>1017130</v>
      </c>
      <c r="D36" s="47">
        <f t="shared" si="0"/>
        <v>220890</v>
      </c>
      <c r="E36" s="47">
        <f t="shared" si="0"/>
        <v>796240</v>
      </c>
      <c r="F36" s="47">
        <f t="shared" si="0"/>
        <v>982940</v>
      </c>
      <c r="G36" s="47">
        <f t="shared" si="0"/>
        <v>214178</v>
      </c>
      <c r="H36" s="47">
        <f t="shared" si="0"/>
        <v>768762</v>
      </c>
      <c r="I36" s="47">
        <f t="shared" si="0"/>
        <v>34190</v>
      </c>
      <c r="J36" s="47">
        <f t="shared" si="0"/>
        <v>6712</v>
      </c>
      <c r="K36" s="47">
        <f t="shared" si="0"/>
        <v>27478</v>
      </c>
    </row>
    <row r="37" spans="1:11" s="13" customFormat="1" ht="15" customHeight="1">
      <c r="A37" s="37">
        <v>33</v>
      </c>
      <c r="B37" s="38" t="s">
        <v>93</v>
      </c>
      <c r="C37" s="51">
        <v>16616</v>
      </c>
      <c r="D37" s="51">
        <v>5167</v>
      </c>
      <c r="E37" s="51">
        <v>11449</v>
      </c>
      <c r="F37" s="51">
        <v>16065</v>
      </c>
      <c r="G37" s="51">
        <v>4989</v>
      </c>
      <c r="H37" s="51">
        <v>11076</v>
      </c>
      <c r="I37" s="51">
        <v>551</v>
      </c>
      <c r="J37" s="51">
        <v>178</v>
      </c>
      <c r="K37" s="51">
        <v>373</v>
      </c>
    </row>
    <row r="38" spans="1:11" s="13" customFormat="1" ht="15" customHeight="1">
      <c r="A38" s="32">
        <v>34</v>
      </c>
      <c r="B38" s="33" t="s">
        <v>115</v>
      </c>
      <c r="C38" s="51">
        <v>7057</v>
      </c>
      <c r="D38" s="51">
        <v>1188</v>
      </c>
      <c r="E38" s="51">
        <v>5869</v>
      </c>
      <c r="F38" s="51">
        <v>6792</v>
      </c>
      <c r="G38" s="51">
        <v>1163</v>
      </c>
      <c r="H38" s="51">
        <v>5629</v>
      </c>
      <c r="I38" s="51">
        <v>265</v>
      </c>
      <c r="J38" s="51">
        <v>25</v>
      </c>
      <c r="K38" s="51">
        <v>240</v>
      </c>
    </row>
    <row r="39" spans="1:11" s="13" customFormat="1" ht="15" customHeight="1">
      <c r="A39" s="32">
        <v>35</v>
      </c>
      <c r="B39" s="33" t="s">
        <v>116</v>
      </c>
      <c r="C39" s="51">
        <v>10872</v>
      </c>
      <c r="D39" s="51">
        <v>3851</v>
      </c>
      <c r="E39" s="51">
        <v>7021</v>
      </c>
      <c r="F39" s="49">
        <v>10608</v>
      </c>
      <c r="G39" s="49">
        <v>3770</v>
      </c>
      <c r="H39" s="49">
        <v>6838</v>
      </c>
      <c r="I39" s="51">
        <v>264</v>
      </c>
      <c r="J39" s="51">
        <v>81</v>
      </c>
      <c r="K39" s="51">
        <v>183</v>
      </c>
    </row>
    <row r="40" spans="1:11" s="13" customFormat="1" ht="15" customHeight="1">
      <c r="A40" s="32">
        <v>36</v>
      </c>
      <c r="B40" s="33" t="s">
        <v>94</v>
      </c>
      <c r="C40" s="49">
        <v>12277</v>
      </c>
      <c r="D40" s="49">
        <v>1713</v>
      </c>
      <c r="E40" s="49">
        <v>10564</v>
      </c>
      <c r="F40" s="49">
        <v>11973</v>
      </c>
      <c r="G40" s="49">
        <v>1673</v>
      </c>
      <c r="H40" s="49">
        <v>10300</v>
      </c>
      <c r="I40" s="49">
        <v>304</v>
      </c>
      <c r="J40" s="49">
        <v>40</v>
      </c>
      <c r="K40" s="49">
        <v>264</v>
      </c>
    </row>
    <row r="41" spans="1:11" s="13" customFormat="1" ht="15" customHeight="1">
      <c r="A41" s="32">
        <v>37</v>
      </c>
      <c r="B41" s="33" t="s">
        <v>95</v>
      </c>
      <c r="C41" s="49">
        <v>13654</v>
      </c>
      <c r="D41" s="49">
        <v>6619</v>
      </c>
      <c r="E41" s="49">
        <v>7035</v>
      </c>
      <c r="F41" s="49">
        <v>13386</v>
      </c>
      <c r="G41" s="49">
        <v>6546</v>
      </c>
      <c r="H41" s="49">
        <v>6840</v>
      </c>
      <c r="I41" s="49">
        <v>268</v>
      </c>
      <c r="J41" s="49">
        <v>73</v>
      </c>
      <c r="K41" s="49">
        <v>195</v>
      </c>
    </row>
    <row r="42" spans="1:11" s="13" customFormat="1" ht="15" customHeight="1">
      <c r="A42" s="32">
        <v>38</v>
      </c>
      <c r="B42" s="33" t="s">
        <v>96</v>
      </c>
      <c r="C42" s="49">
        <v>8407</v>
      </c>
      <c r="D42" s="49">
        <v>4426</v>
      </c>
      <c r="E42" s="49">
        <v>3981</v>
      </c>
      <c r="F42" s="49">
        <v>8000</v>
      </c>
      <c r="G42" s="49">
        <v>4263</v>
      </c>
      <c r="H42" s="49">
        <v>3737</v>
      </c>
      <c r="I42" s="49">
        <v>407</v>
      </c>
      <c r="J42" s="49">
        <v>163</v>
      </c>
      <c r="K42" s="49">
        <v>244</v>
      </c>
    </row>
    <row r="43" spans="1:11" s="13" customFormat="1" ht="15" customHeight="1">
      <c r="A43" s="32">
        <v>39</v>
      </c>
      <c r="B43" s="33" t="s">
        <v>97</v>
      </c>
      <c r="C43" s="49">
        <v>20245</v>
      </c>
      <c r="D43" s="49">
        <v>4482</v>
      </c>
      <c r="E43" s="49">
        <v>15763</v>
      </c>
      <c r="F43" s="49">
        <v>19584</v>
      </c>
      <c r="G43" s="49">
        <v>4348</v>
      </c>
      <c r="H43" s="49">
        <v>15236</v>
      </c>
      <c r="I43" s="49">
        <v>661</v>
      </c>
      <c r="J43" s="49">
        <v>134</v>
      </c>
      <c r="K43" s="49">
        <v>527</v>
      </c>
    </row>
    <row r="44" spans="1:11" s="13" customFormat="1" ht="15" customHeight="1">
      <c r="A44" s="32">
        <v>40</v>
      </c>
      <c r="B44" s="33" t="s">
        <v>98</v>
      </c>
      <c r="C44" s="49">
        <v>5352</v>
      </c>
      <c r="D44" s="49">
        <v>1852</v>
      </c>
      <c r="E44" s="49">
        <v>3500</v>
      </c>
      <c r="F44" s="49">
        <v>5167</v>
      </c>
      <c r="G44" s="49">
        <v>1791</v>
      </c>
      <c r="H44" s="49">
        <v>3376</v>
      </c>
      <c r="I44" s="49">
        <v>185</v>
      </c>
      <c r="J44" s="49">
        <v>61</v>
      </c>
      <c r="K44" s="49">
        <v>124</v>
      </c>
    </row>
    <row r="45" spans="1:11" s="13" customFormat="1" ht="15" customHeight="1">
      <c r="A45" s="32">
        <v>41</v>
      </c>
      <c r="B45" s="33" t="s">
        <v>99</v>
      </c>
      <c r="C45" s="49">
        <v>10187</v>
      </c>
      <c r="D45" s="49">
        <v>3380</v>
      </c>
      <c r="E45" s="49">
        <v>6807</v>
      </c>
      <c r="F45" s="49">
        <v>9858</v>
      </c>
      <c r="G45" s="49">
        <v>3294</v>
      </c>
      <c r="H45" s="49">
        <v>6564</v>
      </c>
      <c r="I45" s="49">
        <v>329</v>
      </c>
      <c r="J45" s="49">
        <v>86</v>
      </c>
      <c r="K45" s="49">
        <v>243</v>
      </c>
    </row>
    <row r="46" spans="1:11" s="13" customFormat="1" ht="15" customHeight="1">
      <c r="A46" s="32">
        <v>42</v>
      </c>
      <c r="B46" s="33" t="s">
        <v>100</v>
      </c>
      <c r="C46" s="49">
        <v>3406</v>
      </c>
      <c r="D46" s="49">
        <v>414</v>
      </c>
      <c r="E46" s="49">
        <v>2992</v>
      </c>
      <c r="F46" s="49">
        <v>3250</v>
      </c>
      <c r="G46" s="49">
        <v>397</v>
      </c>
      <c r="H46" s="49">
        <v>2853</v>
      </c>
      <c r="I46" s="49">
        <v>156</v>
      </c>
      <c r="J46" s="49">
        <v>17</v>
      </c>
      <c r="K46" s="49">
        <v>139</v>
      </c>
    </row>
    <row r="47" spans="1:11" s="13" customFormat="1" ht="15" customHeight="1">
      <c r="A47" s="32">
        <v>43</v>
      </c>
      <c r="B47" s="33" t="s">
        <v>101</v>
      </c>
      <c r="C47" s="49">
        <v>9774</v>
      </c>
      <c r="D47" s="49">
        <v>2130</v>
      </c>
      <c r="E47" s="49">
        <v>7644</v>
      </c>
      <c r="F47" s="49">
        <v>9339</v>
      </c>
      <c r="G47" s="49">
        <v>2061</v>
      </c>
      <c r="H47" s="49">
        <v>7278</v>
      </c>
      <c r="I47" s="49">
        <v>435</v>
      </c>
      <c r="J47" s="49">
        <v>69</v>
      </c>
      <c r="K47" s="49">
        <v>366</v>
      </c>
    </row>
    <row r="48" spans="1:11" s="13" customFormat="1" ht="15" customHeight="1">
      <c r="A48" s="43">
        <v>44</v>
      </c>
      <c r="B48" s="44" t="s">
        <v>102</v>
      </c>
      <c r="C48" s="52">
        <v>8014</v>
      </c>
      <c r="D48" s="52">
        <v>1065</v>
      </c>
      <c r="E48" s="52">
        <v>6949</v>
      </c>
      <c r="F48" s="52">
        <v>7884</v>
      </c>
      <c r="G48" s="52">
        <v>1040</v>
      </c>
      <c r="H48" s="52">
        <v>6844</v>
      </c>
      <c r="I48" s="52">
        <v>130</v>
      </c>
      <c r="J48" s="52">
        <v>25</v>
      </c>
      <c r="K48" s="52">
        <v>105</v>
      </c>
    </row>
    <row r="49" spans="1:11" s="13" customFormat="1" ht="15" customHeight="1">
      <c r="A49" s="39"/>
      <c r="B49" s="40" t="s">
        <v>124</v>
      </c>
      <c r="C49" s="41">
        <f aca="true" t="shared" si="1" ref="C49:K49">SUM(C37:C48)</f>
        <v>125861</v>
      </c>
      <c r="D49" s="41">
        <f t="shared" si="1"/>
        <v>36287</v>
      </c>
      <c r="E49" s="41">
        <f t="shared" si="1"/>
        <v>89574</v>
      </c>
      <c r="F49" s="41">
        <f t="shared" si="1"/>
        <v>121906</v>
      </c>
      <c r="G49" s="41">
        <f t="shared" si="1"/>
        <v>35335</v>
      </c>
      <c r="H49" s="41">
        <f t="shared" si="1"/>
        <v>86571</v>
      </c>
      <c r="I49" s="41">
        <f t="shared" si="1"/>
        <v>3955</v>
      </c>
      <c r="J49" s="41">
        <f t="shared" si="1"/>
        <v>952</v>
      </c>
      <c r="K49" s="41">
        <f t="shared" si="1"/>
        <v>3003</v>
      </c>
    </row>
    <row r="50" spans="1:11" s="13" customFormat="1" ht="15" customHeight="1">
      <c r="A50" s="39"/>
      <c r="B50" s="40" t="s">
        <v>125</v>
      </c>
      <c r="C50" s="41">
        <f aca="true" t="shared" si="2" ref="C50:K50">SUM(C49,C36)</f>
        <v>1142991</v>
      </c>
      <c r="D50" s="41">
        <f t="shared" si="2"/>
        <v>257177</v>
      </c>
      <c r="E50" s="41">
        <f t="shared" si="2"/>
        <v>885814</v>
      </c>
      <c r="F50" s="41">
        <f t="shared" si="2"/>
        <v>1104846</v>
      </c>
      <c r="G50" s="41">
        <f t="shared" si="2"/>
        <v>249513</v>
      </c>
      <c r="H50" s="41">
        <f t="shared" si="2"/>
        <v>855333</v>
      </c>
      <c r="I50" s="41">
        <f t="shared" si="2"/>
        <v>38145</v>
      </c>
      <c r="J50" s="41">
        <f t="shared" si="2"/>
        <v>7664</v>
      </c>
      <c r="K50" s="41">
        <f t="shared" si="2"/>
        <v>30481</v>
      </c>
    </row>
  </sheetData>
  <sheetProtection/>
  <mergeCells count="5">
    <mergeCell ref="I2:K2"/>
    <mergeCell ref="C2:E2"/>
    <mergeCell ref="B2:B3"/>
    <mergeCell ref="A2:A3"/>
    <mergeCell ref="F2:H2"/>
  </mergeCells>
  <printOptions horizontalCentered="1"/>
  <pageMargins left="0.7086614173228347" right="0.7086614173228347" top="0.8267716535433072" bottom="0.7480314960629921" header="0.5118110236220472" footer="0.5118110236220472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HS52"/>
  <sheetViews>
    <sheetView showGridLines="0" view="pageBreakPreview" zoomScale="40" zoomScaleNormal="55" zoomScaleSheetLayoutView="40" zoomScalePageLayoutView="0" workbookViewId="0" topLeftCell="GW1">
      <pane ySplit="3" topLeftCell="A4" activePane="bottomLeft" state="frozen"/>
      <selection pane="topLeft" activeCell="O11" sqref="O11"/>
      <selection pane="bottomLeft" activeCell="O11" sqref="O11"/>
    </sheetView>
  </sheetViews>
  <sheetFormatPr defaultColWidth="8.796875" defaultRowHeight="15"/>
  <cols>
    <col min="1" max="1" width="3.5" style="88" customWidth="1"/>
    <col min="2" max="2" width="14.69921875" style="88" customWidth="1"/>
    <col min="3" max="8" width="15.59765625" style="88" customWidth="1"/>
    <col min="9" max="10" width="12.3984375" style="88" customWidth="1"/>
    <col min="11" max="11" width="15.5" style="88" customWidth="1"/>
    <col min="12" max="12" width="2.59765625" style="88" customWidth="1"/>
    <col min="13" max="13" width="3.5" style="88" customWidth="1"/>
    <col min="14" max="14" width="14.69921875" style="88" customWidth="1"/>
    <col min="15" max="20" width="15.59765625" style="88" customWidth="1"/>
    <col min="21" max="22" width="12.3984375" style="88" customWidth="1"/>
    <col min="23" max="23" width="15.5" style="88" customWidth="1"/>
    <col min="24" max="24" width="1.69921875" style="88" customWidth="1"/>
    <col min="25" max="25" width="3.5" style="88" customWidth="1"/>
    <col min="26" max="26" width="14.59765625" style="88" customWidth="1"/>
    <col min="27" max="35" width="15.59765625" style="88" customWidth="1"/>
    <col min="36" max="36" width="2.59765625" style="88" customWidth="1"/>
    <col min="37" max="37" width="3.5" style="88" customWidth="1"/>
    <col min="38" max="38" width="14.59765625" style="88" customWidth="1"/>
    <col min="39" max="47" width="15.59765625" style="88" customWidth="1"/>
    <col min="48" max="48" width="3" style="89" customWidth="1"/>
    <col min="49" max="49" width="3.5" style="88" customWidth="1"/>
    <col min="50" max="50" width="14.59765625" style="88" customWidth="1"/>
    <col min="51" max="59" width="15.59765625" style="88" customWidth="1"/>
    <col min="60" max="60" width="3.3984375" style="89" customWidth="1"/>
    <col min="61" max="61" width="3.5" style="88" customWidth="1"/>
    <col min="62" max="62" width="14.59765625" style="88" customWidth="1"/>
    <col min="63" max="71" width="15.59765625" style="88" customWidth="1"/>
    <col min="72" max="72" width="3.19921875" style="88" customWidth="1"/>
    <col min="73" max="73" width="3.5" style="88" customWidth="1"/>
    <col min="74" max="74" width="14.59765625" style="88" customWidth="1"/>
    <col min="75" max="83" width="15.59765625" style="88" customWidth="1"/>
    <col min="84" max="84" width="5.69921875" style="89" customWidth="1"/>
    <col min="85" max="85" width="3.5" style="88" customWidth="1"/>
    <col min="86" max="86" width="14.59765625" style="88" customWidth="1"/>
    <col min="87" max="95" width="15.59765625" style="88" customWidth="1"/>
    <col min="96" max="96" width="2.59765625" style="88" customWidth="1"/>
    <col min="97" max="97" width="3.5" style="88" customWidth="1"/>
    <col min="98" max="98" width="14.59765625" style="88" customWidth="1"/>
    <col min="99" max="107" width="15.59765625" style="88" customWidth="1"/>
    <col min="108" max="108" width="2.59765625" style="88" customWidth="1"/>
    <col min="109" max="109" width="3.5" style="88" customWidth="1"/>
    <col min="110" max="116" width="14.59765625" style="88" customWidth="1"/>
    <col min="117" max="119" width="15.59765625" style="88" customWidth="1"/>
    <col min="120" max="120" width="2.59765625" style="88" customWidth="1"/>
    <col min="121" max="121" width="3.5" style="88" customWidth="1"/>
    <col min="122" max="122" width="14.59765625" style="88" customWidth="1"/>
    <col min="123" max="128" width="15.59765625" style="90" customWidth="1"/>
    <col min="129" max="131" width="15.59765625" style="88" customWidth="1"/>
    <col min="132" max="132" width="2.59765625" style="90" customWidth="1"/>
    <col min="133" max="133" width="3.5" style="88" customWidth="1"/>
    <col min="134" max="134" width="14.59765625" style="88" customWidth="1"/>
    <col min="135" max="140" width="15.59765625" style="90" customWidth="1"/>
    <col min="141" max="143" width="15.59765625" style="88" customWidth="1"/>
    <col min="144" max="144" width="2.59765625" style="88" customWidth="1"/>
    <col min="145" max="145" width="3.5" style="88" customWidth="1"/>
    <col min="146" max="146" width="14.59765625" style="88" customWidth="1"/>
    <col min="147" max="152" width="15.59765625" style="90" customWidth="1"/>
    <col min="153" max="155" width="15.59765625" style="88" customWidth="1"/>
    <col min="156" max="156" width="3.09765625" style="88" customWidth="1"/>
    <col min="157" max="157" width="3.5" style="88" customWidth="1"/>
    <col min="158" max="158" width="14.59765625" style="88" customWidth="1"/>
    <col min="159" max="164" width="15.59765625" style="90" customWidth="1"/>
    <col min="165" max="167" width="15.59765625" style="88" customWidth="1"/>
    <col min="168" max="168" width="2.5" style="88" customWidth="1"/>
    <col min="169" max="169" width="3.5" style="88" customWidth="1"/>
    <col min="170" max="170" width="14.59765625" style="88" customWidth="1"/>
    <col min="171" max="176" width="15.59765625" style="90" customWidth="1"/>
    <col min="177" max="179" width="15.59765625" style="88" customWidth="1"/>
    <col min="180" max="180" width="3.09765625" style="88" customWidth="1"/>
    <col min="181" max="181" width="3.5" style="88" customWidth="1"/>
    <col min="182" max="182" width="14.59765625" style="88" customWidth="1"/>
    <col min="183" max="188" width="15.59765625" style="90" customWidth="1"/>
    <col min="189" max="191" width="15.59765625" style="88" customWidth="1"/>
    <col min="192" max="192" width="2.19921875" style="88" customWidth="1"/>
    <col min="193" max="193" width="3.5" style="88" customWidth="1"/>
    <col min="194" max="194" width="14.59765625" style="88" customWidth="1"/>
    <col min="195" max="200" width="15.59765625" style="90" customWidth="1"/>
    <col min="201" max="203" width="15.59765625" style="88" customWidth="1"/>
    <col min="204" max="204" width="2.59765625" style="88" customWidth="1"/>
    <col min="205" max="205" width="3.5" style="88" customWidth="1"/>
    <col min="206" max="206" width="14.59765625" style="88" customWidth="1"/>
    <col min="207" max="212" width="15.59765625" style="90" customWidth="1"/>
    <col min="213" max="215" width="15.59765625" style="88" customWidth="1"/>
    <col min="216" max="217" width="3.5" style="88" customWidth="1"/>
    <col min="218" max="218" width="14.59765625" style="88" customWidth="1"/>
    <col min="219" max="224" width="15.59765625" style="90" customWidth="1"/>
    <col min="225" max="227" width="15.59765625" style="88" customWidth="1"/>
    <col min="228" max="228" width="3" style="88" customWidth="1"/>
    <col min="229" max="16384" width="9" style="88" customWidth="1"/>
  </cols>
  <sheetData>
    <row r="1" spans="1:224" s="53" customFormat="1" ht="17.25">
      <c r="A1" s="53" t="s">
        <v>144</v>
      </c>
      <c r="M1" s="53" t="s">
        <v>145</v>
      </c>
      <c r="Y1" s="53" t="s">
        <v>146</v>
      </c>
      <c r="AK1" s="53" t="s">
        <v>147</v>
      </c>
      <c r="AV1" s="54"/>
      <c r="AW1" s="53" t="s">
        <v>148</v>
      </c>
      <c r="BH1" s="54"/>
      <c r="BI1" s="53" t="s">
        <v>149</v>
      </c>
      <c r="BU1" s="53" t="s">
        <v>150</v>
      </c>
      <c r="CF1" s="54"/>
      <c r="CG1" s="53" t="s">
        <v>151</v>
      </c>
      <c r="CS1" s="53" t="s">
        <v>152</v>
      </c>
      <c r="DE1" s="53" t="s">
        <v>153</v>
      </c>
      <c r="DQ1" s="55" t="s">
        <v>154</v>
      </c>
      <c r="DS1" s="55"/>
      <c r="DT1" s="55"/>
      <c r="DU1" s="55"/>
      <c r="DV1" s="55"/>
      <c r="DW1" s="55"/>
      <c r="DX1" s="55"/>
      <c r="EB1" s="55"/>
      <c r="EC1" s="55" t="s">
        <v>155</v>
      </c>
      <c r="EE1" s="55"/>
      <c r="EF1" s="55"/>
      <c r="EG1" s="55"/>
      <c r="EH1" s="55"/>
      <c r="EI1" s="55"/>
      <c r="EJ1" s="55"/>
      <c r="EO1" s="55" t="s">
        <v>156</v>
      </c>
      <c r="EQ1" s="55"/>
      <c r="ER1" s="55"/>
      <c r="ES1" s="55"/>
      <c r="ET1" s="55"/>
      <c r="EU1" s="55"/>
      <c r="EV1" s="55"/>
      <c r="FA1" s="55" t="s">
        <v>157</v>
      </c>
      <c r="FC1" s="55"/>
      <c r="FD1" s="55"/>
      <c r="FE1" s="55"/>
      <c r="FF1" s="55"/>
      <c r="FG1" s="55"/>
      <c r="FH1" s="55"/>
      <c r="FM1" s="55" t="s">
        <v>158</v>
      </c>
      <c r="FO1" s="55"/>
      <c r="FP1" s="55"/>
      <c r="FQ1" s="55"/>
      <c r="FR1" s="55"/>
      <c r="FS1" s="55"/>
      <c r="FT1" s="55"/>
      <c r="FY1" s="55" t="s">
        <v>159</v>
      </c>
      <c r="GA1" s="55"/>
      <c r="GB1" s="55"/>
      <c r="GC1" s="55"/>
      <c r="GD1" s="55"/>
      <c r="GE1" s="55"/>
      <c r="GF1" s="55"/>
      <c r="GK1" s="55" t="s">
        <v>160</v>
      </c>
      <c r="GM1" s="55"/>
      <c r="GN1" s="55"/>
      <c r="GO1" s="55"/>
      <c r="GP1" s="55"/>
      <c r="GQ1" s="55"/>
      <c r="GR1" s="55"/>
      <c r="GW1" s="55" t="s">
        <v>161</v>
      </c>
      <c r="GY1" s="55"/>
      <c r="GZ1" s="55"/>
      <c r="HA1" s="55"/>
      <c r="HB1" s="55"/>
      <c r="HC1" s="55"/>
      <c r="HD1" s="55"/>
      <c r="HI1" s="55" t="s">
        <v>162</v>
      </c>
      <c r="HK1" s="55"/>
      <c r="HL1" s="55"/>
      <c r="HM1" s="55"/>
      <c r="HN1" s="55"/>
      <c r="HO1" s="55"/>
      <c r="HP1" s="55"/>
    </row>
    <row r="2" spans="1:227" s="56" customFormat="1" ht="17.25" customHeight="1">
      <c r="A2" s="133" t="s">
        <v>117</v>
      </c>
      <c r="B2" s="134" t="s">
        <v>119</v>
      </c>
      <c r="C2" s="132" t="s">
        <v>120</v>
      </c>
      <c r="D2" s="132"/>
      <c r="E2" s="132"/>
      <c r="F2" s="132" t="s">
        <v>121</v>
      </c>
      <c r="G2" s="132"/>
      <c r="H2" s="132"/>
      <c r="I2" s="132" t="s">
        <v>129</v>
      </c>
      <c r="J2" s="132"/>
      <c r="K2" s="132"/>
      <c r="M2" s="133" t="s">
        <v>117</v>
      </c>
      <c r="N2" s="134" t="s">
        <v>119</v>
      </c>
      <c r="O2" s="132" t="s">
        <v>120</v>
      </c>
      <c r="P2" s="132"/>
      <c r="Q2" s="132"/>
      <c r="R2" s="132" t="s">
        <v>121</v>
      </c>
      <c r="S2" s="132"/>
      <c r="T2" s="132"/>
      <c r="U2" s="132" t="s">
        <v>129</v>
      </c>
      <c r="V2" s="132"/>
      <c r="W2" s="132"/>
      <c r="X2" s="57"/>
      <c r="Y2" s="133" t="s">
        <v>117</v>
      </c>
      <c r="Z2" s="134" t="s">
        <v>118</v>
      </c>
      <c r="AA2" s="132" t="s">
        <v>120</v>
      </c>
      <c r="AB2" s="132"/>
      <c r="AC2" s="132"/>
      <c r="AD2" s="132" t="s">
        <v>121</v>
      </c>
      <c r="AE2" s="132"/>
      <c r="AF2" s="132"/>
      <c r="AG2" s="132" t="s">
        <v>129</v>
      </c>
      <c r="AH2" s="132"/>
      <c r="AI2" s="132"/>
      <c r="AK2" s="133" t="s">
        <v>117</v>
      </c>
      <c r="AL2" s="134" t="s">
        <v>118</v>
      </c>
      <c r="AM2" s="132" t="s">
        <v>120</v>
      </c>
      <c r="AN2" s="132"/>
      <c r="AO2" s="132"/>
      <c r="AP2" s="132" t="s">
        <v>121</v>
      </c>
      <c r="AQ2" s="132"/>
      <c r="AR2" s="132"/>
      <c r="AS2" s="132" t="s">
        <v>129</v>
      </c>
      <c r="AT2" s="132"/>
      <c r="AU2" s="132"/>
      <c r="AV2" s="57"/>
      <c r="AW2" s="133" t="s">
        <v>117</v>
      </c>
      <c r="AX2" s="134" t="s">
        <v>118</v>
      </c>
      <c r="AY2" s="132" t="s">
        <v>120</v>
      </c>
      <c r="AZ2" s="132"/>
      <c r="BA2" s="132"/>
      <c r="BB2" s="132" t="s">
        <v>121</v>
      </c>
      <c r="BC2" s="132"/>
      <c r="BD2" s="132"/>
      <c r="BE2" s="132" t="s">
        <v>129</v>
      </c>
      <c r="BF2" s="132"/>
      <c r="BG2" s="132"/>
      <c r="BH2" s="57"/>
      <c r="BI2" s="133" t="s">
        <v>117</v>
      </c>
      <c r="BJ2" s="134" t="s">
        <v>118</v>
      </c>
      <c r="BK2" s="132" t="s">
        <v>120</v>
      </c>
      <c r="BL2" s="132"/>
      <c r="BM2" s="132"/>
      <c r="BN2" s="132" t="s">
        <v>121</v>
      </c>
      <c r="BO2" s="132"/>
      <c r="BP2" s="132"/>
      <c r="BQ2" s="132" t="s">
        <v>129</v>
      </c>
      <c r="BR2" s="132"/>
      <c r="BS2" s="132"/>
      <c r="BT2" s="57"/>
      <c r="BU2" s="133" t="s">
        <v>117</v>
      </c>
      <c r="BV2" s="134" t="s">
        <v>118</v>
      </c>
      <c r="BW2" s="132" t="s">
        <v>120</v>
      </c>
      <c r="BX2" s="132"/>
      <c r="BY2" s="132"/>
      <c r="BZ2" s="132" t="s">
        <v>121</v>
      </c>
      <c r="CA2" s="132"/>
      <c r="CB2" s="132"/>
      <c r="CC2" s="132" t="s">
        <v>129</v>
      </c>
      <c r="CD2" s="132"/>
      <c r="CE2" s="132"/>
      <c r="CF2" s="57"/>
      <c r="CG2" s="133" t="s">
        <v>117</v>
      </c>
      <c r="CH2" s="134" t="s">
        <v>118</v>
      </c>
      <c r="CI2" s="132" t="s">
        <v>120</v>
      </c>
      <c r="CJ2" s="132"/>
      <c r="CK2" s="132"/>
      <c r="CL2" s="132" t="s">
        <v>121</v>
      </c>
      <c r="CM2" s="132"/>
      <c r="CN2" s="132"/>
      <c r="CO2" s="132" t="s">
        <v>129</v>
      </c>
      <c r="CP2" s="132"/>
      <c r="CQ2" s="132"/>
      <c r="CS2" s="133" t="s">
        <v>117</v>
      </c>
      <c r="CT2" s="134" t="s">
        <v>118</v>
      </c>
      <c r="CU2" s="132" t="s">
        <v>120</v>
      </c>
      <c r="CV2" s="132"/>
      <c r="CW2" s="132"/>
      <c r="CX2" s="132" t="s">
        <v>121</v>
      </c>
      <c r="CY2" s="132"/>
      <c r="CZ2" s="132"/>
      <c r="DA2" s="132" t="s">
        <v>129</v>
      </c>
      <c r="DB2" s="132"/>
      <c r="DC2" s="132"/>
      <c r="DE2" s="133" t="s">
        <v>117</v>
      </c>
      <c r="DF2" s="134" t="s">
        <v>118</v>
      </c>
      <c r="DG2" s="132" t="s">
        <v>120</v>
      </c>
      <c r="DH2" s="132"/>
      <c r="DI2" s="132"/>
      <c r="DJ2" s="132" t="s">
        <v>121</v>
      </c>
      <c r="DK2" s="132"/>
      <c r="DL2" s="132"/>
      <c r="DM2" s="132" t="s">
        <v>129</v>
      </c>
      <c r="DN2" s="132"/>
      <c r="DO2" s="132"/>
      <c r="DQ2" s="133" t="s">
        <v>117</v>
      </c>
      <c r="DR2" s="134" t="s">
        <v>118</v>
      </c>
      <c r="DS2" s="132" t="s">
        <v>120</v>
      </c>
      <c r="DT2" s="132"/>
      <c r="DU2" s="132"/>
      <c r="DV2" s="132" t="s">
        <v>121</v>
      </c>
      <c r="DW2" s="132"/>
      <c r="DX2" s="132"/>
      <c r="DY2" s="132" t="s">
        <v>129</v>
      </c>
      <c r="DZ2" s="132"/>
      <c r="EA2" s="132"/>
      <c r="EC2" s="133" t="s">
        <v>117</v>
      </c>
      <c r="ED2" s="134" t="s">
        <v>118</v>
      </c>
      <c r="EE2" s="132" t="s">
        <v>120</v>
      </c>
      <c r="EF2" s="132"/>
      <c r="EG2" s="132"/>
      <c r="EH2" s="132" t="s">
        <v>121</v>
      </c>
      <c r="EI2" s="132"/>
      <c r="EJ2" s="132"/>
      <c r="EK2" s="132" t="s">
        <v>129</v>
      </c>
      <c r="EL2" s="132"/>
      <c r="EM2" s="132"/>
      <c r="EO2" s="133" t="s">
        <v>117</v>
      </c>
      <c r="EP2" s="134" t="s">
        <v>118</v>
      </c>
      <c r="EQ2" s="132" t="s">
        <v>120</v>
      </c>
      <c r="ER2" s="132"/>
      <c r="ES2" s="132"/>
      <c r="ET2" s="132" t="s">
        <v>121</v>
      </c>
      <c r="EU2" s="132"/>
      <c r="EV2" s="132"/>
      <c r="EW2" s="132" t="s">
        <v>129</v>
      </c>
      <c r="EX2" s="132"/>
      <c r="EY2" s="132"/>
      <c r="FA2" s="133" t="s">
        <v>117</v>
      </c>
      <c r="FB2" s="134" t="s">
        <v>118</v>
      </c>
      <c r="FC2" s="132" t="s">
        <v>120</v>
      </c>
      <c r="FD2" s="132"/>
      <c r="FE2" s="132"/>
      <c r="FF2" s="132" t="s">
        <v>121</v>
      </c>
      <c r="FG2" s="132"/>
      <c r="FH2" s="132"/>
      <c r="FI2" s="132" t="s">
        <v>129</v>
      </c>
      <c r="FJ2" s="132"/>
      <c r="FK2" s="132"/>
      <c r="FM2" s="133" t="s">
        <v>117</v>
      </c>
      <c r="FN2" s="134" t="s">
        <v>118</v>
      </c>
      <c r="FO2" s="132" t="s">
        <v>120</v>
      </c>
      <c r="FP2" s="132"/>
      <c r="FQ2" s="132"/>
      <c r="FR2" s="132" t="s">
        <v>121</v>
      </c>
      <c r="FS2" s="132"/>
      <c r="FT2" s="132"/>
      <c r="FU2" s="132" t="s">
        <v>129</v>
      </c>
      <c r="FV2" s="132"/>
      <c r="FW2" s="132"/>
      <c r="FY2" s="133" t="s">
        <v>117</v>
      </c>
      <c r="FZ2" s="134" t="s">
        <v>118</v>
      </c>
      <c r="GA2" s="132" t="s">
        <v>120</v>
      </c>
      <c r="GB2" s="132"/>
      <c r="GC2" s="132"/>
      <c r="GD2" s="132" t="s">
        <v>121</v>
      </c>
      <c r="GE2" s="132"/>
      <c r="GF2" s="132"/>
      <c r="GG2" s="132" t="s">
        <v>129</v>
      </c>
      <c r="GH2" s="132"/>
      <c r="GI2" s="132"/>
      <c r="GK2" s="133" t="s">
        <v>117</v>
      </c>
      <c r="GL2" s="134" t="s">
        <v>118</v>
      </c>
      <c r="GM2" s="132" t="s">
        <v>120</v>
      </c>
      <c r="GN2" s="132"/>
      <c r="GO2" s="132"/>
      <c r="GP2" s="132" t="s">
        <v>121</v>
      </c>
      <c r="GQ2" s="132"/>
      <c r="GR2" s="132"/>
      <c r="GS2" s="132" t="s">
        <v>129</v>
      </c>
      <c r="GT2" s="132"/>
      <c r="GU2" s="132"/>
      <c r="GW2" s="133" t="s">
        <v>117</v>
      </c>
      <c r="GX2" s="134" t="s">
        <v>118</v>
      </c>
      <c r="GY2" s="132" t="s">
        <v>120</v>
      </c>
      <c r="GZ2" s="132"/>
      <c r="HA2" s="132"/>
      <c r="HB2" s="132" t="s">
        <v>121</v>
      </c>
      <c r="HC2" s="132"/>
      <c r="HD2" s="132"/>
      <c r="HE2" s="132" t="s">
        <v>129</v>
      </c>
      <c r="HF2" s="132"/>
      <c r="HG2" s="132"/>
      <c r="HI2" s="133" t="s">
        <v>117</v>
      </c>
      <c r="HJ2" s="134" t="s">
        <v>118</v>
      </c>
      <c r="HK2" s="132" t="s">
        <v>120</v>
      </c>
      <c r="HL2" s="132"/>
      <c r="HM2" s="132"/>
      <c r="HN2" s="132" t="s">
        <v>121</v>
      </c>
      <c r="HO2" s="132"/>
      <c r="HP2" s="132"/>
      <c r="HQ2" s="132" t="s">
        <v>129</v>
      </c>
      <c r="HR2" s="132"/>
      <c r="HS2" s="132"/>
    </row>
    <row r="3" spans="1:227" s="56" customFormat="1" ht="54" customHeight="1">
      <c r="A3" s="133"/>
      <c r="B3" s="135"/>
      <c r="C3" s="93" t="s">
        <v>2</v>
      </c>
      <c r="D3" s="93" t="s">
        <v>4</v>
      </c>
      <c r="E3" s="93" t="s">
        <v>122</v>
      </c>
      <c r="F3" s="93" t="s">
        <v>66</v>
      </c>
      <c r="G3" s="93" t="s">
        <v>123</v>
      </c>
      <c r="H3" s="93" t="s">
        <v>67</v>
      </c>
      <c r="I3" s="94" t="s">
        <v>131</v>
      </c>
      <c r="J3" s="94" t="s">
        <v>130</v>
      </c>
      <c r="K3" s="94" t="s">
        <v>122</v>
      </c>
      <c r="M3" s="133"/>
      <c r="N3" s="135"/>
      <c r="O3" s="93" t="s">
        <v>2</v>
      </c>
      <c r="P3" s="93" t="s">
        <v>4</v>
      </c>
      <c r="Q3" s="93" t="s">
        <v>122</v>
      </c>
      <c r="R3" s="93" t="s">
        <v>66</v>
      </c>
      <c r="S3" s="93" t="s">
        <v>123</v>
      </c>
      <c r="T3" s="93" t="s">
        <v>67</v>
      </c>
      <c r="U3" s="94" t="s">
        <v>131</v>
      </c>
      <c r="V3" s="94" t="s">
        <v>130</v>
      </c>
      <c r="W3" s="94" t="s">
        <v>122</v>
      </c>
      <c r="X3" s="58"/>
      <c r="Y3" s="133"/>
      <c r="Z3" s="135"/>
      <c r="AA3" s="93" t="s">
        <v>2</v>
      </c>
      <c r="AB3" s="93" t="s">
        <v>4</v>
      </c>
      <c r="AC3" s="93" t="s">
        <v>122</v>
      </c>
      <c r="AD3" s="93" t="s">
        <v>66</v>
      </c>
      <c r="AE3" s="93" t="s">
        <v>123</v>
      </c>
      <c r="AF3" s="93" t="s">
        <v>67</v>
      </c>
      <c r="AG3" s="94" t="s">
        <v>131</v>
      </c>
      <c r="AH3" s="94" t="s">
        <v>130</v>
      </c>
      <c r="AI3" s="94" t="s">
        <v>122</v>
      </c>
      <c r="AK3" s="133"/>
      <c r="AL3" s="135"/>
      <c r="AM3" s="93" t="s">
        <v>2</v>
      </c>
      <c r="AN3" s="93" t="s">
        <v>4</v>
      </c>
      <c r="AO3" s="93" t="s">
        <v>122</v>
      </c>
      <c r="AP3" s="93" t="s">
        <v>66</v>
      </c>
      <c r="AQ3" s="93" t="s">
        <v>123</v>
      </c>
      <c r="AR3" s="93" t="s">
        <v>67</v>
      </c>
      <c r="AS3" s="94" t="s">
        <v>131</v>
      </c>
      <c r="AT3" s="94" t="s">
        <v>130</v>
      </c>
      <c r="AU3" s="94" t="s">
        <v>122</v>
      </c>
      <c r="AV3" s="58"/>
      <c r="AW3" s="133"/>
      <c r="AX3" s="135"/>
      <c r="AY3" s="93" t="s">
        <v>2</v>
      </c>
      <c r="AZ3" s="93" t="s">
        <v>4</v>
      </c>
      <c r="BA3" s="93" t="s">
        <v>122</v>
      </c>
      <c r="BB3" s="93" t="s">
        <v>66</v>
      </c>
      <c r="BC3" s="93" t="s">
        <v>123</v>
      </c>
      <c r="BD3" s="93" t="s">
        <v>67</v>
      </c>
      <c r="BE3" s="94" t="s">
        <v>131</v>
      </c>
      <c r="BF3" s="94" t="s">
        <v>130</v>
      </c>
      <c r="BG3" s="94" t="s">
        <v>122</v>
      </c>
      <c r="BH3" s="58"/>
      <c r="BI3" s="133"/>
      <c r="BJ3" s="135"/>
      <c r="BK3" s="93" t="s">
        <v>2</v>
      </c>
      <c r="BL3" s="93" t="s">
        <v>4</v>
      </c>
      <c r="BM3" s="93" t="s">
        <v>122</v>
      </c>
      <c r="BN3" s="93" t="s">
        <v>66</v>
      </c>
      <c r="BO3" s="93" t="s">
        <v>123</v>
      </c>
      <c r="BP3" s="93" t="s">
        <v>67</v>
      </c>
      <c r="BQ3" s="94" t="s">
        <v>131</v>
      </c>
      <c r="BR3" s="94" t="s">
        <v>130</v>
      </c>
      <c r="BS3" s="94" t="s">
        <v>122</v>
      </c>
      <c r="BT3" s="58"/>
      <c r="BU3" s="133"/>
      <c r="BV3" s="135"/>
      <c r="BW3" s="93" t="s">
        <v>2</v>
      </c>
      <c r="BX3" s="93" t="s">
        <v>4</v>
      </c>
      <c r="BY3" s="93" t="s">
        <v>122</v>
      </c>
      <c r="BZ3" s="93" t="s">
        <v>66</v>
      </c>
      <c r="CA3" s="93" t="s">
        <v>123</v>
      </c>
      <c r="CB3" s="95" t="s">
        <v>67</v>
      </c>
      <c r="CC3" s="94" t="s">
        <v>131</v>
      </c>
      <c r="CD3" s="94" t="s">
        <v>130</v>
      </c>
      <c r="CE3" s="94" t="s">
        <v>122</v>
      </c>
      <c r="CF3" s="58"/>
      <c r="CG3" s="133"/>
      <c r="CH3" s="135"/>
      <c r="CI3" s="93" t="s">
        <v>2</v>
      </c>
      <c r="CJ3" s="93" t="s">
        <v>4</v>
      </c>
      <c r="CK3" s="93" t="s">
        <v>122</v>
      </c>
      <c r="CL3" s="93" t="s">
        <v>66</v>
      </c>
      <c r="CM3" s="93" t="s">
        <v>123</v>
      </c>
      <c r="CN3" s="93" t="s">
        <v>67</v>
      </c>
      <c r="CO3" s="94" t="s">
        <v>131</v>
      </c>
      <c r="CP3" s="94" t="s">
        <v>130</v>
      </c>
      <c r="CQ3" s="94" t="s">
        <v>122</v>
      </c>
      <c r="CS3" s="133"/>
      <c r="CT3" s="135"/>
      <c r="CU3" s="93" t="s">
        <v>2</v>
      </c>
      <c r="CV3" s="93" t="s">
        <v>4</v>
      </c>
      <c r="CW3" s="93" t="s">
        <v>122</v>
      </c>
      <c r="CX3" s="93" t="s">
        <v>66</v>
      </c>
      <c r="CY3" s="93" t="s">
        <v>123</v>
      </c>
      <c r="CZ3" s="93" t="s">
        <v>67</v>
      </c>
      <c r="DA3" s="94" t="s">
        <v>131</v>
      </c>
      <c r="DB3" s="94" t="s">
        <v>130</v>
      </c>
      <c r="DC3" s="94" t="s">
        <v>122</v>
      </c>
      <c r="DE3" s="133"/>
      <c r="DF3" s="135"/>
      <c r="DG3" s="93" t="s">
        <v>2</v>
      </c>
      <c r="DH3" s="93" t="s">
        <v>4</v>
      </c>
      <c r="DI3" s="93" t="s">
        <v>122</v>
      </c>
      <c r="DJ3" s="93" t="s">
        <v>66</v>
      </c>
      <c r="DK3" s="93" t="s">
        <v>123</v>
      </c>
      <c r="DL3" s="93" t="s">
        <v>67</v>
      </c>
      <c r="DM3" s="94" t="s">
        <v>131</v>
      </c>
      <c r="DN3" s="94" t="s">
        <v>130</v>
      </c>
      <c r="DO3" s="94" t="s">
        <v>122</v>
      </c>
      <c r="DQ3" s="133"/>
      <c r="DR3" s="135"/>
      <c r="DS3" s="93" t="s">
        <v>2</v>
      </c>
      <c r="DT3" s="93" t="s">
        <v>4</v>
      </c>
      <c r="DU3" s="93" t="s">
        <v>122</v>
      </c>
      <c r="DV3" s="93" t="s">
        <v>66</v>
      </c>
      <c r="DW3" s="93" t="s">
        <v>123</v>
      </c>
      <c r="DX3" s="93" t="s">
        <v>67</v>
      </c>
      <c r="DY3" s="94" t="s">
        <v>131</v>
      </c>
      <c r="DZ3" s="94" t="s">
        <v>130</v>
      </c>
      <c r="EA3" s="94" t="s">
        <v>122</v>
      </c>
      <c r="EC3" s="133"/>
      <c r="ED3" s="135"/>
      <c r="EE3" s="93" t="s">
        <v>2</v>
      </c>
      <c r="EF3" s="93" t="s">
        <v>4</v>
      </c>
      <c r="EG3" s="93" t="s">
        <v>122</v>
      </c>
      <c r="EH3" s="93" t="s">
        <v>66</v>
      </c>
      <c r="EI3" s="93" t="s">
        <v>123</v>
      </c>
      <c r="EJ3" s="93" t="s">
        <v>67</v>
      </c>
      <c r="EK3" s="94" t="s">
        <v>131</v>
      </c>
      <c r="EL3" s="94" t="s">
        <v>130</v>
      </c>
      <c r="EM3" s="94" t="s">
        <v>122</v>
      </c>
      <c r="EO3" s="133"/>
      <c r="EP3" s="135"/>
      <c r="EQ3" s="93" t="s">
        <v>2</v>
      </c>
      <c r="ER3" s="93" t="s">
        <v>4</v>
      </c>
      <c r="ES3" s="93" t="s">
        <v>122</v>
      </c>
      <c r="ET3" s="93" t="s">
        <v>66</v>
      </c>
      <c r="EU3" s="93" t="s">
        <v>123</v>
      </c>
      <c r="EV3" s="93" t="s">
        <v>67</v>
      </c>
      <c r="EW3" s="94" t="s">
        <v>131</v>
      </c>
      <c r="EX3" s="94" t="s">
        <v>130</v>
      </c>
      <c r="EY3" s="94" t="s">
        <v>122</v>
      </c>
      <c r="FA3" s="133"/>
      <c r="FB3" s="135"/>
      <c r="FC3" s="93" t="s">
        <v>2</v>
      </c>
      <c r="FD3" s="93" t="s">
        <v>4</v>
      </c>
      <c r="FE3" s="93" t="s">
        <v>122</v>
      </c>
      <c r="FF3" s="93" t="s">
        <v>66</v>
      </c>
      <c r="FG3" s="93" t="s">
        <v>123</v>
      </c>
      <c r="FH3" s="93" t="s">
        <v>67</v>
      </c>
      <c r="FI3" s="94" t="s">
        <v>131</v>
      </c>
      <c r="FJ3" s="94" t="s">
        <v>130</v>
      </c>
      <c r="FK3" s="94" t="s">
        <v>122</v>
      </c>
      <c r="FM3" s="133"/>
      <c r="FN3" s="135"/>
      <c r="FO3" s="93" t="s">
        <v>2</v>
      </c>
      <c r="FP3" s="93" t="s">
        <v>4</v>
      </c>
      <c r="FQ3" s="93" t="s">
        <v>122</v>
      </c>
      <c r="FR3" s="93" t="s">
        <v>66</v>
      </c>
      <c r="FS3" s="93" t="s">
        <v>123</v>
      </c>
      <c r="FT3" s="93" t="s">
        <v>67</v>
      </c>
      <c r="FU3" s="94" t="s">
        <v>131</v>
      </c>
      <c r="FV3" s="94" t="s">
        <v>130</v>
      </c>
      <c r="FW3" s="94" t="s">
        <v>122</v>
      </c>
      <c r="FY3" s="133"/>
      <c r="FZ3" s="135"/>
      <c r="GA3" s="93" t="s">
        <v>2</v>
      </c>
      <c r="GB3" s="93" t="s">
        <v>4</v>
      </c>
      <c r="GC3" s="93" t="s">
        <v>122</v>
      </c>
      <c r="GD3" s="93" t="s">
        <v>66</v>
      </c>
      <c r="GE3" s="93" t="s">
        <v>123</v>
      </c>
      <c r="GF3" s="93" t="s">
        <v>67</v>
      </c>
      <c r="GG3" s="94" t="s">
        <v>131</v>
      </c>
      <c r="GH3" s="94" t="s">
        <v>130</v>
      </c>
      <c r="GI3" s="94" t="s">
        <v>122</v>
      </c>
      <c r="GK3" s="133"/>
      <c r="GL3" s="135"/>
      <c r="GM3" s="93" t="s">
        <v>2</v>
      </c>
      <c r="GN3" s="93" t="s">
        <v>4</v>
      </c>
      <c r="GO3" s="93" t="s">
        <v>122</v>
      </c>
      <c r="GP3" s="93" t="s">
        <v>66</v>
      </c>
      <c r="GQ3" s="93" t="s">
        <v>123</v>
      </c>
      <c r="GR3" s="93" t="s">
        <v>67</v>
      </c>
      <c r="GS3" s="94" t="s">
        <v>131</v>
      </c>
      <c r="GT3" s="94" t="s">
        <v>130</v>
      </c>
      <c r="GU3" s="94" t="s">
        <v>122</v>
      </c>
      <c r="GW3" s="133"/>
      <c r="GX3" s="135"/>
      <c r="GY3" s="93" t="s">
        <v>2</v>
      </c>
      <c r="GZ3" s="93" t="s">
        <v>4</v>
      </c>
      <c r="HA3" s="93" t="s">
        <v>122</v>
      </c>
      <c r="HB3" s="93" t="s">
        <v>66</v>
      </c>
      <c r="HC3" s="93" t="s">
        <v>123</v>
      </c>
      <c r="HD3" s="93" t="s">
        <v>67</v>
      </c>
      <c r="HE3" s="94" t="s">
        <v>131</v>
      </c>
      <c r="HF3" s="94" t="s">
        <v>130</v>
      </c>
      <c r="HG3" s="94" t="s">
        <v>122</v>
      </c>
      <c r="HI3" s="133"/>
      <c r="HJ3" s="135"/>
      <c r="HK3" s="93" t="s">
        <v>2</v>
      </c>
      <c r="HL3" s="93" t="s">
        <v>4</v>
      </c>
      <c r="HM3" s="93" t="s">
        <v>122</v>
      </c>
      <c r="HN3" s="93" t="s">
        <v>66</v>
      </c>
      <c r="HO3" s="93" t="s">
        <v>123</v>
      </c>
      <c r="HP3" s="93" t="s">
        <v>67</v>
      </c>
      <c r="HQ3" s="94" t="s">
        <v>131</v>
      </c>
      <c r="HR3" s="94" t="s">
        <v>130</v>
      </c>
      <c r="HS3" s="94" t="s">
        <v>122</v>
      </c>
    </row>
    <row r="4" spans="1:227" s="56" customFormat="1" ht="15" customHeight="1">
      <c r="A4" s="59">
        <v>1</v>
      </c>
      <c r="B4" s="60" t="s">
        <v>78</v>
      </c>
      <c r="C4" s="61">
        <v>322219</v>
      </c>
      <c r="D4" s="61">
        <v>34999173</v>
      </c>
      <c r="E4" s="61">
        <v>33402772</v>
      </c>
      <c r="F4" s="61">
        <v>3559459</v>
      </c>
      <c r="G4" s="61">
        <v>3414187</v>
      </c>
      <c r="H4" s="61">
        <v>3414187</v>
      </c>
      <c r="I4" s="61">
        <v>936</v>
      </c>
      <c r="J4" s="61">
        <v>28298</v>
      </c>
      <c r="K4" s="61">
        <v>26270</v>
      </c>
      <c r="L4" s="62"/>
      <c r="M4" s="59">
        <v>1</v>
      </c>
      <c r="N4" s="60" t="str">
        <f>B4</f>
        <v>水戸市</v>
      </c>
      <c r="O4" s="61">
        <v>0</v>
      </c>
      <c r="P4" s="61">
        <v>177528</v>
      </c>
      <c r="Q4" s="61">
        <v>177515</v>
      </c>
      <c r="R4" s="61">
        <v>1241354</v>
      </c>
      <c r="S4" s="61">
        <v>1241182</v>
      </c>
      <c r="T4" s="61">
        <v>511857</v>
      </c>
      <c r="U4" s="61">
        <v>0</v>
      </c>
      <c r="V4" s="61">
        <v>273</v>
      </c>
      <c r="W4" s="61">
        <v>272</v>
      </c>
      <c r="X4" s="63"/>
      <c r="Y4" s="59">
        <v>1</v>
      </c>
      <c r="Z4" s="60" t="str">
        <f>N4</f>
        <v>水戸市</v>
      </c>
      <c r="AA4" s="61">
        <v>581197</v>
      </c>
      <c r="AB4" s="61">
        <v>38962027</v>
      </c>
      <c r="AC4" s="61">
        <v>36278315</v>
      </c>
      <c r="AD4" s="61">
        <v>1890666</v>
      </c>
      <c r="AE4" s="61">
        <v>1768147</v>
      </c>
      <c r="AF4" s="61">
        <v>1768147</v>
      </c>
      <c r="AG4" s="61">
        <v>465</v>
      </c>
      <c r="AH4" s="61">
        <v>36946</v>
      </c>
      <c r="AI4" s="61">
        <v>33597</v>
      </c>
      <c r="AJ4" s="62"/>
      <c r="AK4" s="59">
        <v>1</v>
      </c>
      <c r="AL4" s="60" t="str">
        <f>Z4</f>
        <v>水戸市</v>
      </c>
      <c r="AM4" s="61">
        <v>0</v>
      </c>
      <c r="AN4" s="61">
        <v>2517112</v>
      </c>
      <c r="AO4" s="61">
        <v>2509952</v>
      </c>
      <c r="AP4" s="61">
        <v>27949697</v>
      </c>
      <c r="AQ4" s="61">
        <v>27895561</v>
      </c>
      <c r="AR4" s="61">
        <v>9684499</v>
      </c>
      <c r="AS4" s="61">
        <v>0</v>
      </c>
      <c r="AT4" s="61">
        <v>3866</v>
      </c>
      <c r="AU4" s="61">
        <v>3807</v>
      </c>
      <c r="AV4" s="63"/>
      <c r="AW4" s="59">
        <v>1</v>
      </c>
      <c r="AX4" s="60" t="str">
        <f>AL4</f>
        <v>水戸市</v>
      </c>
      <c r="AY4" s="61">
        <v>0</v>
      </c>
      <c r="AZ4" s="61">
        <v>18661903</v>
      </c>
      <c r="BA4" s="61">
        <v>18606675</v>
      </c>
      <c r="BB4" s="61">
        <v>438643919</v>
      </c>
      <c r="BC4" s="61">
        <v>437886594</v>
      </c>
      <c r="BD4" s="61">
        <v>72924087</v>
      </c>
      <c r="BE4" s="61">
        <v>0</v>
      </c>
      <c r="BF4" s="61">
        <v>99432</v>
      </c>
      <c r="BG4" s="61">
        <v>98418</v>
      </c>
      <c r="BH4" s="63"/>
      <c r="BI4" s="59">
        <v>1</v>
      </c>
      <c r="BJ4" s="60" t="str">
        <f>AX4</f>
        <v>水戸市</v>
      </c>
      <c r="BK4" s="61">
        <v>0</v>
      </c>
      <c r="BL4" s="61">
        <v>13163209</v>
      </c>
      <c r="BM4" s="61">
        <v>13156316</v>
      </c>
      <c r="BN4" s="61">
        <v>213271788</v>
      </c>
      <c r="BO4" s="61">
        <v>213182775</v>
      </c>
      <c r="BP4" s="61">
        <v>70995930</v>
      </c>
      <c r="BQ4" s="61">
        <v>0</v>
      </c>
      <c r="BR4" s="61">
        <v>69456</v>
      </c>
      <c r="BS4" s="61">
        <v>68969</v>
      </c>
      <c r="BT4" s="63"/>
      <c r="BU4" s="59">
        <v>1</v>
      </c>
      <c r="BV4" s="60" t="str">
        <f>BJ4</f>
        <v>水戸市</v>
      </c>
      <c r="BW4" s="61">
        <v>0</v>
      </c>
      <c r="BX4" s="61">
        <v>10100883</v>
      </c>
      <c r="BY4" s="61">
        <v>10100281</v>
      </c>
      <c r="BZ4" s="61">
        <v>246693165</v>
      </c>
      <c r="CA4" s="61">
        <v>246685148</v>
      </c>
      <c r="CB4" s="61">
        <v>171980029</v>
      </c>
      <c r="CC4" s="61">
        <v>0</v>
      </c>
      <c r="CD4" s="61">
        <v>23757</v>
      </c>
      <c r="CE4" s="61">
        <v>23682</v>
      </c>
      <c r="CF4" s="63"/>
      <c r="CG4" s="59">
        <v>1</v>
      </c>
      <c r="CH4" s="60" t="str">
        <f>BV4</f>
        <v>水戸市</v>
      </c>
      <c r="CI4" s="61">
        <v>3617770</v>
      </c>
      <c r="CJ4" s="61">
        <v>41925995</v>
      </c>
      <c r="CK4" s="61">
        <v>41863272</v>
      </c>
      <c r="CL4" s="61">
        <v>898608872</v>
      </c>
      <c r="CM4" s="61">
        <v>897754517</v>
      </c>
      <c r="CN4" s="61">
        <v>315900046</v>
      </c>
      <c r="CO4" s="61">
        <v>2483</v>
      </c>
      <c r="CP4" s="61">
        <v>192645</v>
      </c>
      <c r="CQ4" s="61">
        <v>191069</v>
      </c>
      <c r="CR4" s="62"/>
      <c r="CS4" s="59">
        <v>1</v>
      </c>
      <c r="CT4" s="60" t="str">
        <f>CH4</f>
        <v>水戸市</v>
      </c>
      <c r="CU4" s="61">
        <v>0</v>
      </c>
      <c r="CV4" s="61">
        <v>0</v>
      </c>
      <c r="CW4" s="61">
        <v>0</v>
      </c>
      <c r="CX4" s="61">
        <v>0</v>
      </c>
      <c r="CY4" s="61">
        <v>0</v>
      </c>
      <c r="CZ4" s="61">
        <v>0</v>
      </c>
      <c r="DA4" s="61">
        <v>0</v>
      </c>
      <c r="DB4" s="61">
        <v>0</v>
      </c>
      <c r="DC4" s="61">
        <v>0</v>
      </c>
      <c r="DD4" s="62"/>
      <c r="DE4" s="59">
        <v>1</v>
      </c>
      <c r="DF4" s="60" t="str">
        <f>CT4</f>
        <v>水戸市</v>
      </c>
      <c r="DG4" s="61">
        <v>0</v>
      </c>
      <c r="DH4" s="61">
        <v>0</v>
      </c>
      <c r="DI4" s="61">
        <v>0</v>
      </c>
      <c r="DJ4" s="61">
        <v>0</v>
      </c>
      <c r="DK4" s="61">
        <v>0</v>
      </c>
      <c r="DL4" s="61">
        <v>0</v>
      </c>
      <c r="DM4" s="61">
        <v>0</v>
      </c>
      <c r="DN4" s="61">
        <v>0</v>
      </c>
      <c r="DO4" s="61">
        <v>0</v>
      </c>
      <c r="DP4" s="62"/>
      <c r="DQ4" s="59">
        <v>1</v>
      </c>
      <c r="DR4" s="60" t="str">
        <f>DF4</f>
        <v>水戸市</v>
      </c>
      <c r="DS4" s="61">
        <v>693626</v>
      </c>
      <c r="DT4" s="61">
        <v>39044</v>
      </c>
      <c r="DU4" s="61">
        <v>37698</v>
      </c>
      <c r="DV4" s="61">
        <v>13660</v>
      </c>
      <c r="DW4" s="61">
        <v>13593</v>
      </c>
      <c r="DX4" s="61">
        <v>10334</v>
      </c>
      <c r="DY4" s="61">
        <v>391</v>
      </c>
      <c r="DZ4" s="61">
        <v>32</v>
      </c>
      <c r="EA4" s="61">
        <v>25</v>
      </c>
      <c r="EB4" s="62"/>
      <c r="EC4" s="59">
        <v>1</v>
      </c>
      <c r="ED4" s="60" t="str">
        <f>DR4</f>
        <v>水戸市</v>
      </c>
      <c r="EE4" s="61">
        <v>2202838</v>
      </c>
      <c r="EF4" s="61">
        <v>28050230</v>
      </c>
      <c r="EG4" s="61">
        <v>25082145</v>
      </c>
      <c r="EH4" s="61">
        <v>1034316</v>
      </c>
      <c r="EI4" s="61">
        <v>925726</v>
      </c>
      <c r="EJ4" s="61">
        <v>925726</v>
      </c>
      <c r="EK4" s="61">
        <v>594</v>
      </c>
      <c r="EL4" s="61">
        <v>17538</v>
      </c>
      <c r="EM4" s="61">
        <v>14330</v>
      </c>
      <c r="EN4" s="64"/>
      <c r="EO4" s="59">
        <v>1</v>
      </c>
      <c r="EP4" s="60" t="str">
        <f>ED4</f>
        <v>水戸市</v>
      </c>
      <c r="EQ4" s="61">
        <v>48869</v>
      </c>
      <c r="ER4" s="61">
        <v>1094653</v>
      </c>
      <c r="ES4" s="61">
        <v>1083007</v>
      </c>
      <c r="ET4" s="61">
        <v>4683507</v>
      </c>
      <c r="EU4" s="61">
        <v>4681602</v>
      </c>
      <c r="EV4" s="61">
        <v>3276994</v>
      </c>
      <c r="EW4" s="61">
        <v>125</v>
      </c>
      <c r="EX4" s="61">
        <v>1235</v>
      </c>
      <c r="EY4" s="61">
        <v>1191</v>
      </c>
      <c r="FA4" s="59">
        <v>1</v>
      </c>
      <c r="FB4" s="60" t="str">
        <f>EP4</f>
        <v>水戸市</v>
      </c>
      <c r="FC4" s="61">
        <v>0</v>
      </c>
      <c r="FD4" s="61">
        <v>225414</v>
      </c>
      <c r="FE4" s="61">
        <v>224681</v>
      </c>
      <c r="FF4" s="61">
        <v>4884</v>
      </c>
      <c r="FG4" s="61">
        <v>4871</v>
      </c>
      <c r="FH4" s="61">
        <v>4871</v>
      </c>
      <c r="FI4" s="61">
        <v>0</v>
      </c>
      <c r="FJ4" s="61">
        <v>244</v>
      </c>
      <c r="FK4" s="61">
        <v>243</v>
      </c>
      <c r="FM4" s="59">
        <v>1</v>
      </c>
      <c r="FN4" s="60" t="str">
        <f>FB4</f>
        <v>水戸市</v>
      </c>
      <c r="FO4" s="61">
        <v>98088</v>
      </c>
      <c r="FP4" s="61">
        <v>1575072</v>
      </c>
      <c r="FQ4" s="61">
        <v>1154757</v>
      </c>
      <c r="FR4" s="61">
        <v>347112</v>
      </c>
      <c r="FS4" s="61">
        <v>334913</v>
      </c>
      <c r="FT4" s="61">
        <v>243485</v>
      </c>
      <c r="FU4" s="61">
        <v>211</v>
      </c>
      <c r="FV4" s="61">
        <v>2728</v>
      </c>
      <c r="FW4" s="61">
        <v>2002</v>
      </c>
      <c r="FY4" s="59">
        <v>1</v>
      </c>
      <c r="FZ4" s="60" t="str">
        <f>FN4</f>
        <v>水戸市</v>
      </c>
      <c r="GA4" s="61">
        <v>4830</v>
      </c>
      <c r="GB4" s="61">
        <v>2960961</v>
      </c>
      <c r="GC4" s="61">
        <v>2960588</v>
      </c>
      <c r="GD4" s="61">
        <v>3678650</v>
      </c>
      <c r="GE4" s="61">
        <v>3678179</v>
      </c>
      <c r="GF4" s="61">
        <v>2574725</v>
      </c>
      <c r="GG4" s="61">
        <v>10</v>
      </c>
      <c r="GH4" s="61">
        <v>790</v>
      </c>
      <c r="GI4" s="61">
        <v>788</v>
      </c>
      <c r="GK4" s="59">
        <v>1</v>
      </c>
      <c r="GL4" s="60" t="str">
        <f>FZ4</f>
        <v>水戸市</v>
      </c>
      <c r="GM4" s="61">
        <v>20404</v>
      </c>
      <c r="GN4" s="61">
        <v>70565</v>
      </c>
      <c r="GO4" s="61">
        <v>70565</v>
      </c>
      <c r="GP4" s="61">
        <v>467846</v>
      </c>
      <c r="GQ4" s="61">
        <v>467846</v>
      </c>
      <c r="GR4" s="61">
        <v>327492</v>
      </c>
      <c r="GS4" s="61">
        <v>22</v>
      </c>
      <c r="GT4" s="61">
        <v>5</v>
      </c>
      <c r="GU4" s="61">
        <v>5</v>
      </c>
      <c r="GW4" s="59">
        <v>1</v>
      </c>
      <c r="GX4" s="60" t="str">
        <f>GL4</f>
        <v>水戸市</v>
      </c>
      <c r="GY4" s="61">
        <v>1053</v>
      </c>
      <c r="GZ4" s="61">
        <v>571412</v>
      </c>
      <c r="HA4" s="61">
        <v>571412</v>
      </c>
      <c r="HB4" s="61">
        <v>4619572</v>
      </c>
      <c r="HC4" s="61">
        <v>4619572</v>
      </c>
      <c r="HD4" s="61">
        <v>2999472</v>
      </c>
      <c r="HE4" s="61">
        <v>9</v>
      </c>
      <c r="HF4" s="61">
        <v>1656</v>
      </c>
      <c r="HG4" s="61">
        <v>1656</v>
      </c>
      <c r="HI4" s="59">
        <v>1</v>
      </c>
      <c r="HJ4" s="60" t="str">
        <f>GX4</f>
        <v>水戸市</v>
      </c>
      <c r="HK4" s="61">
        <v>0</v>
      </c>
      <c r="HL4" s="61">
        <v>15017</v>
      </c>
      <c r="HM4" s="61">
        <v>15017</v>
      </c>
      <c r="HN4" s="61">
        <v>1052158</v>
      </c>
      <c r="HO4" s="61">
        <v>1052158</v>
      </c>
      <c r="HP4" s="61">
        <v>736511</v>
      </c>
      <c r="HQ4" s="61">
        <v>0</v>
      </c>
      <c r="HR4" s="61">
        <v>34</v>
      </c>
      <c r="HS4" s="61">
        <v>34</v>
      </c>
    </row>
    <row r="5" spans="1:227" s="56" customFormat="1" ht="15" customHeight="1">
      <c r="A5" s="65">
        <v>2</v>
      </c>
      <c r="B5" s="66" t="s">
        <v>64</v>
      </c>
      <c r="C5" s="67">
        <v>0</v>
      </c>
      <c r="D5" s="67">
        <v>7961252</v>
      </c>
      <c r="E5" s="67">
        <v>7366686</v>
      </c>
      <c r="F5" s="67">
        <v>765815</v>
      </c>
      <c r="G5" s="67">
        <v>709466</v>
      </c>
      <c r="H5" s="67">
        <v>709466</v>
      </c>
      <c r="I5" s="67">
        <v>0</v>
      </c>
      <c r="J5" s="67">
        <v>9070</v>
      </c>
      <c r="K5" s="67">
        <v>8287</v>
      </c>
      <c r="L5" s="62"/>
      <c r="M5" s="65">
        <v>2</v>
      </c>
      <c r="N5" s="66" t="str">
        <f>B5</f>
        <v>日立市</v>
      </c>
      <c r="O5" s="67">
        <v>1627</v>
      </c>
      <c r="P5" s="67">
        <v>258441</v>
      </c>
      <c r="Q5" s="67">
        <v>258339</v>
      </c>
      <c r="R5" s="67">
        <v>2448095</v>
      </c>
      <c r="S5" s="67">
        <v>2447178</v>
      </c>
      <c r="T5" s="67">
        <v>848682</v>
      </c>
      <c r="U5" s="67">
        <v>8</v>
      </c>
      <c r="V5" s="67">
        <v>323</v>
      </c>
      <c r="W5" s="67">
        <v>320</v>
      </c>
      <c r="X5" s="63"/>
      <c r="Y5" s="65">
        <v>2</v>
      </c>
      <c r="Z5" s="66" t="str">
        <f>N5</f>
        <v>日立市</v>
      </c>
      <c r="AA5" s="67">
        <v>0</v>
      </c>
      <c r="AB5" s="67">
        <v>4887874</v>
      </c>
      <c r="AC5" s="67">
        <v>4490518</v>
      </c>
      <c r="AD5" s="67">
        <v>234314</v>
      </c>
      <c r="AE5" s="67">
        <v>216927</v>
      </c>
      <c r="AF5" s="67">
        <v>216927</v>
      </c>
      <c r="AG5" s="67">
        <v>0</v>
      </c>
      <c r="AH5" s="67">
        <v>8234</v>
      </c>
      <c r="AI5" s="67">
        <v>7477</v>
      </c>
      <c r="AJ5" s="62"/>
      <c r="AK5" s="65">
        <v>2</v>
      </c>
      <c r="AL5" s="66" t="str">
        <f>Z5</f>
        <v>日立市</v>
      </c>
      <c r="AM5" s="67">
        <v>9453</v>
      </c>
      <c r="AN5" s="67">
        <v>2477459</v>
      </c>
      <c r="AO5" s="67">
        <v>2476047</v>
      </c>
      <c r="AP5" s="67">
        <v>30535813</v>
      </c>
      <c r="AQ5" s="67">
        <v>30521419</v>
      </c>
      <c r="AR5" s="67">
        <v>10488083</v>
      </c>
      <c r="AS5" s="67">
        <v>20</v>
      </c>
      <c r="AT5" s="67">
        <v>5235</v>
      </c>
      <c r="AU5" s="67">
        <v>5208</v>
      </c>
      <c r="AV5" s="63"/>
      <c r="AW5" s="65">
        <v>2</v>
      </c>
      <c r="AX5" s="66" t="str">
        <f>AL5</f>
        <v>日立市</v>
      </c>
      <c r="AY5" s="67">
        <v>0</v>
      </c>
      <c r="AZ5" s="67">
        <v>13577652</v>
      </c>
      <c r="BA5" s="67">
        <v>13541349</v>
      </c>
      <c r="BB5" s="67">
        <v>283623212</v>
      </c>
      <c r="BC5" s="67">
        <v>283248030</v>
      </c>
      <c r="BD5" s="67">
        <v>47207942</v>
      </c>
      <c r="BE5" s="67">
        <v>0</v>
      </c>
      <c r="BF5" s="67">
        <v>59518</v>
      </c>
      <c r="BG5" s="67">
        <v>59145</v>
      </c>
      <c r="BH5" s="63"/>
      <c r="BI5" s="65">
        <v>2</v>
      </c>
      <c r="BJ5" s="66" t="str">
        <f>AX5</f>
        <v>日立市</v>
      </c>
      <c r="BK5" s="67">
        <v>0</v>
      </c>
      <c r="BL5" s="67">
        <v>6662053</v>
      </c>
      <c r="BM5" s="67">
        <v>6651780</v>
      </c>
      <c r="BN5" s="67">
        <v>116959107</v>
      </c>
      <c r="BO5" s="67">
        <v>116868330</v>
      </c>
      <c r="BP5" s="67">
        <v>38955815</v>
      </c>
      <c r="BQ5" s="67">
        <v>0</v>
      </c>
      <c r="BR5" s="67">
        <v>46618</v>
      </c>
      <c r="BS5" s="67">
        <v>46339</v>
      </c>
      <c r="BT5" s="63"/>
      <c r="BU5" s="65">
        <v>2</v>
      </c>
      <c r="BV5" s="66" t="str">
        <f>BJ5</f>
        <v>日立市</v>
      </c>
      <c r="BW5" s="67">
        <v>0</v>
      </c>
      <c r="BX5" s="67">
        <v>12417329</v>
      </c>
      <c r="BY5" s="67">
        <v>12414596</v>
      </c>
      <c r="BZ5" s="67">
        <v>215791544</v>
      </c>
      <c r="CA5" s="67">
        <v>215779829</v>
      </c>
      <c r="CB5" s="67">
        <v>150942848</v>
      </c>
      <c r="CC5" s="67">
        <v>0</v>
      </c>
      <c r="CD5" s="67">
        <v>16566</v>
      </c>
      <c r="CE5" s="67">
        <v>16510</v>
      </c>
      <c r="CF5" s="63"/>
      <c r="CG5" s="65">
        <v>2</v>
      </c>
      <c r="CH5" s="66" t="str">
        <f>BV5</f>
        <v>日立市</v>
      </c>
      <c r="CI5" s="67">
        <v>1604954</v>
      </c>
      <c r="CJ5" s="67">
        <v>32657034</v>
      </c>
      <c r="CK5" s="67">
        <v>32607725</v>
      </c>
      <c r="CL5" s="67">
        <v>616373863</v>
      </c>
      <c r="CM5" s="67">
        <v>615896189</v>
      </c>
      <c r="CN5" s="67">
        <v>237106605</v>
      </c>
      <c r="CO5" s="67">
        <v>1449</v>
      </c>
      <c r="CP5" s="67">
        <v>122702</v>
      </c>
      <c r="CQ5" s="67">
        <v>121994</v>
      </c>
      <c r="CR5" s="62"/>
      <c r="CS5" s="65">
        <v>2</v>
      </c>
      <c r="CT5" s="66" t="str">
        <f>CH5</f>
        <v>日立市</v>
      </c>
      <c r="CU5" s="67">
        <v>0</v>
      </c>
      <c r="CV5" s="67">
        <v>0</v>
      </c>
      <c r="CW5" s="67">
        <v>0</v>
      </c>
      <c r="CX5" s="67">
        <v>0</v>
      </c>
      <c r="CY5" s="67">
        <v>0</v>
      </c>
      <c r="CZ5" s="67">
        <v>0</v>
      </c>
      <c r="DA5" s="67">
        <v>0</v>
      </c>
      <c r="DB5" s="67">
        <v>0</v>
      </c>
      <c r="DC5" s="67">
        <v>0</v>
      </c>
      <c r="DD5" s="62"/>
      <c r="DE5" s="65">
        <v>2</v>
      </c>
      <c r="DF5" s="66" t="str">
        <f>CT5</f>
        <v>日立市</v>
      </c>
      <c r="DG5" s="67">
        <v>0</v>
      </c>
      <c r="DH5" s="67">
        <v>0</v>
      </c>
      <c r="DI5" s="67">
        <v>0</v>
      </c>
      <c r="DJ5" s="67">
        <v>0</v>
      </c>
      <c r="DK5" s="67">
        <v>0</v>
      </c>
      <c r="DL5" s="67">
        <v>0</v>
      </c>
      <c r="DM5" s="67">
        <v>0</v>
      </c>
      <c r="DN5" s="67">
        <v>0</v>
      </c>
      <c r="DO5" s="67">
        <v>0</v>
      </c>
      <c r="DP5" s="62"/>
      <c r="DQ5" s="65">
        <v>2</v>
      </c>
      <c r="DR5" s="66" t="str">
        <f>DF5</f>
        <v>日立市</v>
      </c>
      <c r="DS5" s="67">
        <v>322427</v>
      </c>
      <c r="DT5" s="67">
        <v>2373</v>
      </c>
      <c r="DU5" s="67">
        <v>2363</v>
      </c>
      <c r="DV5" s="67">
        <v>15571</v>
      </c>
      <c r="DW5" s="67">
        <v>15465</v>
      </c>
      <c r="DX5" s="67">
        <v>10759</v>
      </c>
      <c r="DY5" s="67">
        <v>193</v>
      </c>
      <c r="DZ5" s="67">
        <v>10</v>
      </c>
      <c r="EA5" s="67">
        <v>9</v>
      </c>
      <c r="EB5" s="62"/>
      <c r="EC5" s="65">
        <v>2</v>
      </c>
      <c r="ED5" s="66" t="str">
        <f>DR5</f>
        <v>日立市</v>
      </c>
      <c r="EE5" s="67">
        <v>72985542</v>
      </c>
      <c r="EF5" s="67">
        <v>58556819</v>
      </c>
      <c r="EG5" s="67">
        <v>54418619</v>
      </c>
      <c r="EH5" s="67">
        <v>742365</v>
      </c>
      <c r="EI5" s="67">
        <v>689702</v>
      </c>
      <c r="EJ5" s="67">
        <v>689702</v>
      </c>
      <c r="EK5" s="67">
        <v>305</v>
      </c>
      <c r="EL5" s="67">
        <v>12895</v>
      </c>
      <c r="EM5" s="67">
        <v>11282</v>
      </c>
      <c r="EO5" s="65">
        <v>2</v>
      </c>
      <c r="EP5" s="66" t="str">
        <f>ED5</f>
        <v>日立市</v>
      </c>
      <c r="EQ5" s="67">
        <v>163879</v>
      </c>
      <c r="ER5" s="67">
        <v>2376529</v>
      </c>
      <c r="ES5" s="67">
        <v>2345464</v>
      </c>
      <c r="ET5" s="67">
        <v>2105162</v>
      </c>
      <c r="EU5" s="67">
        <v>2092776</v>
      </c>
      <c r="EV5" s="67">
        <v>1464758</v>
      </c>
      <c r="EW5" s="67">
        <v>84</v>
      </c>
      <c r="EX5" s="67">
        <v>1905</v>
      </c>
      <c r="EY5" s="67">
        <v>1829</v>
      </c>
      <c r="FA5" s="65">
        <v>2</v>
      </c>
      <c r="FB5" s="66" t="str">
        <f>EP5</f>
        <v>日立市</v>
      </c>
      <c r="FC5" s="67">
        <v>0</v>
      </c>
      <c r="FD5" s="67">
        <v>428044</v>
      </c>
      <c r="FE5" s="67">
        <v>426252</v>
      </c>
      <c r="FF5" s="67">
        <v>8050</v>
      </c>
      <c r="FG5" s="67">
        <v>7952</v>
      </c>
      <c r="FH5" s="67">
        <v>7952</v>
      </c>
      <c r="FI5" s="67">
        <v>0</v>
      </c>
      <c r="FJ5" s="67">
        <v>19</v>
      </c>
      <c r="FK5" s="67">
        <v>17</v>
      </c>
      <c r="FM5" s="65">
        <v>2</v>
      </c>
      <c r="FN5" s="66" t="str">
        <f>FB5</f>
        <v>日立市</v>
      </c>
      <c r="FO5" s="67">
        <v>74857</v>
      </c>
      <c r="FP5" s="67">
        <v>2705862</v>
      </c>
      <c r="FQ5" s="67">
        <v>2476052</v>
      </c>
      <c r="FR5" s="67">
        <v>239031</v>
      </c>
      <c r="FS5" s="67">
        <v>233131</v>
      </c>
      <c r="FT5" s="67">
        <v>170327</v>
      </c>
      <c r="FU5" s="67">
        <v>60</v>
      </c>
      <c r="FV5" s="67">
        <v>2583</v>
      </c>
      <c r="FW5" s="67">
        <v>2214</v>
      </c>
      <c r="FY5" s="65">
        <v>2</v>
      </c>
      <c r="FZ5" s="66" t="str">
        <f>FN5</f>
        <v>日立市</v>
      </c>
      <c r="GA5" s="67">
        <v>55258</v>
      </c>
      <c r="GB5" s="67">
        <v>2123571</v>
      </c>
      <c r="GC5" s="67">
        <v>2123289</v>
      </c>
      <c r="GD5" s="67">
        <v>5418520</v>
      </c>
      <c r="GE5" s="67">
        <v>5418232</v>
      </c>
      <c r="GF5" s="67">
        <v>3792762</v>
      </c>
      <c r="GG5" s="67">
        <v>21</v>
      </c>
      <c r="GH5" s="67">
        <v>283</v>
      </c>
      <c r="GI5" s="67">
        <v>282</v>
      </c>
      <c r="GK5" s="65">
        <v>2</v>
      </c>
      <c r="GL5" s="66" t="str">
        <f>FZ5</f>
        <v>日立市</v>
      </c>
      <c r="GM5" s="67">
        <v>328969</v>
      </c>
      <c r="GN5" s="67">
        <v>330517</v>
      </c>
      <c r="GO5" s="67">
        <v>330468</v>
      </c>
      <c r="GP5" s="67">
        <v>5129103</v>
      </c>
      <c r="GQ5" s="67">
        <v>5128783</v>
      </c>
      <c r="GR5" s="67">
        <v>3590148</v>
      </c>
      <c r="GS5" s="67">
        <v>100</v>
      </c>
      <c r="GT5" s="67">
        <v>220</v>
      </c>
      <c r="GU5" s="67">
        <v>218</v>
      </c>
      <c r="GW5" s="65">
        <v>2</v>
      </c>
      <c r="GX5" s="66" t="str">
        <f>GL5</f>
        <v>日立市</v>
      </c>
      <c r="GY5" s="67">
        <v>1284</v>
      </c>
      <c r="GZ5" s="67">
        <v>668042</v>
      </c>
      <c r="HA5" s="67">
        <v>668042</v>
      </c>
      <c r="HB5" s="67">
        <v>3856344</v>
      </c>
      <c r="HC5" s="67">
        <v>3856344</v>
      </c>
      <c r="HD5" s="67">
        <v>2626114</v>
      </c>
      <c r="HE5" s="67">
        <v>9</v>
      </c>
      <c r="HF5" s="67">
        <v>296</v>
      </c>
      <c r="HG5" s="67">
        <v>296</v>
      </c>
      <c r="HI5" s="65">
        <v>2</v>
      </c>
      <c r="HJ5" s="66" t="str">
        <f>GX5</f>
        <v>日立市</v>
      </c>
      <c r="HK5" s="67">
        <v>0</v>
      </c>
      <c r="HL5" s="67">
        <v>0</v>
      </c>
      <c r="HM5" s="67">
        <v>0</v>
      </c>
      <c r="HN5" s="67">
        <v>0</v>
      </c>
      <c r="HO5" s="67">
        <v>0</v>
      </c>
      <c r="HP5" s="67">
        <v>0</v>
      </c>
      <c r="HQ5" s="67">
        <v>0</v>
      </c>
      <c r="HR5" s="67">
        <v>0</v>
      </c>
      <c r="HS5" s="67">
        <v>0</v>
      </c>
    </row>
    <row r="6" spans="1:227" s="56" customFormat="1" ht="15" customHeight="1">
      <c r="A6" s="65">
        <v>3</v>
      </c>
      <c r="B6" s="66" t="s">
        <v>79</v>
      </c>
      <c r="C6" s="67">
        <v>395572</v>
      </c>
      <c r="D6" s="67">
        <v>19199242</v>
      </c>
      <c r="E6" s="67">
        <v>18474086</v>
      </c>
      <c r="F6" s="67">
        <v>2016013</v>
      </c>
      <c r="G6" s="67">
        <v>1942388</v>
      </c>
      <c r="H6" s="67">
        <v>1942125</v>
      </c>
      <c r="I6" s="67">
        <v>1923</v>
      </c>
      <c r="J6" s="67">
        <v>19619</v>
      </c>
      <c r="K6" s="67">
        <v>18525</v>
      </c>
      <c r="L6" s="62"/>
      <c r="M6" s="65">
        <v>3</v>
      </c>
      <c r="N6" s="66" t="str">
        <f aca="true" t="shared" si="0" ref="N6:N33">B6</f>
        <v>土浦市</v>
      </c>
      <c r="O6" s="67">
        <v>29056</v>
      </c>
      <c r="P6" s="67">
        <v>447306</v>
      </c>
      <c r="Q6" s="67">
        <v>445758</v>
      </c>
      <c r="R6" s="67">
        <v>3147569</v>
      </c>
      <c r="S6" s="67">
        <v>3142370</v>
      </c>
      <c r="T6" s="67">
        <v>1152680</v>
      </c>
      <c r="U6" s="67">
        <v>172</v>
      </c>
      <c r="V6" s="67">
        <v>682</v>
      </c>
      <c r="W6" s="67">
        <v>668</v>
      </c>
      <c r="X6" s="63"/>
      <c r="Y6" s="65">
        <v>3</v>
      </c>
      <c r="Z6" s="66" t="str">
        <f aca="true" t="shared" si="1" ref="Z6:Z33">N6</f>
        <v>土浦市</v>
      </c>
      <c r="AA6" s="67">
        <v>332968</v>
      </c>
      <c r="AB6" s="67">
        <v>18304155</v>
      </c>
      <c r="AC6" s="67">
        <v>17056490</v>
      </c>
      <c r="AD6" s="67">
        <v>959469</v>
      </c>
      <c r="AE6" s="67">
        <v>896022</v>
      </c>
      <c r="AF6" s="67">
        <v>896022</v>
      </c>
      <c r="AG6" s="67">
        <v>1499</v>
      </c>
      <c r="AH6" s="67">
        <v>21321</v>
      </c>
      <c r="AI6" s="67">
        <v>19354</v>
      </c>
      <c r="AJ6" s="62"/>
      <c r="AK6" s="65">
        <v>3</v>
      </c>
      <c r="AL6" s="66" t="str">
        <f aca="true" t="shared" si="2" ref="AL6:AL33">Z6</f>
        <v>土浦市</v>
      </c>
      <c r="AM6" s="67">
        <v>65788</v>
      </c>
      <c r="AN6" s="67">
        <v>2734012</v>
      </c>
      <c r="AO6" s="67">
        <v>2731375</v>
      </c>
      <c r="AP6" s="67">
        <v>28178890</v>
      </c>
      <c r="AQ6" s="67">
        <v>28165475</v>
      </c>
      <c r="AR6" s="67">
        <v>9463143</v>
      </c>
      <c r="AS6" s="67">
        <v>214</v>
      </c>
      <c r="AT6" s="67">
        <v>4671</v>
      </c>
      <c r="AU6" s="67">
        <v>4634</v>
      </c>
      <c r="AV6" s="63"/>
      <c r="AW6" s="65">
        <v>3</v>
      </c>
      <c r="AX6" s="66" t="str">
        <f aca="true" t="shared" si="3" ref="AX6:AX33">AL6</f>
        <v>土浦市</v>
      </c>
      <c r="AY6" s="67">
        <v>0</v>
      </c>
      <c r="AZ6" s="67">
        <v>10064550</v>
      </c>
      <c r="BA6" s="67">
        <v>9930955</v>
      </c>
      <c r="BB6" s="67">
        <v>182088337</v>
      </c>
      <c r="BC6" s="67">
        <v>180455527</v>
      </c>
      <c r="BD6" s="67">
        <v>30065450</v>
      </c>
      <c r="BE6" s="67">
        <v>0</v>
      </c>
      <c r="BF6" s="67">
        <v>58380</v>
      </c>
      <c r="BG6" s="67">
        <v>56714</v>
      </c>
      <c r="BH6" s="63"/>
      <c r="BI6" s="65">
        <v>3</v>
      </c>
      <c r="BJ6" s="66" t="str">
        <f aca="true" t="shared" si="4" ref="BJ6:BJ33">AX6</f>
        <v>土浦市</v>
      </c>
      <c r="BK6" s="67">
        <v>0</v>
      </c>
      <c r="BL6" s="67">
        <v>6690644</v>
      </c>
      <c r="BM6" s="67">
        <v>6681502</v>
      </c>
      <c r="BN6" s="67">
        <v>85425306</v>
      </c>
      <c r="BO6" s="67">
        <v>85349858</v>
      </c>
      <c r="BP6" s="67">
        <v>28441792</v>
      </c>
      <c r="BQ6" s="67">
        <v>0</v>
      </c>
      <c r="BR6" s="67">
        <v>36626</v>
      </c>
      <c r="BS6" s="67">
        <v>36228</v>
      </c>
      <c r="BT6" s="63"/>
      <c r="BU6" s="65">
        <v>3</v>
      </c>
      <c r="BV6" s="66" t="str">
        <f aca="true" t="shared" si="5" ref="BV6:BV33">BJ6</f>
        <v>土浦市</v>
      </c>
      <c r="BW6" s="67">
        <v>0</v>
      </c>
      <c r="BX6" s="67">
        <v>9038123</v>
      </c>
      <c r="BY6" s="67">
        <v>9034652</v>
      </c>
      <c r="BZ6" s="67">
        <v>141098446</v>
      </c>
      <c r="CA6" s="67">
        <v>141086628</v>
      </c>
      <c r="CB6" s="67">
        <v>98079816</v>
      </c>
      <c r="CC6" s="67">
        <v>0</v>
      </c>
      <c r="CD6" s="67">
        <v>14425</v>
      </c>
      <c r="CE6" s="67">
        <v>14342</v>
      </c>
      <c r="CF6" s="63"/>
      <c r="CG6" s="65">
        <v>3</v>
      </c>
      <c r="CH6" s="66" t="str">
        <f aca="true" t="shared" si="6" ref="CH6:CH33">BV6</f>
        <v>土浦市</v>
      </c>
      <c r="CI6" s="67">
        <v>2025359</v>
      </c>
      <c r="CJ6" s="67">
        <v>25793317</v>
      </c>
      <c r="CK6" s="67">
        <v>25647109</v>
      </c>
      <c r="CL6" s="67">
        <v>408612089</v>
      </c>
      <c r="CM6" s="67">
        <v>406892013</v>
      </c>
      <c r="CN6" s="67">
        <v>156587058</v>
      </c>
      <c r="CO6" s="67">
        <v>2582</v>
      </c>
      <c r="CP6" s="67">
        <v>109431</v>
      </c>
      <c r="CQ6" s="67">
        <v>107284</v>
      </c>
      <c r="CR6" s="62"/>
      <c r="CS6" s="65">
        <v>3</v>
      </c>
      <c r="CT6" s="66" t="str">
        <f aca="true" t="shared" si="7" ref="CT6:CT33">CH6</f>
        <v>土浦市</v>
      </c>
      <c r="CU6" s="67">
        <v>0</v>
      </c>
      <c r="CV6" s="67">
        <v>0</v>
      </c>
      <c r="CW6" s="67">
        <v>0</v>
      </c>
      <c r="CX6" s="67">
        <v>0</v>
      </c>
      <c r="CY6" s="67">
        <v>0</v>
      </c>
      <c r="CZ6" s="67">
        <v>0</v>
      </c>
      <c r="DA6" s="67">
        <v>0</v>
      </c>
      <c r="DB6" s="67">
        <v>0</v>
      </c>
      <c r="DC6" s="67">
        <v>0</v>
      </c>
      <c r="DD6" s="62"/>
      <c r="DE6" s="65">
        <v>3</v>
      </c>
      <c r="DF6" s="66" t="str">
        <f aca="true" t="shared" si="8" ref="DF6:DF33">CT6</f>
        <v>土浦市</v>
      </c>
      <c r="DG6" s="67">
        <v>0</v>
      </c>
      <c r="DH6" s="67">
        <v>0</v>
      </c>
      <c r="DI6" s="67">
        <v>0</v>
      </c>
      <c r="DJ6" s="67">
        <v>0</v>
      </c>
      <c r="DK6" s="67">
        <v>0</v>
      </c>
      <c r="DL6" s="67">
        <v>0</v>
      </c>
      <c r="DM6" s="67">
        <v>0</v>
      </c>
      <c r="DN6" s="67">
        <v>0</v>
      </c>
      <c r="DO6" s="67">
        <v>0</v>
      </c>
      <c r="DP6" s="62"/>
      <c r="DQ6" s="65">
        <v>3</v>
      </c>
      <c r="DR6" s="66" t="str">
        <f aca="true" t="shared" si="9" ref="DR6:DR33">DF6</f>
        <v>土浦市</v>
      </c>
      <c r="DS6" s="67">
        <v>352934</v>
      </c>
      <c r="DT6" s="67">
        <v>7473</v>
      </c>
      <c r="DU6" s="67">
        <v>7167</v>
      </c>
      <c r="DV6" s="67">
        <v>97</v>
      </c>
      <c r="DW6" s="67">
        <v>93</v>
      </c>
      <c r="DX6" s="67">
        <v>93</v>
      </c>
      <c r="DY6" s="67">
        <v>261</v>
      </c>
      <c r="DZ6" s="67">
        <v>17</v>
      </c>
      <c r="EA6" s="67">
        <v>16</v>
      </c>
      <c r="EB6" s="62"/>
      <c r="EC6" s="65">
        <v>3</v>
      </c>
      <c r="ED6" s="66" t="str">
        <f aca="true" t="shared" si="10" ref="ED6:ED33">DR6</f>
        <v>土浦市</v>
      </c>
      <c r="EE6" s="67">
        <v>1223383</v>
      </c>
      <c r="EF6" s="67">
        <v>12843065</v>
      </c>
      <c r="EG6" s="67">
        <v>10955082</v>
      </c>
      <c r="EH6" s="67">
        <v>282133</v>
      </c>
      <c r="EI6" s="67">
        <v>238463</v>
      </c>
      <c r="EJ6" s="67">
        <v>238295</v>
      </c>
      <c r="EK6" s="67">
        <v>1264</v>
      </c>
      <c r="EL6" s="67">
        <v>8695</v>
      </c>
      <c r="EM6" s="67">
        <v>6659</v>
      </c>
      <c r="EO6" s="65">
        <v>3</v>
      </c>
      <c r="EP6" s="66" t="str">
        <f aca="true" t="shared" si="11" ref="EP6:EP33">ED6</f>
        <v>土浦市</v>
      </c>
      <c r="EQ6" s="67">
        <v>0</v>
      </c>
      <c r="ER6" s="67">
        <v>355510</v>
      </c>
      <c r="ES6" s="67">
        <v>341186</v>
      </c>
      <c r="ET6" s="67">
        <v>280679</v>
      </c>
      <c r="EU6" s="67">
        <v>271719</v>
      </c>
      <c r="EV6" s="67">
        <v>165993</v>
      </c>
      <c r="EW6" s="67">
        <v>0</v>
      </c>
      <c r="EX6" s="67">
        <v>374</v>
      </c>
      <c r="EY6" s="67">
        <v>320</v>
      </c>
      <c r="FA6" s="65">
        <v>3</v>
      </c>
      <c r="FB6" s="66" t="str">
        <f aca="true" t="shared" si="12" ref="FB6:FB33">EP6</f>
        <v>土浦市</v>
      </c>
      <c r="FC6" s="67">
        <v>0</v>
      </c>
      <c r="FD6" s="67">
        <v>0</v>
      </c>
      <c r="FE6" s="67">
        <v>0</v>
      </c>
      <c r="FF6" s="67">
        <v>0</v>
      </c>
      <c r="FG6" s="67">
        <v>0</v>
      </c>
      <c r="FH6" s="67">
        <v>0</v>
      </c>
      <c r="FI6" s="67">
        <v>0</v>
      </c>
      <c r="FJ6" s="67">
        <v>0</v>
      </c>
      <c r="FK6" s="67">
        <v>0</v>
      </c>
      <c r="FM6" s="65">
        <v>3</v>
      </c>
      <c r="FN6" s="66" t="str">
        <f aca="true" t="shared" si="13" ref="FN6:FN33">FB6</f>
        <v>土浦市</v>
      </c>
      <c r="FO6" s="67">
        <v>240545</v>
      </c>
      <c r="FP6" s="67">
        <v>659199</v>
      </c>
      <c r="FQ6" s="67">
        <v>483247</v>
      </c>
      <c r="FR6" s="67">
        <v>8569</v>
      </c>
      <c r="FS6" s="67">
        <v>6282</v>
      </c>
      <c r="FT6" s="67">
        <v>6282</v>
      </c>
      <c r="FU6" s="67">
        <v>353</v>
      </c>
      <c r="FV6" s="67">
        <v>1811</v>
      </c>
      <c r="FW6" s="67">
        <v>1392</v>
      </c>
      <c r="FY6" s="65">
        <v>3</v>
      </c>
      <c r="FZ6" s="66" t="str">
        <f aca="true" t="shared" si="14" ref="FZ6:FZ33">FN6</f>
        <v>土浦市</v>
      </c>
      <c r="GA6" s="67">
        <v>0</v>
      </c>
      <c r="GB6" s="67">
        <v>300645</v>
      </c>
      <c r="GC6" s="67">
        <v>300354</v>
      </c>
      <c r="GD6" s="67">
        <v>329784</v>
      </c>
      <c r="GE6" s="67">
        <v>329435</v>
      </c>
      <c r="GF6" s="67">
        <v>230605</v>
      </c>
      <c r="GG6" s="67">
        <v>0</v>
      </c>
      <c r="GH6" s="67">
        <v>253</v>
      </c>
      <c r="GI6" s="67">
        <v>252</v>
      </c>
      <c r="GK6" s="65">
        <v>3</v>
      </c>
      <c r="GL6" s="66" t="str">
        <f aca="true" t="shared" si="15" ref="GL6:GL33">FZ6</f>
        <v>土浦市</v>
      </c>
      <c r="GM6" s="67">
        <v>0</v>
      </c>
      <c r="GN6" s="67">
        <v>0</v>
      </c>
      <c r="GO6" s="67">
        <v>0</v>
      </c>
      <c r="GP6" s="67">
        <v>0</v>
      </c>
      <c r="GQ6" s="67">
        <v>0</v>
      </c>
      <c r="GR6" s="67">
        <v>0</v>
      </c>
      <c r="GS6" s="67">
        <v>0</v>
      </c>
      <c r="GT6" s="67">
        <v>0</v>
      </c>
      <c r="GU6" s="67">
        <v>0</v>
      </c>
      <c r="GW6" s="65">
        <v>3</v>
      </c>
      <c r="GX6" s="66" t="str">
        <f aca="true" t="shared" si="16" ref="GX6:GX33">GL6</f>
        <v>土浦市</v>
      </c>
      <c r="GY6" s="67">
        <v>6655</v>
      </c>
      <c r="GZ6" s="67">
        <v>378099</v>
      </c>
      <c r="HA6" s="67">
        <v>378099</v>
      </c>
      <c r="HB6" s="67">
        <v>1978046</v>
      </c>
      <c r="HC6" s="67">
        <v>1978046</v>
      </c>
      <c r="HD6" s="67">
        <v>1309145</v>
      </c>
      <c r="HE6" s="67">
        <v>74</v>
      </c>
      <c r="HF6" s="67">
        <v>1204</v>
      </c>
      <c r="HG6" s="67">
        <v>1204</v>
      </c>
      <c r="HI6" s="65">
        <v>3</v>
      </c>
      <c r="HJ6" s="66" t="str">
        <f aca="true" t="shared" si="17" ref="HJ6:HJ33">GX6</f>
        <v>土浦市</v>
      </c>
      <c r="HK6" s="67">
        <v>0</v>
      </c>
      <c r="HL6" s="67">
        <v>797</v>
      </c>
      <c r="HM6" s="67">
        <v>797</v>
      </c>
      <c r="HN6" s="67">
        <v>47211</v>
      </c>
      <c r="HO6" s="67">
        <v>47211</v>
      </c>
      <c r="HP6" s="67">
        <v>33048</v>
      </c>
      <c r="HQ6" s="67">
        <v>0</v>
      </c>
      <c r="HR6" s="67">
        <v>6</v>
      </c>
      <c r="HS6" s="67">
        <v>6</v>
      </c>
    </row>
    <row r="7" spans="1:227" s="56" customFormat="1" ht="15" customHeight="1">
      <c r="A7" s="65">
        <v>4</v>
      </c>
      <c r="B7" s="66" t="s">
        <v>80</v>
      </c>
      <c r="C7" s="67">
        <v>65982</v>
      </c>
      <c r="D7" s="67">
        <v>15119765</v>
      </c>
      <c r="E7" s="67">
        <v>14633954</v>
      </c>
      <c r="F7" s="67">
        <v>1615495</v>
      </c>
      <c r="G7" s="67">
        <v>1565132</v>
      </c>
      <c r="H7" s="67">
        <v>1564852</v>
      </c>
      <c r="I7" s="67">
        <v>228</v>
      </c>
      <c r="J7" s="67">
        <v>13773</v>
      </c>
      <c r="K7" s="67">
        <v>13136</v>
      </c>
      <c r="L7" s="62"/>
      <c r="M7" s="65">
        <v>4</v>
      </c>
      <c r="N7" s="66" t="str">
        <f t="shared" si="0"/>
        <v>古河市</v>
      </c>
      <c r="O7" s="67">
        <v>9371</v>
      </c>
      <c r="P7" s="67">
        <v>685929</v>
      </c>
      <c r="Q7" s="67">
        <v>680071</v>
      </c>
      <c r="R7" s="67">
        <v>4420060</v>
      </c>
      <c r="S7" s="67">
        <v>4367682</v>
      </c>
      <c r="T7" s="67">
        <v>859990</v>
      </c>
      <c r="U7" s="67">
        <v>70</v>
      </c>
      <c r="V7" s="67">
        <v>1850</v>
      </c>
      <c r="W7" s="67">
        <v>1821</v>
      </c>
      <c r="X7" s="63"/>
      <c r="Y7" s="65">
        <v>4</v>
      </c>
      <c r="Z7" s="66" t="str">
        <f t="shared" si="1"/>
        <v>古河市</v>
      </c>
      <c r="AA7" s="67">
        <v>55180</v>
      </c>
      <c r="AB7" s="67">
        <v>32823910</v>
      </c>
      <c r="AC7" s="67">
        <v>31063597</v>
      </c>
      <c r="AD7" s="67">
        <v>1651284</v>
      </c>
      <c r="AE7" s="67">
        <v>1564197</v>
      </c>
      <c r="AF7" s="67">
        <v>1563805</v>
      </c>
      <c r="AG7" s="67">
        <v>365</v>
      </c>
      <c r="AH7" s="67">
        <v>33769</v>
      </c>
      <c r="AI7" s="67">
        <v>31461</v>
      </c>
      <c r="AJ7" s="62"/>
      <c r="AK7" s="65">
        <v>4</v>
      </c>
      <c r="AL7" s="66" t="str">
        <f t="shared" si="2"/>
        <v>古河市</v>
      </c>
      <c r="AM7" s="67">
        <v>18388</v>
      </c>
      <c r="AN7" s="67">
        <v>4835949</v>
      </c>
      <c r="AO7" s="67">
        <v>4830130</v>
      </c>
      <c r="AP7" s="67">
        <v>52826531</v>
      </c>
      <c r="AQ7" s="67">
        <v>52775027</v>
      </c>
      <c r="AR7" s="67">
        <v>15622725</v>
      </c>
      <c r="AS7" s="67">
        <v>63</v>
      </c>
      <c r="AT7" s="67">
        <v>8103</v>
      </c>
      <c r="AU7" s="67">
        <v>8045</v>
      </c>
      <c r="AV7" s="63"/>
      <c r="AW7" s="65">
        <v>4</v>
      </c>
      <c r="AX7" s="66" t="str">
        <f t="shared" si="3"/>
        <v>古河市</v>
      </c>
      <c r="AY7" s="67">
        <v>0</v>
      </c>
      <c r="AZ7" s="67">
        <v>9400777</v>
      </c>
      <c r="BA7" s="67">
        <v>8693321</v>
      </c>
      <c r="BB7" s="67">
        <v>174875459</v>
      </c>
      <c r="BC7" s="67">
        <v>169081568</v>
      </c>
      <c r="BD7" s="67">
        <v>28166361</v>
      </c>
      <c r="BE7" s="67">
        <v>0</v>
      </c>
      <c r="BF7" s="67">
        <v>54537</v>
      </c>
      <c r="BG7" s="67">
        <v>49363</v>
      </c>
      <c r="BH7" s="63"/>
      <c r="BI7" s="65">
        <v>4</v>
      </c>
      <c r="BJ7" s="66" t="str">
        <f t="shared" si="4"/>
        <v>古河市</v>
      </c>
      <c r="BK7" s="67">
        <v>0</v>
      </c>
      <c r="BL7" s="67">
        <v>8756102</v>
      </c>
      <c r="BM7" s="67">
        <v>8730879</v>
      </c>
      <c r="BN7" s="67">
        <v>94539100</v>
      </c>
      <c r="BO7" s="67">
        <v>94364956</v>
      </c>
      <c r="BP7" s="67">
        <v>31441351</v>
      </c>
      <c r="BQ7" s="67">
        <v>0</v>
      </c>
      <c r="BR7" s="67">
        <v>35981</v>
      </c>
      <c r="BS7" s="67">
        <v>34933</v>
      </c>
      <c r="BT7" s="63"/>
      <c r="BU7" s="65">
        <v>4</v>
      </c>
      <c r="BV7" s="66" t="str">
        <f t="shared" si="5"/>
        <v>古河市</v>
      </c>
      <c r="BW7" s="67">
        <v>0</v>
      </c>
      <c r="BX7" s="67">
        <v>9529312</v>
      </c>
      <c r="BY7" s="67">
        <v>9527555</v>
      </c>
      <c r="BZ7" s="67">
        <v>126890547</v>
      </c>
      <c r="CA7" s="67">
        <v>126878050</v>
      </c>
      <c r="CB7" s="67">
        <v>87062078</v>
      </c>
      <c r="CC7" s="67">
        <v>0</v>
      </c>
      <c r="CD7" s="67">
        <v>12149</v>
      </c>
      <c r="CE7" s="67">
        <v>12045</v>
      </c>
      <c r="CF7" s="63"/>
      <c r="CG7" s="65">
        <v>4</v>
      </c>
      <c r="CH7" s="66" t="str">
        <f t="shared" si="6"/>
        <v>古河市</v>
      </c>
      <c r="CI7" s="67">
        <v>2143479</v>
      </c>
      <c r="CJ7" s="67">
        <v>27686191</v>
      </c>
      <c r="CK7" s="67">
        <v>26951755</v>
      </c>
      <c r="CL7" s="67">
        <v>396305106</v>
      </c>
      <c r="CM7" s="67">
        <v>390324574</v>
      </c>
      <c r="CN7" s="67">
        <v>146669790</v>
      </c>
      <c r="CO7" s="67">
        <v>2312</v>
      </c>
      <c r="CP7" s="67">
        <v>102667</v>
      </c>
      <c r="CQ7" s="67">
        <v>96341</v>
      </c>
      <c r="CR7" s="62"/>
      <c r="CS7" s="65">
        <v>4</v>
      </c>
      <c r="CT7" s="66" t="str">
        <f t="shared" si="7"/>
        <v>古河市</v>
      </c>
      <c r="CU7" s="67">
        <v>0</v>
      </c>
      <c r="CV7" s="67">
        <v>0</v>
      </c>
      <c r="CW7" s="67">
        <v>0</v>
      </c>
      <c r="CX7" s="67">
        <v>0</v>
      </c>
      <c r="CY7" s="67">
        <v>0</v>
      </c>
      <c r="CZ7" s="67">
        <v>0</v>
      </c>
      <c r="DA7" s="67">
        <v>0</v>
      </c>
      <c r="DB7" s="67">
        <v>0</v>
      </c>
      <c r="DC7" s="67">
        <v>0</v>
      </c>
      <c r="DD7" s="62"/>
      <c r="DE7" s="65">
        <v>4</v>
      </c>
      <c r="DF7" s="66" t="str">
        <f t="shared" si="8"/>
        <v>古河市</v>
      </c>
      <c r="DG7" s="67">
        <v>0</v>
      </c>
      <c r="DH7" s="67">
        <v>0</v>
      </c>
      <c r="DI7" s="67">
        <v>0</v>
      </c>
      <c r="DJ7" s="67">
        <v>0</v>
      </c>
      <c r="DK7" s="67">
        <v>0</v>
      </c>
      <c r="DL7" s="67">
        <v>0</v>
      </c>
      <c r="DM7" s="67">
        <v>0</v>
      </c>
      <c r="DN7" s="67">
        <v>0</v>
      </c>
      <c r="DO7" s="67">
        <v>0</v>
      </c>
      <c r="DP7" s="62"/>
      <c r="DQ7" s="65">
        <v>4</v>
      </c>
      <c r="DR7" s="66" t="str">
        <f t="shared" si="9"/>
        <v>古河市</v>
      </c>
      <c r="DS7" s="67">
        <v>104427</v>
      </c>
      <c r="DT7" s="67">
        <v>29239</v>
      </c>
      <c r="DU7" s="67">
        <v>25882</v>
      </c>
      <c r="DV7" s="67">
        <v>932</v>
      </c>
      <c r="DW7" s="67">
        <v>831</v>
      </c>
      <c r="DX7" s="67">
        <v>831</v>
      </c>
      <c r="DY7" s="67">
        <v>30</v>
      </c>
      <c r="DZ7" s="67">
        <v>17</v>
      </c>
      <c r="EA7" s="67">
        <v>14</v>
      </c>
      <c r="EB7" s="62"/>
      <c r="EC7" s="65">
        <v>4</v>
      </c>
      <c r="ED7" s="66" t="str">
        <f t="shared" si="10"/>
        <v>古河市</v>
      </c>
      <c r="EE7" s="67">
        <v>37977</v>
      </c>
      <c r="EF7" s="67">
        <v>7313904</v>
      </c>
      <c r="EG7" s="67">
        <v>6476563</v>
      </c>
      <c r="EH7" s="67">
        <v>228082</v>
      </c>
      <c r="EI7" s="67">
        <v>202192</v>
      </c>
      <c r="EJ7" s="67">
        <v>202173</v>
      </c>
      <c r="EK7" s="67">
        <v>112</v>
      </c>
      <c r="EL7" s="67">
        <v>5697</v>
      </c>
      <c r="EM7" s="67">
        <v>4873</v>
      </c>
      <c r="EO7" s="65">
        <v>4</v>
      </c>
      <c r="EP7" s="66" t="str">
        <f t="shared" si="11"/>
        <v>古河市</v>
      </c>
      <c r="EQ7" s="67">
        <v>7559</v>
      </c>
      <c r="ER7" s="67">
        <v>1046399</v>
      </c>
      <c r="ES7" s="67">
        <v>1046011</v>
      </c>
      <c r="ET7" s="67">
        <v>4368679</v>
      </c>
      <c r="EU7" s="67">
        <v>4366926</v>
      </c>
      <c r="EV7" s="67">
        <v>2994849</v>
      </c>
      <c r="EW7" s="67">
        <v>21</v>
      </c>
      <c r="EX7" s="67">
        <v>1039</v>
      </c>
      <c r="EY7" s="67">
        <v>1031</v>
      </c>
      <c r="FA7" s="65">
        <v>4</v>
      </c>
      <c r="FB7" s="66" t="str">
        <f t="shared" si="12"/>
        <v>古河市</v>
      </c>
      <c r="FC7" s="67">
        <v>0</v>
      </c>
      <c r="FD7" s="67">
        <v>0</v>
      </c>
      <c r="FE7" s="67">
        <v>0</v>
      </c>
      <c r="FF7" s="67">
        <v>0</v>
      </c>
      <c r="FG7" s="67">
        <v>0</v>
      </c>
      <c r="FH7" s="67">
        <v>0</v>
      </c>
      <c r="FI7" s="67">
        <v>0</v>
      </c>
      <c r="FJ7" s="67">
        <v>0</v>
      </c>
      <c r="FK7" s="67">
        <v>0</v>
      </c>
      <c r="FM7" s="65">
        <v>4</v>
      </c>
      <c r="FN7" s="66" t="str">
        <f t="shared" si="13"/>
        <v>古河市</v>
      </c>
      <c r="FO7" s="67">
        <v>3332</v>
      </c>
      <c r="FP7" s="67">
        <v>38014</v>
      </c>
      <c r="FQ7" s="67">
        <v>28660</v>
      </c>
      <c r="FR7" s="67">
        <v>9125</v>
      </c>
      <c r="FS7" s="67">
        <v>8844</v>
      </c>
      <c r="FT7" s="67">
        <v>6424</v>
      </c>
      <c r="FU7" s="67">
        <v>10</v>
      </c>
      <c r="FV7" s="67">
        <v>72</v>
      </c>
      <c r="FW7" s="67">
        <v>56</v>
      </c>
      <c r="FY7" s="65">
        <v>4</v>
      </c>
      <c r="FZ7" s="66" t="str">
        <f t="shared" si="14"/>
        <v>古河市</v>
      </c>
      <c r="GA7" s="67">
        <v>0</v>
      </c>
      <c r="GB7" s="67">
        <v>0</v>
      </c>
      <c r="GC7" s="67">
        <v>0</v>
      </c>
      <c r="GD7" s="67">
        <v>0</v>
      </c>
      <c r="GE7" s="67">
        <v>0</v>
      </c>
      <c r="GF7" s="67">
        <v>0</v>
      </c>
      <c r="GG7" s="67">
        <v>0</v>
      </c>
      <c r="GH7" s="67">
        <v>0</v>
      </c>
      <c r="GI7" s="67">
        <v>0</v>
      </c>
      <c r="GK7" s="65">
        <v>4</v>
      </c>
      <c r="GL7" s="66" t="str">
        <f t="shared" si="15"/>
        <v>古河市</v>
      </c>
      <c r="GM7" s="67">
        <v>0</v>
      </c>
      <c r="GN7" s="67">
        <v>0</v>
      </c>
      <c r="GO7" s="67">
        <v>0</v>
      </c>
      <c r="GP7" s="67">
        <v>0</v>
      </c>
      <c r="GQ7" s="67">
        <v>0</v>
      </c>
      <c r="GR7" s="67">
        <v>0</v>
      </c>
      <c r="GS7" s="67">
        <v>0</v>
      </c>
      <c r="GT7" s="67">
        <v>0</v>
      </c>
      <c r="GU7" s="67">
        <v>0</v>
      </c>
      <c r="GW7" s="65">
        <v>4</v>
      </c>
      <c r="GX7" s="66" t="str">
        <f t="shared" si="16"/>
        <v>古河市</v>
      </c>
      <c r="GY7" s="67">
        <v>468</v>
      </c>
      <c r="GZ7" s="67">
        <v>183950</v>
      </c>
      <c r="HA7" s="67">
        <v>183950</v>
      </c>
      <c r="HB7" s="67">
        <v>882278</v>
      </c>
      <c r="HC7" s="67">
        <v>882278</v>
      </c>
      <c r="HD7" s="67">
        <v>577809</v>
      </c>
      <c r="HE7" s="67">
        <v>25</v>
      </c>
      <c r="HF7" s="67">
        <v>647</v>
      </c>
      <c r="HG7" s="67">
        <v>647</v>
      </c>
      <c r="HI7" s="65">
        <v>4</v>
      </c>
      <c r="HJ7" s="66" t="str">
        <f t="shared" si="17"/>
        <v>古河市</v>
      </c>
      <c r="HK7" s="67">
        <v>0</v>
      </c>
      <c r="HL7" s="67">
        <v>21099</v>
      </c>
      <c r="HM7" s="67">
        <v>21099</v>
      </c>
      <c r="HN7" s="67">
        <v>549589</v>
      </c>
      <c r="HO7" s="67">
        <v>549589</v>
      </c>
      <c r="HP7" s="67">
        <v>379852</v>
      </c>
      <c r="HQ7" s="67">
        <v>0</v>
      </c>
      <c r="HR7" s="67">
        <v>77</v>
      </c>
      <c r="HS7" s="67">
        <v>77</v>
      </c>
    </row>
    <row r="8" spans="1:227" s="56" customFormat="1" ht="15" customHeight="1">
      <c r="A8" s="65">
        <v>5</v>
      </c>
      <c r="B8" s="66" t="s">
        <v>81</v>
      </c>
      <c r="C8" s="67">
        <v>285075</v>
      </c>
      <c r="D8" s="67">
        <v>32667711</v>
      </c>
      <c r="E8" s="67">
        <v>31784289</v>
      </c>
      <c r="F8" s="67">
        <v>3879418</v>
      </c>
      <c r="G8" s="67">
        <v>3779412</v>
      </c>
      <c r="H8" s="67">
        <v>3779412</v>
      </c>
      <c r="I8" s="67">
        <v>489</v>
      </c>
      <c r="J8" s="67">
        <v>21198</v>
      </c>
      <c r="K8" s="67">
        <v>20160</v>
      </c>
      <c r="L8" s="62"/>
      <c r="M8" s="65">
        <v>5</v>
      </c>
      <c r="N8" s="66" t="str">
        <f t="shared" si="0"/>
        <v>石岡市</v>
      </c>
      <c r="O8" s="67">
        <v>0</v>
      </c>
      <c r="P8" s="67">
        <v>176659</v>
      </c>
      <c r="Q8" s="67">
        <v>175110</v>
      </c>
      <c r="R8" s="67">
        <v>606221</v>
      </c>
      <c r="S8" s="67">
        <v>604704</v>
      </c>
      <c r="T8" s="67">
        <v>217129</v>
      </c>
      <c r="U8" s="67">
        <v>0</v>
      </c>
      <c r="V8" s="67">
        <v>228</v>
      </c>
      <c r="W8" s="67">
        <v>226</v>
      </c>
      <c r="X8" s="63"/>
      <c r="Y8" s="65">
        <v>5</v>
      </c>
      <c r="Z8" s="66" t="str">
        <f t="shared" si="1"/>
        <v>石岡市</v>
      </c>
      <c r="AA8" s="67">
        <v>149155</v>
      </c>
      <c r="AB8" s="67">
        <v>40128966</v>
      </c>
      <c r="AC8" s="67">
        <v>38220077</v>
      </c>
      <c r="AD8" s="67">
        <v>2111742</v>
      </c>
      <c r="AE8" s="67">
        <v>2013197</v>
      </c>
      <c r="AF8" s="67">
        <v>2013197</v>
      </c>
      <c r="AG8" s="67">
        <v>307</v>
      </c>
      <c r="AH8" s="67">
        <v>36835</v>
      </c>
      <c r="AI8" s="67">
        <v>34447</v>
      </c>
      <c r="AJ8" s="62"/>
      <c r="AK8" s="65">
        <v>5</v>
      </c>
      <c r="AL8" s="66" t="str">
        <f t="shared" si="2"/>
        <v>石岡市</v>
      </c>
      <c r="AM8" s="67">
        <v>7555</v>
      </c>
      <c r="AN8" s="67">
        <v>1716518</v>
      </c>
      <c r="AO8" s="67">
        <v>1709457</v>
      </c>
      <c r="AP8" s="67">
        <v>14156889</v>
      </c>
      <c r="AQ8" s="67">
        <v>14143526</v>
      </c>
      <c r="AR8" s="67">
        <v>4579262</v>
      </c>
      <c r="AS8" s="67">
        <v>11</v>
      </c>
      <c r="AT8" s="67">
        <v>2256</v>
      </c>
      <c r="AU8" s="67">
        <v>2224</v>
      </c>
      <c r="AV8" s="63"/>
      <c r="AW8" s="65">
        <v>5</v>
      </c>
      <c r="AX8" s="66" t="str">
        <f t="shared" si="3"/>
        <v>石岡市</v>
      </c>
      <c r="AY8" s="67">
        <v>0</v>
      </c>
      <c r="AZ8" s="67">
        <v>6207715</v>
      </c>
      <c r="BA8" s="67">
        <v>5891987</v>
      </c>
      <c r="BB8" s="67">
        <v>59220632</v>
      </c>
      <c r="BC8" s="67">
        <v>57053069</v>
      </c>
      <c r="BD8" s="67">
        <v>9508457</v>
      </c>
      <c r="BE8" s="67">
        <v>0</v>
      </c>
      <c r="BF8" s="67">
        <v>31523</v>
      </c>
      <c r="BG8" s="67">
        <v>29225</v>
      </c>
      <c r="BH8" s="63"/>
      <c r="BI8" s="65">
        <v>5</v>
      </c>
      <c r="BJ8" s="66" t="str">
        <f t="shared" si="4"/>
        <v>石岡市</v>
      </c>
      <c r="BK8" s="67">
        <v>0</v>
      </c>
      <c r="BL8" s="67">
        <v>9661242</v>
      </c>
      <c r="BM8" s="67">
        <v>9602165</v>
      </c>
      <c r="BN8" s="67">
        <v>57610323</v>
      </c>
      <c r="BO8" s="67">
        <v>57378843</v>
      </c>
      <c r="BP8" s="67">
        <v>19125055</v>
      </c>
      <c r="BQ8" s="67">
        <v>0</v>
      </c>
      <c r="BR8" s="67">
        <v>28320</v>
      </c>
      <c r="BS8" s="67">
        <v>27315</v>
      </c>
      <c r="BT8" s="63"/>
      <c r="BU8" s="65">
        <v>5</v>
      </c>
      <c r="BV8" s="66" t="str">
        <f t="shared" si="5"/>
        <v>石岡市</v>
      </c>
      <c r="BW8" s="67">
        <v>0</v>
      </c>
      <c r="BX8" s="67">
        <v>6811904</v>
      </c>
      <c r="BY8" s="67">
        <v>6804707</v>
      </c>
      <c r="BZ8" s="67">
        <v>61957386</v>
      </c>
      <c r="CA8" s="67">
        <v>61926404</v>
      </c>
      <c r="CB8" s="67">
        <v>43321480</v>
      </c>
      <c r="CC8" s="67">
        <v>0</v>
      </c>
      <c r="CD8" s="67">
        <v>8762</v>
      </c>
      <c r="CE8" s="67">
        <v>8671</v>
      </c>
      <c r="CF8" s="63"/>
      <c r="CG8" s="65">
        <v>5</v>
      </c>
      <c r="CH8" s="66" t="str">
        <f t="shared" si="6"/>
        <v>石岡市</v>
      </c>
      <c r="CI8" s="67">
        <v>1775468</v>
      </c>
      <c r="CJ8" s="67">
        <v>22680861</v>
      </c>
      <c r="CK8" s="67">
        <v>22298859</v>
      </c>
      <c r="CL8" s="67">
        <v>178788341</v>
      </c>
      <c r="CM8" s="67">
        <v>176358316</v>
      </c>
      <c r="CN8" s="67">
        <v>71954992</v>
      </c>
      <c r="CO8" s="67">
        <v>1203</v>
      </c>
      <c r="CP8" s="67">
        <v>68605</v>
      </c>
      <c r="CQ8" s="67">
        <v>65211</v>
      </c>
      <c r="CR8" s="62"/>
      <c r="CS8" s="65">
        <v>5</v>
      </c>
      <c r="CT8" s="66" t="str">
        <f t="shared" si="7"/>
        <v>石岡市</v>
      </c>
      <c r="CU8" s="67">
        <v>0</v>
      </c>
      <c r="CV8" s="67">
        <v>0</v>
      </c>
      <c r="CW8" s="67">
        <v>0</v>
      </c>
      <c r="CX8" s="67">
        <v>0</v>
      </c>
      <c r="CY8" s="67">
        <v>0</v>
      </c>
      <c r="CZ8" s="67">
        <v>0</v>
      </c>
      <c r="DA8" s="67">
        <v>0</v>
      </c>
      <c r="DB8" s="67">
        <v>0</v>
      </c>
      <c r="DC8" s="67">
        <v>0</v>
      </c>
      <c r="DD8" s="62"/>
      <c r="DE8" s="65">
        <v>5</v>
      </c>
      <c r="DF8" s="66" t="str">
        <f t="shared" si="8"/>
        <v>石岡市</v>
      </c>
      <c r="DG8" s="67">
        <v>0</v>
      </c>
      <c r="DH8" s="67">
        <v>0</v>
      </c>
      <c r="DI8" s="67">
        <v>0</v>
      </c>
      <c r="DJ8" s="67">
        <v>0</v>
      </c>
      <c r="DK8" s="67">
        <v>0</v>
      </c>
      <c r="DL8" s="67">
        <v>0</v>
      </c>
      <c r="DM8" s="67">
        <v>0</v>
      </c>
      <c r="DN8" s="67">
        <v>0</v>
      </c>
      <c r="DO8" s="67">
        <v>0</v>
      </c>
      <c r="DP8" s="62"/>
      <c r="DQ8" s="65">
        <v>5</v>
      </c>
      <c r="DR8" s="66" t="str">
        <f t="shared" si="9"/>
        <v>石岡市</v>
      </c>
      <c r="DS8" s="67">
        <v>224358</v>
      </c>
      <c r="DT8" s="67">
        <v>21929</v>
      </c>
      <c r="DU8" s="67">
        <v>10375</v>
      </c>
      <c r="DV8" s="67">
        <v>285</v>
      </c>
      <c r="DW8" s="67">
        <v>135</v>
      </c>
      <c r="DX8" s="67">
        <v>135</v>
      </c>
      <c r="DY8" s="67">
        <v>79</v>
      </c>
      <c r="DZ8" s="67">
        <v>30</v>
      </c>
      <c r="EA8" s="67">
        <v>17</v>
      </c>
      <c r="EB8" s="62"/>
      <c r="EC8" s="65">
        <v>5</v>
      </c>
      <c r="ED8" s="66" t="str">
        <f t="shared" si="10"/>
        <v>石岡市</v>
      </c>
      <c r="EE8" s="67">
        <v>19663274</v>
      </c>
      <c r="EF8" s="67">
        <v>60073844</v>
      </c>
      <c r="EG8" s="67">
        <v>55287285</v>
      </c>
      <c r="EH8" s="67">
        <v>1230957</v>
      </c>
      <c r="EI8" s="67">
        <v>1134893</v>
      </c>
      <c r="EJ8" s="67">
        <v>1134893</v>
      </c>
      <c r="EK8" s="67">
        <v>768</v>
      </c>
      <c r="EL8" s="67">
        <v>22936</v>
      </c>
      <c r="EM8" s="67">
        <v>19890</v>
      </c>
      <c r="EO8" s="65">
        <v>5</v>
      </c>
      <c r="EP8" s="66" t="str">
        <f t="shared" si="11"/>
        <v>石岡市</v>
      </c>
      <c r="EQ8" s="67">
        <v>11858</v>
      </c>
      <c r="ER8" s="67">
        <v>627043</v>
      </c>
      <c r="ES8" s="67">
        <v>563933</v>
      </c>
      <c r="ET8" s="67">
        <v>81321</v>
      </c>
      <c r="EU8" s="67">
        <v>78493</v>
      </c>
      <c r="EV8" s="67">
        <v>59854</v>
      </c>
      <c r="EW8" s="67">
        <v>18</v>
      </c>
      <c r="EX8" s="67">
        <v>519</v>
      </c>
      <c r="EY8" s="67">
        <v>447</v>
      </c>
      <c r="FA8" s="65">
        <v>5</v>
      </c>
      <c r="FB8" s="66" t="str">
        <f t="shared" si="12"/>
        <v>石岡市</v>
      </c>
      <c r="FC8" s="67">
        <v>690</v>
      </c>
      <c r="FD8" s="67">
        <v>150343</v>
      </c>
      <c r="FE8" s="67">
        <v>150343</v>
      </c>
      <c r="FF8" s="67">
        <v>7178</v>
      </c>
      <c r="FG8" s="67">
        <v>7178</v>
      </c>
      <c r="FH8" s="67">
        <v>7178</v>
      </c>
      <c r="FI8" s="67">
        <v>1</v>
      </c>
      <c r="FJ8" s="67">
        <v>51</v>
      </c>
      <c r="FK8" s="67">
        <v>51</v>
      </c>
      <c r="FM8" s="65">
        <v>5</v>
      </c>
      <c r="FN8" s="66" t="str">
        <f t="shared" si="13"/>
        <v>石岡市</v>
      </c>
      <c r="FO8" s="67">
        <v>144266</v>
      </c>
      <c r="FP8" s="67">
        <v>1202604</v>
      </c>
      <c r="FQ8" s="67">
        <v>969883</v>
      </c>
      <c r="FR8" s="67">
        <v>17158</v>
      </c>
      <c r="FS8" s="67">
        <v>13902</v>
      </c>
      <c r="FT8" s="67">
        <v>13902</v>
      </c>
      <c r="FU8" s="67">
        <v>349</v>
      </c>
      <c r="FV8" s="67">
        <v>3177</v>
      </c>
      <c r="FW8" s="67">
        <v>2433</v>
      </c>
      <c r="FY8" s="65">
        <v>5</v>
      </c>
      <c r="FZ8" s="66" t="str">
        <f t="shared" si="14"/>
        <v>石岡市</v>
      </c>
      <c r="GA8" s="67">
        <v>578</v>
      </c>
      <c r="GB8" s="67">
        <v>2132705</v>
      </c>
      <c r="GC8" s="67">
        <v>2131850</v>
      </c>
      <c r="GD8" s="67">
        <v>3206841</v>
      </c>
      <c r="GE8" s="67">
        <v>3205550</v>
      </c>
      <c r="GF8" s="67">
        <v>2243784</v>
      </c>
      <c r="GG8" s="67">
        <v>3</v>
      </c>
      <c r="GH8" s="67">
        <v>1152</v>
      </c>
      <c r="GI8" s="67">
        <v>1140</v>
      </c>
      <c r="GK8" s="65">
        <v>5</v>
      </c>
      <c r="GL8" s="66" t="str">
        <f t="shared" si="15"/>
        <v>石岡市</v>
      </c>
      <c r="GM8" s="67">
        <v>0</v>
      </c>
      <c r="GN8" s="67">
        <v>0</v>
      </c>
      <c r="GO8" s="67">
        <v>0</v>
      </c>
      <c r="GP8" s="67">
        <v>0</v>
      </c>
      <c r="GQ8" s="67">
        <v>0</v>
      </c>
      <c r="GR8" s="67">
        <v>0</v>
      </c>
      <c r="GS8" s="67">
        <v>0</v>
      </c>
      <c r="GT8" s="67">
        <v>0</v>
      </c>
      <c r="GU8" s="67">
        <v>0</v>
      </c>
      <c r="GW8" s="65">
        <v>5</v>
      </c>
      <c r="GX8" s="66" t="str">
        <f t="shared" si="16"/>
        <v>石岡市</v>
      </c>
      <c r="GY8" s="67">
        <v>138</v>
      </c>
      <c r="GZ8" s="67">
        <v>331156</v>
      </c>
      <c r="HA8" s="67">
        <v>331143</v>
      </c>
      <c r="HB8" s="67">
        <v>552526</v>
      </c>
      <c r="HC8" s="67">
        <v>552523</v>
      </c>
      <c r="HD8" s="67">
        <v>377115</v>
      </c>
      <c r="HE8" s="67">
        <v>4</v>
      </c>
      <c r="HF8" s="67">
        <v>551</v>
      </c>
      <c r="HG8" s="67">
        <v>550</v>
      </c>
      <c r="HI8" s="65">
        <v>5</v>
      </c>
      <c r="HJ8" s="66" t="str">
        <f t="shared" si="17"/>
        <v>石岡市</v>
      </c>
      <c r="HK8" s="67">
        <v>0</v>
      </c>
      <c r="HL8" s="67">
        <v>0</v>
      </c>
      <c r="HM8" s="67">
        <v>0</v>
      </c>
      <c r="HN8" s="67">
        <v>0</v>
      </c>
      <c r="HO8" s="67">
        <v>0</v>
      </c>
      <c r="HP8" s="67">
        <v>0</v>
      </c>
      <c r="HQ8" s="67">
        <v>0</v>
      </c>
      <c r="HR8" s="67">
        <v>0</v>
      </c>
      <c r="HS8" s="67">
        <v>0</v>
      </c>
    </row>
    <row r="9" spans="1:227" s="56" customFormat="1" ht="15" customHeight="1">
      <c r="A9" s="65">
        <v>6</v>
      </c>
      <c r="B9" s="66" t="s">
        <v>82</v>
      </c>
      <c r="C9" s="67">
        <v>102749</v>
      </c>
      <c r="D9" s="67">
        <v>12590082</v>
      </c>
      <c r="E9" s="67">
        <v>12263184</v>
      </c>
      <c r="F9" s="67">
        <v>1240324</v>
      </c>
      <c r="G9" s="67">
        <v>1208367</v>
      </c>
      <c r="H9" s="67">
        <v>1208367</v>
      </c>
      <c r="I9" s="67">
        <v>334</v>
      </c>
      <c r="J9" s="67">
        <v>9847</v>
      </c>
      <c r="K9" s="67">
        <v>9450</v>
      </c>
      <c r="L9" s="62"/>
      <c r="M9" s="65">
        <v>6</v>
      </c>
      <c r="N9" s="66" t="str">
        <f t="shared" si="0"/>
        <v>結城市</v>
      </c>
      <c r="O9" s="67">
        <v>185</v>
      </c>
      <c r="P9" s="67">
        <v>37327</v>
      </c>
      <c r="Q9" s="67">
        <v>37327</v>
      </c>
      <c r="R9" s="67">
        <v>284374</v>
      </c>
      <c r="S9" s="67">
        <v>284374</v>
      </c>
      <c r="T9" s="67">
        <v>94791</v>
      </c>
      <c r="U9" s="67">
        <v>3</v>
      </c>
      <c r="V9" s="67">
        <v>80</v>
      </c>
      <c r="W9" s="67">
        <v>80</v>
      </c>
      <c r="X9" s="63"/>
      <c r="Y9" s="65">
        <v>6</v>
      </c>
      <c r="Z9" s="66" t="str">
        <f t="shared" si="1"/>
        <v>結城市</v>
      </c>
      <c r="AA9" s="67">
        <v>224260</v>
      </c>
      <c r="AB9" s="67">
        <v>22929385</v>
      </c>
      <c r="AC9" s="67">
        <v>21817794</v>
      </c>
      <c r="AD9" s="67">
        <v>1173688</v>
      </c>
      <c r="AE9" s="67">
        <v>1117351</v>
      </c>
      <c r="AF9" s="67">
        <v>1117351</v>
      </c>
      <c r="AG9" s="67">
        <v>721</v>
      </c>
      <c r="AH9" s="67">
        <v>20270</v>
      </c>
      <c r="AI9" s="67">
        <v>18830</v>
      </c>
      <c r="AJ9" s="62"/>
      <c r="AK9" s="65">
        <v>6</v>
      </c>
      <c r="AL9" s="66" t="str">
        <f t="shared" si="2"/>
        <v>結城市</v>
      </c>
      <c r="AM9" s="67">
        <v>22049</v>
      </c>
      <c r="AN9" s="67">
        <v>898394</v>
      </c>
      <c r="AO9" s="67">
        <v>897481</v>
      </c>
      <c r="AP9" s="67">
        <v>9966927</v>
      </c>
      <c r="AQ9" s="67">
        <v>9957590</v>
      </c>
      <c r="AR9" s="67">
        <v>3166833</v>
      </c>
      <c r="AS9" s="67">
        <v>101</v>
      </c>
      <c r="AT9" s="67">
        <v>1574</v>
      </c>
      <c r="AU9" s="67">
        <v>1561</v>
      </c>
      <c r="AV9" s="63"/>
      <c r="AW9" s="65">
        <v>6</v>
      </c>
      <c r="AX9" s="66" t="str">
        <f t="shared" si="3"/>
        <v>結城市</v>
      </c>
      <c r="AY9" s="67">
        <v>0</v>
      </c>
      <c r="AZ9" s="67">
        <v>3496773</v>
      </c>
      <c r="BA9" s="67">
        <v>3313576</v>
      </c>
      <c r="BB9" s="67">
        <v>46614986</v>
      </c>
      <c r="BC9" s="67">
        <v>45350760</v>
      </c>
      <c r="BD9" s="67">
        <v>7558454</v>
      </c>
      <c r="BE9" s="67">
        <v>0</v>
      </c>
      <c r="BF9" s="67">
        <v>17824</v>
      </c>
      <c r="BG9" s="67">
        <v>16613</v>
      </c>
      <c r="BH9" s="63"/>
      <c r="BI9" s="65">
        <v>6</v>
      </c>
      <c r="BJ9" s="66" t="str">
        <f t="shared" si="4"/>
        <v>結城市</v>
      </c>
      <c r="BK9" s="67">
        <v>0</v>
      </c>
      <c r="BL9" s="67">
        <v>5316954</v>
      </c>
      <c r="BM9" s="67">
        <v>5297259</v>
      </c>
      <c r="BN9" s="67">
        <v>43518679</v>
      </c>
      <c r="BO9" s="67">
        <v>43402403</v>
      </c>
      <c r="BP9" s="67">
        <v>14467463</v>
      </c>
      <c r="BQ9" s="67">
        <v>0</v>
      </c>
      <c r="BR9" s="67">
        <v>18259</v>
      </c>
      <c r="BS9" s="67">
        <v>17681</v>
      </c>
      <c r="BT9" s="63"/>
      <c r="BU9" s="65">
        <v>6</v>
      </c>
      <c r="BV9" s="66" t="str">
        <f t="shared" si="5"/>
        <v>結城市</v>
      </c>
      <c r="BW9" s="67">
        <v>0</v>
      </c>
      <c r="BX9" s="67">
        <v>3946081</v>
      </c>
      <c r="BY9" s="67">
        <v>3944089</v>
      </c>
      <c r="BZ9" s="67">
        <v>42836943</v>
      </c>
      <c r="CA9" s="67">
        <v>42830531</v>
      </c>
      <c r="CB9" s="67">
        <v>29962828</v>
      </c>
      <c r="CC9" s="67">
        <v>0</v>
      </c>
      <c r="CD9" s="67">
        <v>4730</v>
      </c>
      <c r="CE9" s="67">
        <v>4688</v>
      </c>
      <c r="CF9" s="63"/>
      <c r="CG9" s="65">
        <v>6</v>
      </c>
      <c r="CH9" s="66" t="str">
        <f t="shared" si="6"/>
        <v>結城市</v>
      </c>
      <c r="CI9" s="67">
        <v>499526</v>
      </c>
      <c r="CJ9" s="67">
        <v>12759808</v>
      </c>
      <c r="CK9" s="67">
        <v>12554924</v>
      </c>
      <c r="CL9" s="67">
        <v>132970608</v>
      </c>
      <c r="CM9" s="67">
        <v>131583694</v>
      </c>
      <c r="CN9" s="67">
        <v>51988745</v>
      </c>
      <c r="CO9" s="67">
        <v>711</v>
      </c>
      <c r="CP9" s="67">
        <v>40813</v>
      </c>
      <c r="CQ9" s="67">
        <v>38982</v>
      </c>
      <c r="CR9" s="62"/>
      <c r="CS9" s="65">
        <v>6</v>
      </c>
      <c r="CT9" s="66" t="str">
        <f t="shared" si="7"/>
        <v>結城市</v>
      </c>
      <c r="CU9" s="67">
        <v>0</v>
      </c>
      <c r="CV9" s="67">
        <v>0</v>
      </c>
      <c r="CW9" s="67">
        <v>0</v>
      </c>
      <c r="CX9" s="67">
        <v>0</v>
      </c>
      <c r="CY9" s="67">
        <v>0</v>
      </c>
      <c r="CZ9" s="67">
        <v>0</v>
      </c>
      <c r="DA9" s="67">
        <v>0</v>
      </c>
      <c r="DB9" s="67">
        <v>0</v>
      </c>
      <c r="DC9" s="67">
        <v>0</v>
      </c>
      <c r="DD9" s="62"/>
      <c r="DE9" s="65">
        <v>6</v>
      </c>
      <c r="DF9" s="66" t="str">
        <f t="shared" si="8"/>
        <v>結城市</v>
      </c>
      <c r="DG9" s="67">
        <v>0</v>
      </c>
      <c r="DH9" s="67">
        <v>0</v>
      </c>
      <c r="DI9" s="67">
        <v>0</v>
      </c>
      <c r="DJ9" s="67">
        <v>0</v>
      </c>
      <c r="DK9" s="67">
        <v>0</v>
      </c>
      <c r="DL9" s="67">
        <v>0</v>
      </c>
      <c r="DM9" s="67">
        <v>0</v>
      </c>
      <c r="DN9" s="67">
        <v>0</v>
      </c>
      <c r="DO9" s="67">
        <v>0</v>
      </c>
      <c r="DP9" s="62"/>
      <c r="DQ9" s="65">
        <v>6</v>
      </c>
      <c r="DR9" s="66" t="str">
        <f t="shared" si="9"/>
        <v>結城市</v>
      </c>
      <c r="DS9" s="67">
        <v>5411</v>
      </c>
      <c r="DT9" s="67">
        <v>5354</v>
      </c>
      <c r="DU9" s="67">
        <v>5354</v>
      </c>
      <c r="DV9" s="67">
        <v>193</v>
      </c>
      <c r="DW9" s="67">
        <v>193</v>
      </c>
      <c r="DX9" s="67">
        <v>193</v>
      </c>
      <c r="DY9" s="67">
        <v>4</v>
      </c>
      <c r="DZ9" s="67">
        <v>3</v>
      </c>
      <c r="EA9" s="67">
        <v>3</v>
      </c>
      <c r="EB9" s="62"/>
      <c r="EC9" s="65">
        <v>6</v>
      </c>
      <c r="ED9" s="66" t="str">
        <f t="shared" si="10"/>
        <v>結城市</v>
      </c>
      <c r="EE9" s="67">
        <v>129996</v>
      </c>
      <c r="EF9" s="67">
        <v>2682422</v>
      </c>
      <c r="EG9" s="67">
        <v>2246747</v>
      </c>
      <c r="EH9" s="67">
        <v>96567</v>
      </c>
      <c r="EI9" s="67">
        <v>80883</v>
      </c>
      <c r="EJ9" s="67">
        <v>80883</v>
      </c>
      <c r="EK9" s="67">
        <v>160</v>
      </c>
      <c r="EL9" s="67">
        <v>2225</v>
      </c>
      <c r="EM9" s="67">
        <v>1724</v>
      </c>
      <c r="EO9" s="65">
        <v>6</v>
      </c>
      <c r="EP9" s="66" t="str">
        <f t="shared" si="11"/>
        <v>結城市</v>
      </c>
      <c r="EQ9" s="67">
        <v>0</v>
      </c>
      <c r="ER9" s="67">
        <v>0</v>
      </c>
      <c r="ES9" s="67">
        <v>0</v>
      </c>
      <c r="ET9" s="67">
        <v>0</v>
      </c>
      <c r="EU9" s="67">
        <v>0</v>
      </c>
      <c r="EV9" s="67">
        <v>0</v>
      </c>
      <c r="EW9" s="67">
        <v>0</v>
      </c>
      <c r="EX9" s="67">
        <v>0</v>
      </c>
      <c r="EY9" s="67">
        <v>0</v>
      </c>
      <c r="FA9" s="65">
        <v>6</v>
      </c>
      <c r="FB9" s="66" t="str">
        <f t="shared" si="12"/>
        <v>結城市</v>
      </c>
      <c r="FC9" s="67">
        <v>0</v>
      </c>
      <c r="FD9" s="67">
        <v>0</v>
      </c>
      <c r="FE9" s="67">
        <v>0</v>
      </c>
      <c r="FF9" s="67">
        <v>0</v>
      </c>
      <c r="FG9" s="67">
        <v>0</v>
      </c>
      <c r="FH9" s="67">
        <v>0</v>
      </c>
      <c r="FI9" s="67">
        <v>0</v>
      </c>
      <c r="FJ9" s="67">
        <v>0</v>
      </c>
      <c r="FK9" s="67">
        <v>0</v>
      </c>
      <c r="FM9" s="65">
        <v>6</v>
      </c>
      <c r="FN9" s="66" t="str">
        <f t="shared" si="13"/>
        <v>結城市</v>
      </c>
      <c r="FO9" s="67">
        <v>26776</v>
      </c>
      <c r="FP9" s="67">
        <v>11941</v>
      </c>
      <c r="FQ9" s="67">
        <v>7717</v>
      </c>
      <c r="FR9" s="67">
        <v>430</v>
      </c>
      <c r="FS9" s="67">
        <v>278</v>
      </c>
      <c r="FT9" s="67">
        <v>278</v>
      </c>
      <c r="FU9" s="67">
        <v>24</v>
      </c>
      <c r="FV9" s="67">
        <v>37</v>
      </c>
      <c r="FW9" s="67">
        <v>20</v>
      </c>
      <c r="FY9" s="65">
        <v>6</v>
      </c>
      <c r="FZ9" s="66" t="str">
        <f t="shared" si="14"/>
        <v>結城市</v>
      </c>
      <c r="GA9" s="67">
        <v>0</v>
      </c>
      <c r="GB9" s="67">
        <v>0</v>
      </c>
      <c r="GC9" s="67">
        <v>0</v>
      </c>
      <c r="GD9" s="67">
        <v>0</v>
      </c>
      <c r="GE9" s="67">
        <v>0</v>
      </c>
      <c r="GF9" s="67">
        <v>0</v>
      </c>
      <c r="GG9" s="67">
        <v>0</v>
      </c>
      <c r="GH9" s="67">
        <v>0</v>
      </c>
      <c r="GI9" s="67">
        <v>0</v>
      </c>
      <c r="GK9" s="65">
        <v>6</v>
      </c>
      <c r="GL9" s="66" t="str">
        <f t="shared" si="15"/>
        <v>結城市</v>
      </c>
      <c r="GM9" s="67">
        <v>0</v>
      </c>
      <c r="GN9" s="67">
        <v>0</v>
      </c>
      <c r="GO9" s="67">
        <v>0</v>
      </c>
      <c r="GP9" s="67">
        <v>0</v>
      </c>
      <c r="GQ9" s="67">
        <v>0</v>
      </c>
      <c r="GR9" s="67">
        <v>0</v>
      </c>
      <c r="GS9" s="67">
        <v>0</v>
      </c>
      <c r="GT9" s="67">
        <v>0</v>
      </c>
      <c r="GU9" s="67">
        <v>0</v>
      </c>
      <c r="GW9" s="65">
        <v>6</v>
      </c>
      <c r="GX9" s="66" t="str">
        <f t="shared" si="16"/>
        <v>結城市</v>
      </c>
      <c r="GY9" s="67">
        <v>0</v>
      </c>
      <c r="GZ9" s="67">
        <v>75967</v>
      </c>
      <c r="HA9" s="67">
        <v>75967</v>
      </c>
      <c r="HB9" s="67">
        <v>295237</v>
      </c>
      <c r="HC9" s="67">
        <v>295237</v>
      </c>
      <c r="HD9" s="67">
        <v>206665</v>
      </c>
      <c r="HE9" s="67">
        <v>0</v>
      </c>
      <c r="HF9" s="67">
        <v>312</v>
      </c>
      <c r="HG9" s="67">
        <v>312</v>
      </c>
      <c r="HI9" s="65">
        <v>6</v>
      </c>
      <c r="HJ9" s="66" t="str">
        <f t="shared" si="17"/>
        <v>結城市</v>
      </c>
      <c r="HK9" s="67">
        <v>0</v>
      </c>
      <c r="HL9" s="67">
        <v>0</v>
      </c>
      <c r="HM9" s="67">
        <v>0</v>
      </c>
      <c r="HN9" s="67">
        <v>0</v>
      </c>
      <c r="HO9" s="67">
        <v>0</v>
      </c>
      <c r="HP9" s="67">
        <v>0</v>
      </c>
      <c r="HQ9" s="67">
        <v>0</v>
      </c>
      <c r="HR9" s="67">
        <v>0</v>
      </c>
      <c r="HS9" s="67">
        <v>0</v>
      </c>
    </row>
    <row r="10" spans="1:227" s="56" customFormat="1" ht="15" customHeight="1">
      <c r="A10" s="65">
        <v>7</v>
      </c>
      <c r="B10" s="66" t="s">
        <v>103</v>
      </c>
      <c r="C10" s="67">
        <v>59141</v>
      </c>
      <c r="D10" s="67">
        <v>24104390</v>
      </c>
      <c r="E10" s="67">
        <v>23159360</v>
      </c>
      <c r="F10" s="67">
        <v>2913872</v>
      </c>
      <c r="G10" s="67">
        <v>2801046</v>
      </c>
      <c r="H10" s="67">
        <v>2801046</v>
      </c>
      <c r="I10" s="67">
        <v>161</v>
      </c>
      <c r="J10" s="67">
        <v>18639</v>
      </c>
      <c r="K10" s="67">
        <v>17389</v>
      </c>
      <c r="L10" s="62"/>
      <c r="M10" s="65">
        <v>7</v>
      </c>
      <c r="N10" s="66" t="str">
        <f t="shared" si="0"/>
        <v>龍ケ崎市</v>
      </c>
      <c r="O10" s="67">
        <v>52</v>
      </c>
      <c r="P10" s="67">
        <v>51204</v>
      </c>
      <c r="Q10" s="67">
        <v>50678</v>
      </c>
      <c r="R10" s="67">
        <v>243016</v>
      </c>
      <c r="S10" s="67">
        <v>241720</v>
      </c>
      <c r="T10" s="67">
        <v>80573</v>
      </c>
      <c r="U10" s="67">
        <v>1</v>
      </c>
      <c r="V10" s="67">
        <v>163</v>
      </c>
      <c r="W10" s="67">
        <v>154</v>
      </c>
      <c r="X10" s="63"/>
      <c r="Y10" s="65">
        <v>7</v>
      </c>
      <c r="Z10" s="66" t="str">
        <f t="shared" si="1"/>
        <v>龍ケ崎市</v>
      </c>
      <c r="AA10" s="67">
        <v>5504</v>
      </c>
      <c r="AB10" s="67">
        <v>9458483</v>
      </c>
      <c r="AC10" s="67">
        <v>8789412</v>
      </c>
      <c r="AD10" s="67">
        <v>553822</v>
      </c>
      <c r="AE10" s="67">
        <v>514909</v>
      </c>
      <c r="AF10" s="67">
        <v>514909</v>
      </c>
      <c r="AG10" s="67">
        <v>46</v>
      </c>
      <c r="AH10" s="67">
        <v>11572</v>
      </c>
      <c r="AI10" s="67">
        <v>10453</v>
      </c>
      <c r="AJ10" s="62"/>
      <c r="AK10" s="65">
        <v>7</v>
      </c>
      <c r="AL10" s="66" t="str">
        <f t="shared" si="2"/>
        <v>龍ケ崎市</v>
      </c>
      <c r="AM10" s="67">
        <v>431</v>
      </c>
      <c r="AN10" s="67">
        <v>233383</v>
      </c>
      <c r="AO10" s="67">
        <v>231757</v>
      </c>
      <c r="AP10" s="67">
        <v>3185690</v>
      </c>
      <c r="AQ10" s="67">
        <v>3182228</v>
      </c>
      <c r="AR10" s="67">
        <v>1052543</v>
      </c>
      <c r="AS10" s="67">
        <v>3</v>
      </c>
      <c r="AT10" s="67">
        <v>705</v>
      </c>
      <c r="AU10" s="67">
        <v>692</v>
      </c>
      <c r="AV10" s="63"/>
      <c r="AW10" s="65">
        <v>7</v>
      </c>
      <c r="AX10" s="66" t="str">
        <f t="shared" si="3"/>
        <v>龍ケ崎市</v>
      </c>
      <c r="AY10" s="67">
        <v>0</v>
      </c>
      <c r="AZ10" s="67">
        <v>5264242</v>
      </c>
      <c r="BA10" s="67">
        <v>5140750</v>
      </c>
      <c r="BB10" s="67">
        <v>91534753</v>
      </c>
      <c r="BC10" s="67">
        <v>90167738</v>
      </c>
      <c r="BD10" s="67">
        <v>15027048</v>
      </c>
      <c r="BE10" s="67">
        <v>0</v>
      </c>
      <c r="BF10" s="67">
        <v>30733</v>
      </c>
      <c r="BG10" s="67">
        <v>29429</v>
      </c>
      <c r="BH10" s="63"/>
      <c r="BI10" s="65">
        <v>7</v>
      </c>
      <c r="BJ10" s="66" t="str">
        <f t="shared" si="4"/>
        <v>龍ケ崎市</v>
      </c>
      <c r="BK10" s="67">
        <v>0</v>
      </c>
      <c r="BL10" s="67">
        <v>3632977</v>
      </c>
      <c r="BM10" s="67">
        <v>3629125</v>
      </c>
      <c r="BN10" s="67">
        <v>40123045</v>
      </c>
      <c r="BO10" s="67">
        <v>40089466</v>
      </c>
      <c r="BP10" s="67">
        <v>13363028</v>
      </c>
      <c r="BQ10" s="67">
        <v>0</v>
      </c>
      <c r="BR10" s="67">
        <v>19774</v>
      </c>
      <c r="BS10" s="67">
        <v>19569</v>
      </c>
      <c r="BT10" s="63"/>
      <c r="BU10" s="65">
        <v>7</v>
      </c>
      <c r="BV10" s="66" t="str">
        <f t="shared" si="5"/>
        <v>龍ケ崎市</v>
      </c>
      <c r="BW10" s="67">
        <v>0</v>
      </c>
      <c r="BX10" s="67">
        <v>4298374</v>
      </c>
      <c r="BY10" s="67">
        <v>4297585</v>
      </c>
      <c r="BZ10" s="67">
        <v>60251110</v>
      </c>
      <c r="CA10" s="67">
        <v>60244178</v>
      </c>
      <c r="CB10" s="67">
        <v>42103436</v>
      </c>
      <c r="CC10" s="67">
        <v>0</v>
      </c>
      <c r="CD10" s="67">
        <v>7069</v>
      </c>
      <c r="CE10" s="67">
        <v>7021</v>
      </c>
      <c r="CF10" s="63"/>
      <c r="CG10" s="65">
        <v>7</v>
      </c>
      <c r="CH10" s="66" t="str">
        <f t="shared" si="6"/>
        <v>龍ケ崎市</v>
      </c>
      <c r="CI10" s="67">
        <v>616911</v>
      </c>
      <c r="CJ10" s="67">
        <v>13195593</v>
      </c>
      <c r="CK10" s="67">
        <v>13067460</v>
      </c>
      <c r="CL10" s="67">
        <v>191908908</v>
      </c>
      <c r="CM10" s="67">
        <v>190501382</v>
      </c>
      <c r="CN10" s="67">
        <v>70493512</v>
      </c>
      <c r="CO10" s="67">
        <v>486</v>
      </c>
      <c r="CP10" s="67">
        <v>57576</v>
      </c>
      <c r="CQ10" s="67">
        <v>56019</v>
      </c>
      <c r="CR10" s="62"/>
      <c r="CS10" s="65">
        <v>7</v>
      </c>
      <c r="CT10" s="66" t="str">
        <f t="shared" si="7"/>
        <v>龍ケ崎市</v>
      </c>
      <c r="CU10" s="67">
        <v>0</v>
      </c>
      <c r="CV10" s="67">
        <v>0</v>
      </c>
      <c r="CW10" s="67">
        <v>0</v>
      </c>
      <c r="CX10" s="67">
        <v>0</v>
      </c>
      <c r="CY10" s="67">
        <v>0</v>
      </c>
      <c r="CZ10" s="67">
        <v>0</v>
      </c>
      <c r="DA10" s="67">
        <v>0</v>
      </c>
      <c r="DB10" s="67">
        <v>0</v>
      </c>
      <c r="DC10" s="67">
        <v>0</v>
      </c>
      <c r="DD10" s="62"/>
      <c r="DE10" s="65">
        <v>7</v>
      </c>
      <c r="DF10" s="66" t="str">
        <f t="shared" si="8"/>
        <v>龍ケ崎市</v>
      </c>
      <c r="DG10" s="67">
        <v>0</v>
      </c>
      <c r="DH10" s="67">
        <v>0</v>
      </c>
      <c r="DI10" s="67">
        <v>0</v>
      </c>
      <c r="DJ10" s="67">
        <v>0</v>
      </c>
      <c r="DK10" s="67">
        <v>0</v>
      </c>
      <c r="DL10" s="67">
        <v>0</v>
      </c>
      <c r="DM10" s="67">
        <v>0</v>
      </c>
      <c r="DN10" s="67">
        <v>0</v>
      </c>
      <c r="DO10" s="67">
        <v>0</v>
      </c>
      <c r="DP10" s="62"/>
      <c r="DQ10" s="65">
        <v>7</v>
      </c>
      <c r="DR10" s="66" t="str">
        <f t="shared" si="9"/>
        <v>龍ケ崎市</v>
      </c>
      <c r="DS10" s="67">
        <v>4023865</v>
      </c>
      <c r="DT10" s="67">
        <v>97236</v>
      </c>
      <c r="DU10" s="67">
        <v>66136</v>
      </c>
      <c r="DV10" s="67">
        <v>2042</v>
      </c>
      <c r="DW10" s="67">
        <v>1389</v>
      </c>
      <c r="DX10" s="67">
        <v>1389</v>
      </c>
      <c r="DY10" s="67">
        <v>54</v>
      </c>
      <c r="DZ10" s="67">
        <v>124</v>
      </c>
      <c r="EA10" s="67">
        <v>92</v>
      </c>
      <c r="EB10" s="62"/>
      <c r="EC10" s="65">
        <v>7</v>
      </c>
      <c r="ED10" s="66" t="str">
        <f t="shared" si="10"/>
        <v>龍ケ崎市</v>
      </c>
      <c r="EE10" s="67">
        <v>129406</v>
      </c>
      <c r="EF10" s="67">
        <v>6436532</v>
      </c>
      <c r="EG10" s="67">
        <v>5537850</v>
      </c>
      <c r="EH10" s="67">
        <v>231716</v>
      </c>
      <c r="EI10" s="67">
        <v>199363</v>
      </c>
      <c r="EJ10" s="67">
        <v>199363</v>
      </c>
      <c r="EK10" s="67">
        <v>140</v>
      </c>
      <c r="EL10" s="67">
        <v>5592</v>
      </c>
      <c r="EM10" s="67">
        <v>4535</v>
      </c>
      <c r="EO10" s="65">
        <v>7</v>
      </c>
      <c r="EP10" s="66" t="str">
        <f t="shared" si="11"/>
        <v>龍ケ崎市</v>
      </c>
      <c r="EQ10" s="67">
        <v>3292</v>
      </c>
      <c r="ER10" s="67">
        <v>26191</v>
      </c>
      <c r="ES10" s="67">
        <v>23927</v>
      </c>
      <c r="ET10" s="67">
        <v>2619</v>
      </c>
      <c r="EU10" s="67">
        <v>2393</v>
      </c>
      <c r="EV10" s="67">
        <v>1436</v>
      </c>
      <c r="EW10" s="67">
        <v>1</v>
      </c>
      <c r="EX10" s="67">
        <v>43</v>
      </c>
      <c r="EY10" s="67">
        <v>38</v>
      </c>
      <c r="FA10" s="65">
        <v>7</v>
      </c>
      <c r="FB10" s="66" t="str">
        <f t="shared" si="12"/>
        <v>龍ケ崎市</v>
      </c>
      <c r="FC10" s="67">
        <v>0</v>
      </c>
      <c r="FD10" s="67">
        <v>0</v>
      </c>
      <c r="FE10" s="67">
        <v>0</v>
      </c>
      <c r="FF10" s="67">
        <v>0</v>
      </c>
      <c r="FG10" s="67">
        <v>0</v>
      </c>
      <c r="FH10" s="67">
        <v>0</v>
      </c>
      <c r="FI10" s="67">
        <v>0</v>
      </c>
      <c r="FJ10" s="67">
        <v>0</v>
      </c>
      <c r="FK10" s="67">
        <v>0</v>
      </c>
      <c r="FM10" s="65">
        <v>7</v>
      </c>
      <c r="FN10" s="66" t="str">
        <f t="shared" si="13"/>
        <v>龍ケ崎市</v>
      </c>
      <c r="FO10" s="67">
        <v>3028484</v>
      </c>
      <c r="FP10" s="67">
        <v>731373</v>
      </c>
      <c r="FQ10" s="67">
        <v>581220</v>
      </c>
      <c r="FR10" s="67">
        <v>21942</v>
      </c>
      <c r="FS10" s="67">
        <v>17437</v>
      </c>
      <c r="FT10" s="67">
        <v>17437</v>
      </c>
      <c r="FU10" s="67">
        <v>49</v>
      </c>
      <c r="FV10" s="67">
        <v>913</v>
      </c>
      <c r="FW10" s="67">
        <v>674</v>
      </c>
      <c r="FY10" s="65">
        <v>7</v>
      </c>
      <c r="FZ10" s="66" t="str">
        <f t="shared" si="14"/>
        <v>龍ケ崎市</v>
      </c>
      <c r="GA10" s="67">
        <v>8746</v>
      </c>
      <c r="GB10" s="67">
        <v>1246351</v>
      </c>
      <c r="GC10" s="67">
        <v>1246351</v>
      </c>
      <c r="GD10" s="67">
        <v>1296799</v>
      </c>
      <c r="GE10" s="67">
        <v>1296799</v>
      </c>
      <c r="GF10" s="67">
        <v>907759</v>
      </c>
      <c r="GG10" s="67">
        <v>16</v>
      </c>
      <c r="GH10" s="67">
        <v>287</v>
      </c>
      <c r="GI10" s="67">
        <v>287</v>
      </c>
      <c r="GK10" s="65">
        <v>7</v>
      </c>
      <c r="GL10" s="66" t="str">
        <f t="shared" si="15"/>
        <v>龍ケ崎市</v>
      </c>
      <c r="GM10" s="67">
        <v>0</v>
      </c>
      <c r="GN10" s="67">
        <v>0</v>
      </c>
      <c r="GO10" s="67">
        <v>0</v>
      </c>
      <c r="GP10" s="67">
        <v>0</v>
      </c>
      <c r="GQ10" s="67">
        <v>0</v>
      </c>
      <c r="GR10" s="67">
        <v>0</v>
      </c>
      <c r="GS10" s="67">
        <v>0</v>
      </c>
      <c r="GT10" s="67">
        <v>0</v>
      </c>
      <c r="GU10" s="67">
        <v>0</v>
      </c>
      <c r="GW10" s="65">
        <v>7</v>
      </c>
      <c r="GX10" s="66" t="str">
        <f t="shared" si="16"/>
        <v>龍ケ崎市</v>
      </c>
      <c r="GY10" s="67">
        <v>0</v>
      </c>
      <c r="GZ10" s="67">
        <v>108869</v>
      </c>
      <c r="HA10" s="67">
        <v>108603</v>
      </c>
      <c r="HB10" s="67">
        <v>467701</v>
      </c>
      <c r="HC10" s="67">
        <v>467566</v>
      </c>
      <c r="HD10" s="67">
        <v>322510</v>
      </c>
      <c r="HE10" s="67">
        <v>0</v>
      </c>
      <c r="HF10" s="67">
        <v>1034</v>
      </c>
      <c r="HG10" s="67">
        <v>1029</v>
      </c>
      <c r="HI10" s="65">
        <v>7</v>
      </c>
      <c r="HJ10" s="66" t="str">
        <f t="shared" si="17"/>
        <v>龍ケ崎市</v>
      </c>
      <c r="HK10" s="67">
        <v>0</v>
      </c>
      <c r="HL10" s="67">
        <v>850</v>
      </c>
      <c r="HM10" s="67">
        <v>850</v>
      </c>
      <c r="HN10" s="67">
        <v>54691</v>
      </c>
      <c r="HO10" s="67">
        <v>54691</v>
      </c>
      <c r="HP10" s="67">
        <v>38284</v>
      </c>
      <c r="HQ10" s="67">
        <v>0</v>
      </c>
      <c r="HR10" s="67">
        <v>1</v>
      </c>
      <c r="HS10" s="67">
        <v>1</v>
      </c>
    </row>
    <row r="11" spans="1:227" s="56" customFormat="1" ht="15" customHeight="1">
      <c r="A11" s="65">
        <v>8</v>
      </c>
      <c r="B11" s="66" t="s">
        <v>83</v>
      </c>
      <c r="C11" s="67">
        <v>61078</v>
      </c>
      <c r="D11" s="67">
        <v>23283721</v>
      </c>
      <c r="E11" s="67">
        <v>22510263</v>
      </c>
      <c r="F11" s="67">
        <v>2691741</v>
      </c>
      <c r="G11" s="67">
        <v>2610188</v>
      </c>
      <c r="H11" s="67">
        <v>2610188</v>
      </c>
      <c r="I11" s="67">
        <v>677</v>
      </c>
      <c r="J11" s="67">
        <v>15857</v>
      </c>
      <c r="K11" s="67">
        <v>14995</v>
      </c>
      <c r="L11" s="62"/>
      <c r="M11" s="65">
        <v>8</v>
      </c>
      <c r="N11" s="66" t="str">
        <f t="shared" si="0"/>
        <v>下妻市</v>
      </c>
      <c r="O11" s="67">
        <v>286</v>
      </c>
      <c r="P11" s="67">
        <v>18159</v>
      </c>
      <c r="Q11" s="67">
        <v>18129</v>
      </c>
      <c r="R11" s="67">
        <v>111612</v>
      </c>
      <c r="S11" s="67">
        <v>111495</v>
      </c>
      <c r="T11" s="67">
        <v>78046</v>
      </c>
      <c r="U11" s="67">
        <v>2</v>
      </c>
      <c r="V11" s="67">
        <v>32</v>
      </c>
      <c r="W11" s="67">
        <v>31</v>
      </c>
      <c r="X11" s="63"/>
      <c r="Y11" s="65">
        <v>8</v>
      </c>
      <c r="Z11" s="66" t="str">
        <f t="shared" si="1"/>
        <v>下妻市</v>
      </c>
      <c r="AA11" s="67">
        <v>291140</v>
      </c>
      <c r="AB11" s="67">
        <v>20192258</v>
      </c>
      <c r="AC11" s="67">
        <v>18891631</v>
      </c>
      <c r="AD11" s="67">
        <v>1188057</v>
      </c>
      <c r="AE11" s="67">
        <v>1115466</v>
      </c>
      <c r="AF11" s="67">
        <v>1115466</v>
      </c>
      <c r="AG11" s="67">
        <v>949</v>
      </c>
      <c r="AH11" s="67">
        <v>20994</v>
      </c>
      <c r="AI11" s="67">
        <v>19386</v>
      </c>
      <c r="AJ11" s="62"/>
      <c r="AK11" s="65">
        <v>8</v>
      </c>
      <c r="AL11" s="66" t="str">
        <f t="shared" si="2"/>
        <v>下妻市</v>
      </c>
      <c r="AM11" s="67">
        <v>243</v>
      </c>
      <c r="AN11" s="67">
        <v>139000</v>
      </c>
      <c r="AO11" s="67">
        <v>138884</v>
      </c>
      <c r="AP11" s="67">
        <v>601354</v>
      </c>
      <c r="AQ11" s="67">
        <v>600949</v>
      </c>
      <c r="AR11" s="67">
        <v>420436</v>
      </c>
      <c r="AS11" s="67">
        <v>4</v>
      </c>
      <c r="AT11" s="67">
        <v>282</v>
      </c>
      <c r="AU11" s="67">
        <v>279</v>
      </c>
      <c r="AV11" s="63"/>
      <c r="AW11" s="65">
        <v>8</v>
      </c>
      <c r="AX11" s="66" t="str">
        <f t="shared" si="3"/>
        <v>下妻市</v>
      </c>
      <c r="AY11" s="67">
        <v>0</v>
      </c>
      <c r="AZ11" s="67">
        <v>3080695</v>
      </c>
      <c r="BA11" s="67">
        <v>2865539</v>
      </c>
      <c r="BB11" s="67">
        <v>29030097</v>
      </c>
      <c r="BC11" s="67">
        <v>27411439</v>
      </c>
      <c r="BD11" s="67">
        <v>4568513</v>
      </c>
      <c r="BE11" s="67">
        <v>0</v>
      </c>
      <c r="BF11" s="67">
        <v>14490</v>
      </c>
      <c r="BG11" s="67">
        <v>13007</v>
      </c>
      <c r="BH11" s="63"/>
      <c r="BI11" s="65">
        <v>8</v>
      </c>
      <c r="BJ11" s="66" t="str">
        <f t="shared" si="4"/>
        <v>下妻市</v>
      </c>
      <c r="BK11" s="67">
        <v>0</v>
      </c>
      <c r="BL11" s="67">
        <v>5393845</v>
      </c>
      <c r="BM11" s="67">
        <v>5381034</v>
      </c>
      <c r="BN11" s="67">
        <v>42407669</v>
      </c>
      <c r="BO11" s="67">
        <v>42316884</v>
      </c>
      <c r="BP11" s="67">
        <v>14105594</v>
      </c>
      <c r="BQ11" s="67">
        <v>0</v>
      </c>
      <c r="BR11" s="67">
        <v>14654</v>
      </c>
      <c r="BS11" s="67">
        <v>14171</v>
      </c>
      <c r="BT11" s="63"/>
      <c r="BU11" s="65">
        <v>8</v>
      </c>
      <c r="BV11" s="66" t="str">
        <f t="shared" si="5"/>
        <v>下妻市</v>
      </c>
      <c r="BW11" s="67">
        <v>0</v>
      </c>
      <c r="BX11" s="67">
        <v>5238543</v>
      </c>
      <c r="BY11" s="67">
        <v>5237147</v>
      </c>
      <c r="BZ11" s="67">
        <v>46823471</v>
      </c>
      <c r="CA11" s="67">
        <v>46815944</v>
      </c>
      <c r="CB11" s="67">
        <v>32255515</v>
      </c>
      <c r="CC11" s="67">
        <v>0</v>
      </c>
      <c r="CD11" s="67">
        <v>6871</v>
      </c>
      <c r="CE11" s="67">
        <v>6826</v>
      </c>
      <c r="CF11" s="63"/>
      <c r="CG11" s="65">
        <v>8</v>
      </c>
      <c r="CH11" s="66" t="str">
        <f t="shared" si="6"/>
        <v>下妻市</v>
      </c>
      <c r="CI11" s="67">
        <v>667509</v>
      </c>
      <c r="CJ11" s="67">
        <v>13713083</v>
      </c>
      <c r="CK11" s="67">
        <v>13483720</v>
      </c>
      <c r="CL11" s="67">
        <v>118261237</v>
      </c>
      <c r="CM11" s="67">
        <v>116544267</v>
      </c>
      <c r="CN11" s="67">
        <v>50929622</v>
      </c>
      <c r="CO11" s="67">
        <v>630</v>
      </c>
      <c r="CP11" s="67">
        <v>36015</v>
      </c>
      <c r="CQ11" s="67">
        <v>34004</v>
      </c>
      <c r="CR11" s="62"/>
      <c r="CS11" s="65">
        <v>8</v>
      </c>
      <c r="CT11" s="66" t="str">
        <f t="shared" si="7"/>
        <v>下妻市</v>
      </c>
      <c r="CU11" s="67">
        <v>0</v>
      </c>
      <c r="CV11" s="67">
        <v>0</v>
      </c>
      <c r="CW11" s="67">
        <v>0</v>
      </c>
      <c r="CX11" s="67">
        <v>0</v>
      </c>
      <c r="CY11" s="67">
        <v>0</v>
      </c>
      <c r="CZ11" s="67">
        <v>0</v>
      </c>
      <c r="DA11" s="67">
        <v>0</v>
      </c>
      <c r="DB11" s="67">
        <v>0</v>
      </c>
      <c r="DC11" s="67">
        <v>0</v>
      </c>
      <c r="DD11" s="62"/>
      <c r="DE11" s="65">
        <v>8</v>
      </c>
      <c r="DF11" s="66" t="str">
        <f t="shared" si="8"/>
        <v>下妻市</v>
      </c>
      <c r="DG11" s="67">
        <v>0</v>
      </c>
      <c r="DH11" s="67">
        <v>0</v>
      </c>
      <c r="DI11" s="67">
        <v>0</v>
      </c>
      <c r="DJ11" s="67">
        <v>0</v>
      </c>
      <c r="DK11" s="67">
        <v>0</v>
      </c>
      <c r="DL11" s="67">
        <v>0</v>
      </c>
      <c r="DM11" s="67">
        <v>0</v>
      </c>
      <c r="DN11" s="67">
        <v>0</v>
      </c>
      <c r="DO11" s="67">
        <v>0</v>
      </c>
      <c r="DP11" s="62"/>
      <c r="DQ11" s="65">
        <v>8</v>
      </c>
      <c r="DR11" s="66" t="str">
        <f t="shared" si="9"/>
        <v>下妻市</v>
      </c>
      <c r="DS11" s="67">
        <v>67785</v>
      </c>
      <c r="DT11" s="67">
        <v>2182</v>
      </c>
      <c r="DU11" s="67">
        <v>2182</v>
      </c>
      <c r="DV11" s="67">
        <v>38</v>
      </c>
      <c r="DW11" s="67">
        <v>38</v>
      </c>
      <c r="DX11" s="67">
        <v>38</v>
      </c>
      <c r="DY11" s="67">
        <v>16</v>
      </c>
      <c r="DZ11" s="67">
        <v>3</v>
      </c>
      <c r="EA11" s="67">
        <v>3</v>
      </c>
      <c r="EB11" s="62"/>
      <c r="EC11" s="65">
        <v>8</v>
      </c>
      <c r="ED11" s="66" t="str">
        <f t="shared" si="10"/>
        <v>下妻市</v>
      </c>
      <c r="EE11" s="67">
        <v>137916</v>
      </c>
      <c r="EF11" s="67">
        <v>3412044</v>
      </c>
      <c r="EG11" s="67">
        <v>2899224</v>
      </c>
      <c r="EH11" s="67">
        <v>119422</v>
      </c>
      <c r="EI11" s="67">
        <v>101473</v>
      </c>
      <c r="EJ11" s="67">
        <v>101473</v>
      </c>
      <c r="EK11" s="67">
        <v>367</v>
      </c>
      <c r="EL11" s="67">
        <v>2908</v>
      </c>
      <c r="EM11" s="67">
        <v>2178</v>
      </c>
      <c r="EO11" s="65">
        <v>8</v>
      </c>
      <c r="EP11" s="66" t="str">
        <f t="shared" si="11"/>
        <v>下妻市</v>
      </c>
      <c r="EQ11" s="67">
        <v>0</v>
      </c>
      <c r="ER11" s="67">
        <v>0</v>
      </c>
      <c r="ES11" s="67">
        <v>0</v>
      </c>
      <c r="ET11" s="67">
        <v>0</v>
      </c>
      <c r="EU11" s="67">
        <v>0</v>
      </c>
      <c r="EV11" s="67">
        <v>0</v>
      </c>
      <c r="EW11" s="67">
        <v>0</v>
      </c>
      <c r="EX11" s="67">
        <v>0</v>
      </c>
      <c r="EY11" s="67">
        <v>0</v>
      </c>
      <c r="FA11" s="65">
        <v>8</v>
      </c>
      <c r="FB11" s="66" t="str">
        <f t="shared" si="12"/>
        <v>下妻市</v>
      </c>
      <c r="FC11" s="67">
        <v>0</v>
      </c>
      <c r="FD11" s="67">
        <v>0</v>
      </c>
      <c r="FE11" s="67">
        <v>0</v>
      </c>
      <c r="FF11" s="67">
        <v>0</v>
      </c>
      <c r="FG11" s="67">
        <v>0</v>
      </c>
      <c r="FH11" s="67">
        <v>0</v>
      </c>
      <c r="FI11" s="67">
        <v>0</v>
      </c>
      <c r="FJ11" s="67">
        <v>0</v>
      </c>
      <c r="FK11" s="67">
        <v>0</v>
      </c>
      <c r="FM11" s="65">
        <v>8</v>
      </c>
      <c r="FN11" s="66" t="str">
        <f t="shared" si="13"/>
        <v>下妻市</v>
      </c>
      <c r="FO11" s="67">
        <v>138349</v>
      </c>
      <c r="FP11" s="67">
        <v>105917</v>
      </c>
      <c r="FQ11" s="67">
        <v>56748</v>
      </c>
      <c r="FR11" s="67">
        <v>1853</v>
      </c>
      <c r="FS11" s="67">
        <v>993</v>
      </c>
      <c r="FT11" s="67">
        <v>993</v>
      </c>
      <c r="FU11" s="67">
        <v>161</v>
      </c>
      <c r="FV11" s="67">
        <v>181</v>
      </c>
      <c r="FW11" s="67">
        <v>118</v>
      </c>
      <c r="FY11" s="65">
        <v>8</v>
      </c>
      <c r="FZ11" s="66" t="str">
        <f t="shared" si="14"/>
        <v>下妻市</v>
      </c>
      <c r="GA11" s="67">
        <v>0</v>
      </c>
      <c r="GB11" s="67">
        <v>31634</v>
      </c>
      <c r="GC11" s="67">
        <v>31634</v>
      </c>
      <c r="GD11" s="67">
        <v>20638</v>
      </c>
      <c r="GE11" s="67">
        <v>20638</v>
      </c>
      <c r="GF11" s="67">
        <v>20638</v>
      </c>
      <c r="GG11" s="67">
        <v>0</v>
      </c>
      <c r="GH11" s="67">
        <v>38</v>
      </c>
      <c r="GI11" s="67">
        <v>38</v>
      </c>
      <c r="GK11" s="65">
        <v>8</v>
      </c>
      <c r="GL11" s="66" t="str">
        <f t="shared" si="15"/>
        <v>下妻市</v>
      </c>
      <c r="GM11" s="67">
        <v>0</v>
      </c>
      <c r="GN11" s="67">
        <v>0</v>
      </c>
      <c r="GO11" s="67">
        <v>0</v>
      </c>
      <c r="GP11" s="67">
        <v>0</v>
      </c>
      <c r="GQ11" s="67">
        <v>0</v>
      </c>
      <c r="GR11" s="67">
        <v>0</v>
      </c>
      <c r="GS11" s="67">
        <v>0</v>
      </c>
      <c r="GT11" s="67">
        <v>0</v>
      </c>
      <c r="GU11" s="67">
        <v>0</v>
      </c>
      <c r="GW11" s="65">
        <v>8</v>
      </c>
      <c r="GX11" s="66" t="str">
        <f t="shared" si="16"/>
        <v>下妻市</v>
      </c>
      <c r="GY11" s="67">
        <v>1238</v>
      </c>
      <c r="GZ11" s="67">
        <v>120479</v>
      </c>
      <c r="HA11" s="67">
        <v>120479</v>
      </c>
      <c r="HB11" s="67">
        <v>170980</v>
      </c>
      <c r="HC11" s="67">
        <v>170980</v>
      </c>
      <c r="HD11" s="67">
        <v>120561</v>
      </c>
      <c r="HE11" s="67">
        <v>3</v>
      </c>
      <c r="HF11" s="67">
        <v>239</v>
      </c>
      <c r="HG11" s="67">
        <v>239</v>
      </c>
      <c r="HI11" s="65">
        <v>8</v>
      </c>
      <c r="HJ11" s="66" t="str">
        <f t="shared" si="17"/>
        <v>下妻市</v>
      </c>
      <c r="HK11" s="67">
        <v>0</v>
      </c>
      <c r="HL11" s="67">
        <v>0</v>
      </c>
      <c r="HM11" s="67">
        <v>0</v>
      </c>
      <c r="HN11" s="67">
        <v>0</v>
      </c>
      <c r="HO11" s="67">
        <v>0</v>
      </c>
      <c r="HP11" s="67">
        <v>0</v>
      </c>
      <c r="HQ11" s="67">
        <v>0</v>
      </c>
      <c r="HR11" s="67">
        <v>0</v>
      </c>
      <c r="HS11" s="67">
        <v>0</v>
      </c>
    </row>
    <row r="12" spans="1:227" s="56" customFormat="1" ht="15" customHeight="1">
      <c r="A12" s="65">
        <v>9</v>
      </c>
      <c r="B12" s="66" t="s">
        <v>104</v>
      </c>
      <c r="C12" s="67">
        <v>174014</v>
      </c>
      <c r="D12" s="67">
        <v>36097619</v>
      </c>
      <c r="E12" s="67">
        <v>34895336</v>
      </c>
      <c r="F12" s="67">
        <v>4024073</v>
      </c>
      <c r="G12" s="67">
        <v>3900819</v>
      </c>
      <c r="H12" s="67">
        <v>3900819</v>
      </c>
      <c r="I12" s="67">
        <v>698</v>
      </c>
      <c r="J12" s="67">
        <v>23217</v>
      </c>
      <c r="K12" s="67">
        <v>21926</v>
      </c>
      <c r="L12" s="62"/>
      <c r="M12" s="65">
        <v>9</v>
      </c>
      <c r="N12" s="66" t="str">
        <f t="shared" si="0"/>
        <v>常総市</v>
      </c>
      <c r="O12" s="67">
        <v>0</v>
      </c>
      <c r="P12" s="67">
        <v>23077</v>
      </c>
      <c r="Q12" s="67">
        <v>23054</v>
      </c>
      <c r="R12" s="67">
        <v>83906</v>
      </c>
      <c r="S12" s="67">
        <v>83848</v>
      </c>
      <c r="T12" s="67">
        <v>43321</v>
      </c>
      <c r="U12" s="67">
        <v>0</v>
      </c>
      <c r="V12" s="67">
        <v>45</v>
      </c>
      <c r="W12" s="67">
        <v>44</v>
      </c>
      <c r="X12" s="63"/>
      <c r="Y12" s="65">
        <v>9</v>
      </c>
      <c r="Z12" s="66" t="str">
        <f t="shared" si="1"/>
        <v>常総市</v>
      </c>
      <c r="AA12" s="67">
        <v>360858</v>
      </c>
      <c r="AB12" s="67">
        <v>26027118</v>
      </c>
      <c r="AC12" s="67">
        <v>24654048</v>
      </c>
      <c r="AD12" s="67">
        <v>1573674</v>
      </c>
      <c r="AE12" s="67">
        <v>1490449</v>
      </c>
      <c r="AF12" s="67">
        <v>1490068</v>
      </c>
      <c r="AG12" s="67">
        <v>1372</v>
      </c>
      <c r="AH12" s="67">
        <v>33212</v>
      </c>
      <c r="AI12" s="67">
        <v>30964</v>
      </c>
      <c r="AJ12" s="62"/>
      <c r="AK12" s="65">
        <v>9</v>
      </c>
      <c r="AL12" s="66" t="str">
        <f t="shared" si="2"/>
        <v>常総市</v>
      </c>
      <c r="AM12" s="67">
        <v>960</v>
      </c>
      <c r="AN12" s="67">
        <v>285571</v>
      </c>
      <c r="AO12" s="67">
        <v>284608</v>
      </c>
      <c r="AP12" s="67">
        <v>2066929</v>
      </c>
      <c r="AQ12" s="67">
        <v>2065424</v>
      </c>
      <c r="AR12" s="67">
        <v>827912</v>
      </c>
      <c r="AS12" s="67">
        <v>4</v>
      </c>
      <c r="AT12" s="67">
        <v>573</v>
      </c>
      <c r="AU12" s="67">
        <v>567</v>
      </c>
      <c r="AV12" s="63"/>
      <c r="AW12" s="65">
        <v>9</v>
      </c>
      <c r="AX12" s="66" t="str">
        <f t="shared" si="3"/>
        <v>常総市</v>
      </c>
      <c r="AY12" s="67">
        <v>0</v>
      </c>
      <c r="AZ12" s="67">
        <v>4133172</v>
      </c>
      <c r="BA12" s="67">
        <v>3931054</v>
      </c>
      <c r="BB12" s="67">
        <v>45136042</v>
      </c>
      <c r="BC12" s="67">
        <v>43484348</v>
      </c>
      <c r="BD12" s="67">
        <v>7244196</v>
      </c>
      <c r="BE12" s="67">
        <v>0</v>
      </c>
      <c r="BF12" s="67">
        <v>20855</v>
      </c>
      <c r="BG12" s="67">
        <v>19344</v>
      </c>
      <c r="BH12" s="63"/>
      <c r="BI12" s="65">
        <v>9</v>
      </c>
      <c r="BJ12" s="66" t="str">
        <f t="shared" si="4"/>
        <v>常総市</v>
      </c>
      <c r="BK12" s="67">
        <v>0</v>
      </c>
      <c r="BL12" s="67">
        <v>8294036</v>
      </c>
      <c r="BM12" s="67">
        <v>8280419</v>
      </c>
      <c r="BN12" s="67">
        <v>65446570</v>
      </c>
      <c r="BO12" s="67">
        <v>65355180</v>
      </c>
      <c r="BP12" s="67">
        <v>21771882</v>
      </c>
      <c r="BQ12" s="67">
        <v>0</v>
      </c>
      <c r="BR12" s="67">
        <v>22046</v>
      </c>
      <c r="BS12" s="67">
        <v>21607</v>
      </c>
      <c r="BT12" s="63"/>
      <c r="BU12" s="65">
        <v>9</v>
      </c>
      <c r="BV12" s="66" t="str">
        <f t="shared" si="5"/>
        <v>常総市</v>
      </c>
      <c r="BW12" s="67">
        <v>0</v>
      </c>
      <c r="BX12" s="67">
        <v>6485165</v>
      </c>
      <c r="BY12" s="67">
        <v>6482106</v>
      </c>
      <c r="BZ12" s="67">
        <v>67914526</v>
      </c>
      <c r="CA12" s="67">
        <v>67907240</v>
      </c>
      <c r="CB12" s="67">
        <v>47356411</v>
      </c>
      <c r="CC12" s="67">
        <v>0</v>
      </c>
      <c r="CD12" s="67">
        <v>7066</v>
      </c>
      <c r="CE12" s="67">
        <v>7013</v>
      </c>
      <c r="CF12" s="63"/>
      <c r="CG12" s="65">
        <v>9</v>
      </c>
      <c r="CH12" s="66" t="str">
        <f t="shared" si="6"/>
        <v>常総市</v>
      </c>
      <c r="CI12" s="67">
        <v>793152</v>
      </c>
      <c r="CJ12" s="67">
        <v>18912373</v>
      </c>
      <c r="CK12" s="67">
        <v>18693579</v>
      </c>
      <c r="CL12" s="67">
        <v>178497138</v>
      </c>
      <c r="CM12" s="67">
        <v>176746768</v>
      </c>
      <c r="CN12" s="67">
        <v>76372489</v>
      </c>
      <c r="CO12" s="67">
        <v>1033</v>
      </c>
      <c r="CP12" s="67">
        <v>49967</v>
      </c>
      <c r="CQ12" s="67">
        <v>47964</v>
      </c>
      <c r="CR12" s="62"/>
      <c r="CS12" s="65">
        <v>9</v>
      </c>
      <c r="CT12" s="66" t="str">
        <f t="shared" si="7"/>
        <v>常総市</v>
      </c>
      <c r="CU12" s="67">
        <v>0</v>
      </c>
      <c r="CV12" s="67">
        <v>0</v>
      </c>
      <c r="CW12" s="67">
        <v>0</v>
      </c>
      <c r="CX12" s="67">
        <v>0</v>
      </c>
      <c r="CY12" s="67">
        <v>0</v>
      </c>
      <c r="CZ12" s="67">
        <v>0</v>
      </c>
      <c r="DA12" s="67">
        <v>0</v>
      </c>
      <c r="DB12" s="67">
        <v>0</v>
      </c>
      <c r="DC12" s="67">
        <v>0</v>
      </c>
      <c r="DD12" s="62"/>
      <c r="DE12" s="65">
        <v>9</v>
      </c>
      <c r="DF12" s="66" t="str">
        <f t="shared" si="8"/>
        <v>常総市</v>
      </c>
      <c r="DG12" s="67">
        <v>0</v>
      </c>
      <c r="DH12" s="67">
        <v>0</v>
      </c>
      <c r="DI12" s="67">
        <v>0</v>
      </c>
      <c r="DJ12" s="67">
        <v>0</v>
      </c>
      <c r="DK12" s="67">
        <v>0</v>
      </c>
      <c r="DL12" s="67">
        <v>0</v>
      </c>
      <c r="DM12" s="67">
        <v>0</v>
      </c>
      <c r="DN12" s="67">
        <v>0</v>
      </c>
      <c r="DO12" s="67">
        <v>0</v>
      </c>
      <c r="DP12" s="62"/>
      <c r="DQ12" s="65">
        <v>9</v>
      </c>
      <c r="DR12" s="66" t="str">
        <f t="shared" si="9"/>
        <v>常総市</v>
      </c>
      <c r="DS12" s="67">
        <v>17238</v>
      </c>
      <c r="DT12" s="67">
        <v>61111</v>
      </c>
      <c r="DU12" s="67">
        <v>59045</v>
      </c>
      <c r="DV12" s="67">
        <v>856</v>
      </c>
      <c r="DW12" s="67">
        <v>827</v>
      </c>
      <c r="DX12" s="67">
        <v>827</v>
      </c>
      <c r="DY12" s="67">
        <v>18</v>
      </c>
      <c r="DZ12" s="67">
        <v>50</v>
      </c>
      <c r="EA12" s="67">
        <v>43</v>
      </c>
      <c r="EB12" s="62"/>
      <c r="EC12" s="65">
        <v>9</v>
      </c>
      <c r="ED12" s="66" t="str">
        <f t="shared" si="10"/>
        <v>常総市</v>
      </c>
      <c r="EE12" s="67">
        <v>138906</v>
      </c>
      <c r="EF12" s="67">
        <v>6624963</v>
      </c>
      <c r="EG12" s="67">
        <v>5645747</v>
      </c>
      <c r="EH12" s="67">
        <v>234147</v>
      </c>
      <c r="EI12" s="67">
        <v>199264</v>
      </c>
      <c r="EJ12" s="67">
        <v>199264</v>
      </c>
      <c r="EK12" s="67">
        <v>323</v>
      </c>
      <c r="EL12" s="67">
        <v>7600</v>
      </c>
      <c r="EM12" s="67">
        <v>6168</v>
      </c>
      <c r="EO12" s="65">
        <v>9</v>
      </c>
      <c r="EP12" s="66" t="str">
        <f t="shared" si="11"/>
        <v>常総市</v>
      </c>
      <c r="EQ12" s="67">
        <v>0</v>
      </c>
      <c r="ER12" s="67">
        <v>40052</v>
      </c>
      <c r="ES12" s="67">
        <v>40052</v>
      </c>
      <c r="ET12" s="67">
        <v>96553</v>
      </c>
      <c r="EU12" s="67">
        <v>96553</v>
      </c>
      <c r="EV12" s="67">
        <v>67587</v>
      </c>
      <c r="EW12" s="67">
        <v>0</v>
      </c>
      <c r="EX12" s="67">
        <v>77</v>
      </c>
      <c r="EY12" s="67">
        <v>77</v>
      </c>
      <c r="FA12" s="65">
        <v>9</v>
      </c>
      <c r="FB12" s="66" t="str">
        <f t="shared" si="12"/>
        <v>常総市</v>
      </c>
      <c r="FC12" s="67">
        <v>0</v>
      </c>
      <c r="FD12" s="67">
        <v>0</v>
      </c>
      <c r="FE12" s="67">
        <v>0</v>
      </c>
      <c r="FF12" s="67">
        <v>0</v>
      </c>
      <c r="FG12" s="67">
        <v>0</v>
      </c>
      <c r="FH12" s="67">
        <v>0</v>
      </c>
      <c r="FI12" s="67">
        <v>0</v>
      </c>
      <c r="FJ12" s="67">
        <v>0</v>
      </c>
      <c r="FK12" s="67">
        <v>0</v>
      </c>
      <c r="FM12" s="65">
        <v>9</v>
      </c>
      <c r="FN12" s="66" t="str">
        <f t="shared" si="13"/>
        <v>常総市</v>
      </c>
      <c r="FO12" s="67">
        <v>550242</v>
      </c>
      <c r="FP12" s="67">
        <v>352533</v>
      </c>
      <c r="FQ12" s="67">
        <v>296906</v>
      </c>
      <c r="FR12" s="67">
        <v>9866</v>
      </c>
      <c r="FS12" s="67">
        <v>8313</v>
      </c>
      <c r="FT12" s="67">
        <v>8313</v>
      </c>
      <c r="FU12" s="67">
        <v>319</v>
      </c>
      <c r="FV12" s="67">
        <v>705</v>
      </c>
      <c r="FW12" s="67">
        <v>576</v>
      </c>
      <c r="FY12" s="65">
        <v>9</v>
      </c>
      <c r="FZ12" s="66" t="str">
        <f t="shared" si="14"/>
        <v>常総市</v>
      </c>
      <c r="GA12" s="67">
        <v>0</v>
      </c>
      <c r="GB12" s="67">
        <v>1244864</v>
      </c>
      <c r="GC12" s="67">
        <v>1244429</v>
      </c>
      <c r="GD12" s="67">
        <v>2156631</v>
      </c>
      <c r="GE12" s="67">
        <v>2155989</v>
      </c>
      <c r="GF12" s="67">
        <v>1509192</v>
      </c>
      <c r="GG12" s="67">
        <v>0</v>
      </c>
      <c r="GH12" s="67">
        <v>112</v>
      </c>
      <c r="GI12" s="67">
        <v>108</v>
      </c>
      <c r="GK12" s="65">
        <v>9</v>
      </c>
      <c r="GL12" s="66" t="str">
        <f t="shared" si="15"/>
        <v>常総市</v>
      </c>
      <c r="GM12" s="67">
        <v>0</v>
      </c>
      <c r="GN12" s="67">
        <v>0</v>
      </c>
      <c r="GO12" s="67">
        <v>0</v>
      </c>
      <c r="GP12" s="67">
        <v>0</v>
      </c>
      <c r="GQ12" s="67">
        <v>0</v>
      </c>
      <c r="GR12" s="67">
        <v>0</v>
      </c>
      <c r="GS12" s="67">
        <v>0</v>
      </c>
      <c r="GT12" s="67">
        <v>0</v>
      </c>
      <c r="GU12" s="67">
        <v>0</v>
      </c>
      <c r="GW12" s="65">
        <v>9</v>
      </c>
      <c r="GX12" s="66" t="str">
        <f t="shared" si="16"/>
        <v>常総市</v>
      </c>
      <c r="GY12" s="67">
        <v>505</v>
      </c>
      <c r="GZ12" s="67">
        <v>187280</v>
      </c>
      <c r="HA12" s="67">
        <v>187233</v>
      </c>
      <c r="HB12" s="67">
        <v>411029</v>
      </c>
      <c r="HC12" s="67">
        <v>410737</v>
      </c>
      <c r="HD12" s="67">
        <v>300486</v>
      </c>
      <c r="HE12" s="67">
        <v>31</v>
      </c>
      <c r="HF12" s="67">
        <v>1151</v>
      </c>
      <c r="HG12" s="67">
        <v>1146</v>
      </c>
      <c r="HI12" s="65">
        <v>9</v>
      </c>
      <c r="HJ12" s="66" t="str">
        <f t="shared" si="17"/>
        <v>常総市</v>
      </c>
      <c r="HK12" s="67">
        <v>0</v>
      </c>
      <c r="HL12" s="67">
        <v>0</v>
      </c>
      <c r="HM12" s="67">
        <v>0</v>
      </c>
      <c r="HN12" s="67">
        <v>0</v>
      </c>
      <c r="HO12" s="67">
        <v>0</v>
      </c>
      <c r="HP12" s="67">
        <v>0</v>
      </c>
      <c r="HQ12" s="67">
        <v>0</v>
      </c>
      <c r="HR12" s="67">
        <v>0</v>
      </c>
      <c r="HS12" s="67">
        <v>0</v>
      </c>
    </row>
    <row r="13" spans="1:227" s="56" customFormat="1" ht="15" customHeight="1">
      <c r="A13" s="65">
        <v>10</v>
      </c>
      <c r="B13" s="66" t="s">
        <v>84</v>
      </c>
      <c r="C13" s="67">
        <v>134731</v>
      </c>
      <c r="D13" s="67">
        <v>34719624</v>
      </c>
      <c r="E13" s="67">
        <v>33114316</v>
      </c>
      <c r="F13" s="67">
        <v>3736956</v>
      </c>
      <c r="G13" s="67">
        <v>3582780</v>
      </c>
      <c r="H13" s="67">
        <v>3582780</v>
      </c>
      <c r="I13" s="67">
        <v>719</v>
      </c>
      <c r="J13" s="67">
        <v>34496</v>
      </c>
      <c r="K13" s="67">
        <v>32292</v>
      </c>
      <c r="L13" s="62"/>
      <c r="M13" s="65">
        <v>10</v>
      </c>
      <c r="N13" s="66" t="str">
        <f t="shared" si="0"/>
        <v>常陸太田市</v>
      </c>
      <c r="O13" s="67">
        <v>26574</v>
      </c>
      <c r="P13" s="67">
        <v>183781</v>
      </c>
      <c r="Q13" s="67">
        <v>183049</v>
      </c>
      <c r="R13" s="67">
        <v>532035</v>
      </c>
      <c r="S13" s="67">
        <v>530280</v>
      </c>
      <c r="T13" s="67">
        <v>185967</v>
      </c>
      <c r="U13" s="67">
        <v>21</v>
      </c>
      <c r="V13" s="67">
        <v>302</v>
      </c>
      <c r="W13" s="67">
        <v>299</v>
      </c>
      <c r="X13" s="63"/>
      <c r="Y13" s="65">
        <v>10</v>
      </c>
      <c r="Z13" s="66" t="str">
        <f t="shared" si="1"/>
        <v>常陸太田市</v>
      </c>
      <c r="AA13" s="67">
        <v>180460</v>
      </c>
      <c r="AB13" s="67">
        <v>24657643</v>
      </c>
      <c r="AC13" s="67">
        <v>23033902</v>
      </c>
      <c r="AD13" s="67">
        <v>1223165</v>
      </c>
      <c r="AE13" s="67">
        <v>1147982</v>
      </c>
      <c r="AF13" s="67">
        <v>1147982</v>
      </c>
      <c r="AG13" s="67">
        <v>949</v>
      </c>
      <c r="AH13" s="67">
        <v>45325</v>
      </c>
      <c r="AI13" s="67">
        <v>41740</v>
      </c>
      <c r="AJ13" s="62"/>
      <c r="AK13" s="65">
        <v>10</v>
      </c>
      <c r="AL13" s="66" t="str">
        <f t="shared" si="2"/>
        <v>常陸太田市</v>
      </c>
      <c r="AM13" s="67">
        <v>582</v>
      </c>
      <c r="AN13" s="67">
        <v>421964</v>
      </c>
      <c r="AO13" s="67">
        <v>418163</v>
      </c>
      <c r="AP13" s="67">
        <v>1532697</v>
      </c>
      <c r="AQ13" s="67">
        <v>1522828</v>
      </c>
      <c r="AR13" s="67">
        <v>552106</v>
      </c>
      <c r="AS13" s="67">
        <v>7</v>
      </c>
      <c r="AT13" s="67">
        <v>970</v>
      </c>
      <c r="AU13" s="67">
        <v>946</v>
      </c>
      <c r="AV13" s="63"/>
      <c r="AW13" s="65">
        <v>10</v>
      </c>
      <c r="AX13" s="66" t="str">
        <f t="shared" si="3"/>
        <v>常陸太田市</v>
      </c>
      <c r="AY13" s="67">
        <v>0</v>
      </c>
      <c r="AZ13" s="67">
        <v>4399754</v>
      </c>
      <c r="BA13" s="67">
        <v>4065359</v>
      </c>
      <c r="BB13" s="67">
        <v>35373813</v>
      </c>
      <c r="BC13" s="67">
        <v>34079720</v>
      </c>
      <c r="BD13" s="67">
        <v>5679180</v>
      </c>
      <c r="BE13" s="67">
        <v>0</v>
      </c>
      <c r="BF13" s="67">
        <v>21245</v>
      </c>
      <c r="BG13" s="67">
        <v>19265</v>
      </c>
      <c r="BH13" s="63"/>
      <c r="BI13" s="65">
        <v>10</v>
      </c>
      <c r="BJ13" s="66" t="str">
        <f t="shared" si="4"/>
        <v>常陸太田市</v>
      </c>
      <c r="BK13" s="67">
        <v>0</v>
      </c>
      <c r="BL13" s="67">
        <v>8323232</v>
      </c>
      <c r="BM13" s="67">
        <v>8121822</v>
      </c>
      <c r="BN13" s="67">
        <v>40845954</v>
      </c>
      <c r="BO13" s="67">
        <v>40344902</v>
      </c>
      <c r="BP13" s="67">
        <v>13447805</v>
      </c>
      <c r="BQ13" s="67">
        <v>0</v>
      </c>
      <c r="BR13" s="67">
        <v>26494</v>
      </c>
      <c r="BS13" s="67">
        <v>24580</v>
      </c>
      <c r="BT13" s="63"/>
      <c r="BU13" s="65">
        <v>10</v>
      </c>
      <c r="BV13" s="66" t="str">
        <f t="shared" si="5"/>
        <v>常陸太田市</v>
      </c>
      <c r="BW13" s="67">
        <v>0</v>
      </c>
      <c r="BX13" s="67">
        <v>2606420</v>
      </c>
      <c r="BY13" s="67">
        <v>2592498</v>
      </c>
      <c r="BZ13" s="67">
        <v>18640535</v>
      </c>
      <c r="CA13" s="67">
        <v>18611919</v>
      </c>
      <c r="CB13" s="67">
        <v>12673040</v>
      </c>
      <c r="CC13" s="67">
        <v>0</v>
      </c>
      <c r="CD13" s="67">
        <v>4959</v>
      </c>
      <c r="CE13" s="67">
        <v>4816</v>
      </c>
      <c r="CF13" s="63"/>
      <c r="CG13" s="65">
        <v>10</v>
      </c>
      <c r="CH13" s="66" t="str">
        <f t="shared" si="6"/>
        <v>常陸太田市</v>
      </c>
      <c r="CI13" s="67">
        <v>1195251</v>
      </c>
      <c r="CJ13" s="67">
        <v>15329406</v>
      </c>
      <c r="CK13" s="67">
        <v>14779679</v>
      </c>
      <c r="CL13" s="67">
        <v>94860302</v>
      </c>
      <c r="CM13" s="67">
        <v>93036541</v>
      </c>
      <c r="CN13" s="67">
        <v>31800025</v>
      </c>
      <c r="CO13" s="67">
        <v>951</v>
      </c>
      <c r="CP13" s="67">
        <v>52698</v>
      </c>
      <c r="CQ13" s="67">
        <v>48661</v>
      </c>
      <c r="CR13" s="62"/>
      <c r="CS13" s="65">
        <v>10</v>
      </c>
      <c r="CT13" s="66" t="str">
        <f t="shared" si="7"/>
        <v>常陸太田市</v>
      </c>
      <c r="CU13" s="67">
        <v>0</v>
      </c>
      <c r="CV13" s="67">
        <v>0</v>
      </c>
      <c r="CW13" s="67">
        <v>0</v>
      </c>
      <c r="CX13" s="67">
        <v>0</v>
      </c>
      <c r="CY13" s="67">
        <v>0</v>
      </c>
      <c r="CZ13" s="67">
        <v>0</v>
      </c>
      <c r="DA13" s="67">
        <v>0</v>
      </c>
      <c r="DB13" s="67">
        <v>0</v>
      </c>
      <c r="DC13" s="67">
        <v>0</v>
      </c>
      <c r="DD13" s="62"/>
      <c r="DE13" s="65">
        <v>10</v>
      </c>
      <c r="DF13" s="66" t="str">
        <f t="shared" si="8"/>
        <v>常陸太田市</v>
      </c>
      <c r="DG13" s="67">
        <v>0</v>
      </c>
      <c r="DH13" s="67">
        <v>71</v>
      </c>
      <c r="DI13" s="67">
        <v>15</v>
      </c>
      <c r="DJ13" s="67">
        <v>400</v>
      </c>
      <c r="DK13" s="67">
        <v>53</v>
      </c>
      <c r="DL13" s="67">
        <v>53</v>
      </c>
      <c r="DM13" s="67">
        <v>0</v>
      </c>
      <c r="DN13" s="67">
        <v>6</v>
      </c>
      <c r="DO13" s="67">
        <v>3</v>
      </c>
      <c r="DP13" s="62"/>
      <c r="DQ13" s="65">
        <v>10</v>
      </c>
      <c r="DR13" s="66" t="str">
        <f t="shared" si="9"/>
        <v>常陸太田市</v>
      </c>
      <c r="DS13" s="67">
        <v>363984</v>
      </c>
      <c r="DT13" s="67">
        <v>60772</v>
      </c>
      <c r="DU13" s="67">
        <v>57638</v>
      </c>
      <c r="DV13" s="67">
        <v>3521</v>
      </c>
      <c r="DW13" s="67">
        <v>3482</v>
      </c>
      <c r="DX13" s="67">
        <v>2595</v>
      </c>
      <c r="DY13" s="67">
        <v>198</v>
      </c>
      <c r="DZ13" s="67">
        <v>115</v>
      </c>
      <c r="EA13" s="67">
        <v>105</v>
      </c>
      <c r="EB13" s="62"/>
      <c r="EC13" s="65">
        <v>10</v>
      </c>
      <c r="ED13" s="66" t="str">
        <f t="shared" si="10"/>
        <v>常陸太田市</v>
      </c>
      <c r="EE13" s="67">
        <v>70458230</v>
      </c>
      <c r="EF13" s="67">
        <v>119626916</v>
      </c>
      <c r="EG13" s="67">
        <v>110984831</v>
      </c>
      <c r="EH13" s="67">
        <v>2466639</v>
      </c>
      <c r="EI13" s="67">
        <v>2292820</v>
      </c>
      <c r="EJ13" s="67">
        <v>2292820</v>
      </c>
      <c r="EK13" s="67">
        <v>1400</v>
      </c>
      <c r="EL13" s="67">
        <v>40595</v>
      </c>
      <c r="EM13" s="67">
        <v>35576</v>
      </c>
      <c r="EO13" s="65">
        <v>10</v>
      </c>
      <c r="EP13" s="66" t="str">
        <f t="shared" si="11"/>
        <v>常陸太田市</v>
      </c>
      <c r="EQ13" s="67">
        <v>9180</v>
      </c>
      <c r="ER13" s="67">
        <v>247240</v>
      </c>
      <c r="ES13" s="67">
        <v>238064</v>
      </c>
      <c r="ET13" s="67">
        <v>95940</v>
      </c>
      <c r="EU13" s="67">
        <v>92992</v>
      </c>
      <c r="EV13" s="67">
        <v>65094</v>
      </c>
      <c r="EW13" s="67">
        <v>16</v>
      </c>
      <c r="EX13" s="67">
        <v>328</v>
      </c>
      <c r="EY13" s="67">
        <v>289</v>
      </c>
      <c r="FA13" s="65">
        <v>10</v>
      </c>
      <c r="FB13" s="66" t="str">
        <f t="shared" si="12"/>
        <v>常陸太田市</v>
      </c>
      <c r="FC13" s="67">
        <v>2144767</v>
      </c>
      <c r="FD13" s="67">
        <v>198683</v>
      </c>
      <c r="FE13" s="67">
        <v>198293</v>
      </c>
      <c r="FF13" s="67">
        <v>1671</v>
      </c>
      <c r="FG13" s="67">
        <v>1667</v>
      </c>
      <c r="FH13" s="67">
        <v>1667</v>
      </c>
      <c r="FI13" s="67">
        <v>25</v>
      </c>
      <c r="FJ13" s="67">
        <v>24</v>
      </c>
      <c r="FK13" s="67">
        <v>23</v>
      </c>
      <c r="FM13" s="65">
        <v>10</v>
      </c>
      <c r="FN13" s="66" t="str">
        <f t="shared" si="13"/>
        <v>常陸太田市</v>
      </c>
      <c r="FO13" s="67">
        <v>543283</v>
      </c>
      <c r="FP13" s="67">
        <v>8263308</v>
      </c>
      <c r="FQ13" s="67">
        <v>6301701</v>
      </c>
      <c r="FR13" s="67">
        <v>101990</v>
      </c>
      <c r="FS13" s="67">
        <v>83919</v>
      </c>
      <c r="FT13" s="67">
        <v>75685</v>
      </c>
      <c r="FU13" s="67">
        <v>597</v>
      </c>
      <c r="FV13" s="67">
        <v>14391</v>
      </c>
      <c r="FW13" s="67">
        <v>11625</v>
      </c>
      <c r="FY13" s="65">
        <v>10</v>
      </c>
      <c r="FZ13" s="66" t="str">
        <f t="shared" si="14"/>
        <v>常陸太田市</v>
      </c>
      <c r="GA13" s="67">
        <v>0</v>
      </c>
      <c r="GB13" s="67">
        <v>5452332</v>
      </c>
      <c r="GC13" s="67">
        <v>5451673</v>
      </c>
      <c r="GD13" s="67">
        <v>5528417</v>
      </c>
      <c r="GE13" s="67">
        <v>5527772</v>
      </c>
      <c r="GF13" s="67">
        <v>3824700</v>
      </c>
      <c r="GG13" s="67">
        <v>0</v>
      </c>
      <c r="GH13" s="67">
        <v>1712</v>
      </c>
      <c r="GI13" s="67">
        <v>1706</v>
      </c>
      <c r="GK13" s="65">
        <v>10</v>
      </c>
      <c r="GL13" s="66" t="str">
        <f t="shared" si="15"/>
        <v>常陸太田市</v>
      </c>
      <c r="GM13" s="67">
        <v>0</v>
      </c>
      <c r="GN13" s="67">
        <v>107148</v>
      </c>
      <c r="GO13" s="67">
        <v>107131</v>
      </c>
      <c r="GP13" s="67">
        <v>190483</v>
      </c>
      <c r="GQ13" s="67">
        <v>190457</v>
      </c>
      <c r="GR13" s="67">
        <v>132719</v>
      </c>
      <c r="GS13" s="67">
        <v>0</v>
      </c>
      <c r="GT13" s="67">
        <v>98</v>
      </c>
      <c r="GU13" s="67">
        <v>97</v>
      </c>
      <c r="GW13" s="65">
        <v>10</v>
      </c>
      <c r="GX13" s="66" t="str">
        <f t="shared" si="16"/>
        <v>常陸太田市</v>
      </c>
      <c r="GY13" s="67">
        <v>0</v>
      </c>
      <c r="GZ13" s="67">
        <v>37057</v>
      </c>
      <c r="HA13" s="67">
        <v>37057</v>
      </c>
      <c r="HB13" s="67">
        <v>46540</v>
      </c>
      <c r="HC13" s="67">
        <v>46540</v>
      </c>
      <c r="HD13" s="67">
        <v>34560</v>
      </c>
      <c r="HE13" s="67">
        <v>0</v>
      </c>
      <c r="HF13" s="67">
        <v>333</v>
      </c>
      <c r="HG13" s="67">
        <v>333</v>
      </c>
      <c r="HI13" s="65">
        <v>10</v>
      </c>
      <c r="HJ13" s="66" t="str">
        <f t="shared" si="17"/>
        <v>常陸太田市</v>
      </c>
      <c r="HK13" s="67">
        <v>0</v>
      </c>
      <c r="HL13" s="67">
        <v>0</v>
      </c>
      <c r="HM13" s="67">
        <v>0</v>
      </c>
      <c r="HN13" s="67">
        <v>0</v>
      </c>
      <c r="HO13" s="67">
        <v>0</v>
      </c>
      <c r="HP13" s="67">
        <v>0</v>
      </c>
      <c r="HQ13" s="67">
        <v>0</v>
      </c>
      <c r="HR13" s="67">
        <v>0</v>
      </c>
      <c r="HS13" s="67">
        <v>0</v>
      </c>
    </row>
    <row r="14" spans="1:227" s="56" customFormat="1" ht="15" customHeight="1">
      <c r="A14" s="65">
        <v>11</v>
      </c>
      <c r="B14" s="66" t="s">
        <v>85</v>
      </c>
      <c r="C14" s="67">
        <v>15229</v>
      </c>
      <c r="D14" s="67">
        <v>7217284</v>
      </c>
      <c r="E14" s="67">
        <v>6824218</v>
      </c>
      <c r="F14" s="67">
        <v>726019</v>
      </c>
      <c r="G14" s="67">
        <v>695166</v>
      </c>
      <c r="H14" s="67">
        <v>695159</v>
      </c>
      <c r="I14" s="67">
        <v>86</v>
      </c>
      <c r="J14" s="67">
        <v>6978</v>
      </c>
      <c r="K14" s="67">
        <v>6417</v>
      </c>
      <c r="L14" s="62"/>
      <c r="M14" s="65">
        <v>11</v>
      </c>
      <c r="N14" s="66" t="str">
        <f t="shared" si="0"/>
        <v>高萩市</v>
      </c>
      <c r="O14" s="67">
        <v>0</v>
      </c>
      <c r="P14" s="67">
        <v>6846</v>
      </c>
      <c r="Q14" s="67">
        <v>6846</v>
      </c>
      <c r="R14" s="67">
        <v>36944</v>
      </c>
      <c r="S14" s="67">
        <v>36944</v>
      </c>
      <c r="T14" s="67">
        <v>25795</v>
      </c>
      <c r="U14" s="67">
        <v>0</v>
      </c>
      <c r="V14" s="67">
        <v>13</v>
      </c>
      <c r="W14" s="67">
        <v>13</v>
      </c>
      <c r="X14" s="63"/>
      <c r="Y14" s="65">
        <v>11</v>
      </c>
      <c r="Z14" s="66" t="str">
        <f t="shared" si="1"/>
        <v>高萩市</v>
      </c>
      <c r="AA14" s="67">
        <v>17408</v>
      </c>
      <c r="AB14" s="67">
        <v>3268546</v>
      </c>
      <c r="AC14" s="67">
        <v>3023346</v>
      </c>
      <c r="AD14" s="67">
        <v>172527</v>
      </c>
      <c r="AE14" s="67">
        <v>160299</v>
      </c>
      <c r="AF14" s="67">
        <v>160299</v>
      </c>
      <c r="AG14" s="67">
        <v>63</v>
      </c>
      <c r="AH14" s="67">
        <v>5872</v>
      </c>
      <c r="AI14" s="67">
        <v>5300</v>
      </c>
      <c r="AJ14" s="62"/>
      <c r="AK14" s="65">
        <v>11</v>
      </c>
      <c r="AL14" s="66" t="str">
        <f t="shared" si="2"/>
        <v>高萩市</v>
      </c>
      <c r="AM14" s="67">
        <v>0</v>
      </c>
      <c r="AN14" s="67">
        <v>27406</v>
      </c>
      <c r="AO14" s="67">
        <v>27406</v>
      </c>
      <c r="AP14" s="67">
        <v>158055</v>
      </c>
      <c r="AQ14" s="67">
        <v>158055</v>
      </c>
      <c r="AR14" s="67">
        <v>110360</v>
      </c>
      <c r="AS14" s="67">
        <v>0</v>
      </c>
      <c r="AT14" s="67">
        <v>45</v>
      </c>
      <c r="AU14" s="67">
        <v>45</v>
      </c>
      <c r="AV14" s="63"/>
      <c r="AW14" s="65">
        <v>11</v>
      </c>
      <c r="AX14" s="66" t="str">
        <f t="shared" si="3"/>
        <v>高萩市</v>
      </c>
      <c r="AY14" s="67">
        <v>0</v>
      </c>
      <c r="AZ14" s="67">
        <v>2273222</v>
      </c>
      <c r="BA14" s="67">
        <v>2231837</v>
      </c>
      <c r="BB14" s="67">
        <v>27637853</v>
      </c>
      <c r="BC14" s="67">
        <v>27294576</v>
      </c>
      <c r="BD14" s="67">
        <v>4549091</v>
      </c>
      <c r="BE14" s="67">
        <v>0</v>
      </c>
      <c r="BF14" s="67">
        <v>10324</v>
      </c>
      <c r="BG14" s="67">
        <v>9998</v>
      </c>
      <c r="BH14" s="63"/>
      <c r="BI14" s="65">
        <v>11</v>
      </c>
      <c r="BJ14" s="66" t="str">
        <f t="shared" si="4"/>
        <v>高萩市</v>
      </c>
      <c r="BK14" s="67">
        <v>0</v>
      </c>
      <c r="BL14" s="67">
        <v>1864473</v>
      </c>
      <c r="BM14" s="67">
        <v>1855885</v>
      </c>
      <c r="BN14" s="67">
        <v>18407741</v>
      </c>
      <c r="BO14" s="67">
        <v>18371114</v>
      </c>
      <c r="BP14" s="67">
        <v>6123701</v>
      </c>
      <c r="BQ14" s="67">
        <v>0</v>
      </c>
      <c r="BR14" s="67">
        <v>9607</v>
      </c>
      <c r="BS14" s="67">
        <v>9466</v>
      </c>
      <c r="BT14" s="63"/>
      <c r="BU14" s="65">
        <v>11</v>
      </c>
      <c r="BV14" s="66" t="str">
        <f t="shared" si="5"/>
        <v>高萩市</v>
      </c>
      <c r="BW14" s="67">
        <v>0</v>
      </c>
      <c r="BX14" s="67">
        <v>3352959</v>
      </c>
      <c r="BY14" s="67">
        <v>3347728</v>
      </c>
      <c r="BZ14" s="67">
        <v>29804696</v>
      </c>
      <c r="CA14" s="67">
        <v>29792433</v>
      </c>
      <c r="CB14" s="67">
        <v>20811133</v>
      </c>
      <c r="CC14" s="67">
        <v>0</v>
      </c>
      <c r="CD14" s="67">
        <v>3626</v>
      </c>
      <c r="CE14" s="67">
        <v>3545</v>
      </c>
      <c r="CF14" s="63"/>
      <c r="CG14" s="65">
        <v>11</v>
      </c>
      <c r="CH14" s="66" t="str">
        <f t="shared" si="6"/>
        <v>高萩市</v>
      </c>
      <c r="CI14" s="67">
        <v>707628</v>
      </c>
      <c r="CJ14" s="67">
        <v>7490654</v>
      </c>
      <c r="CK14" s="67">
        <v>7435450</v>
      </c>
      <c r="CL14" s="67">
        <v>75850290</v>
      </c>
      <c r="CM14" s="67">
        <v>75458123</v>
      </c>
      <c r="CN14" s="67">
        <v>31483925</v>
      </c>
      <c r="CO14" s="67">
        <v>394</v>
      </c>
      <c r="CP14" s="67">
        <v>23557</v>
      </c>
      <c r="CQ14" s="67">
        <v>23009</v>
      </c>
      <c r="CR14" s="62"/>
      <c r="CS14" s="65">
        <v>11</v>
      </c>
      <c r="CT14" s="66" t="str">
        <f t="shared" si="7"/>
        <v>高萩市</v>
      </c>
      <c r="CU14" s="67">
        <v>0</v>
      </c>
      <c r="CV14" s="67">
        <v>0</v>
      </c>
      <c r="CW14" s="67">
        <v>0</v>
      </c>
      <c r="CX14" s="67">
        <v>0</v>
      </c>
      <c r="CY14" s="67">
        <v>0</v>
      </c>
      <c r="CZ14" s="67">
        <v>0</v>
      </c>
      <c r="DA14" s="67">
        <v>0</v>
      </c>
      <c r="DB14" s="67">
        <v>0</v>
      </c>
      <c r="DC14" s="67">
        <v>0</v>
      </c>
      <c r="DD14" s="62"/>
      <c r="DE14" s="65">
        <v>11</v>
      </c>
      <c r="DF14" s="66" t="str">
        <f t="shared" si="8"/>
        <v>高萩市</v>
      </c>
      <c r="DG14" s="67">
        <v>0</v>
      </c>
      <c r="DH14" s="67">
        <v>0</v>
      </c>
      <c r="DI14" s="67">
        <v>0</v>
      </c>
      <c r="DJ14" s="67">
        <v>0</v>
      </c>
      <c r="DK14" s="67">
        <v>0</v>
      </c>
      <c r="DL14" s="67">
        <v>0</v>
      </c>
      <c r="DM14" s="67">
        <v>0</v>
      </c>
      <c r="DN14" s="67">
        <v>0</v>
      </c>
      <c r="DO14" s="67">
        <v>0</v>
      </c>
      <c r="DP14" s="62"/>
      <c r="DQ14" s="65">
        <v>11</v>
      </c>
      <c r="DR14" s="66" t="str">
        <f t="shared" si="9"/>
        <v>高萩市</v>
      </c>
      <c r="DS14" s="67">
        <v>758410</v>
      </c>
      <c r="DT14" s="67">
        <v>953</v>
      </c>
      <c r="DU14" s="67">
        <v>953</v>
      </c>
      <c r="DV14" s="67">
        <v>105</v>
      </c>
      <c r="DW14" s="67">
        <v>105</v>
      </c>
      <c r="DX14" s="67">
        <v>105</v>
      </c>
      <c r="DY14" s="67">
        <v>411</v>
      </c>
      <c r="DZ14" s="67">
        <v>3</v>
      </c>
      <c r="EA14" s="67">
        <v>3</v>
      </c>
      <c r="EB14" s="62"/>
      <c r="EC14" s="65">
        <v>11</v>
      </c>
      <c r="ED14" s="66" t="str">
        <f t="shared" si="10"/>
        <v>高萩市</v>
      </c>
      <c r="EE14" s="67">
        <v>67472239</v>
      </c>
      <c r="EF14" s="67">
        <v>31225613</v>
      </c>
      <c r="EG14" s="67">
        <v>28614942</v>
      </c>
      <c r="EH14" s="67">
        <v>499677</v>
      </c>
      <c r="EI14" s="67">
        <v>460296</v>
      </c>
      <c r="EJ14" s="67">
        <v>460296</v>
      </c>
      <c r="EK14" s="67">
        <v>257</v>
      </c>
      <c r="EL14" s="67">
        <v>8156</v>
      </c>
      <c r="EM14" s="67">
        <v>6905</v>
      </c>
      <c r="EO14" s="65">
        <v>11</v>
      </c>
      <c r="EP14" s="66" t="str">
        <f t="shared" si="11"/>
        <v>高萩市</v>
      </c>
      <c r="EQ14" s="67">
        <v>0</v>
      </c>
      <c r="ER14" s="67">
        <v>11379</v>
      </c>
      <c r="ES14" s="67">
        <v>11379</v>
      </c>
      <c r="ET14" s="67">
        <v>115875</v>
      </c>
      <c r="EU14" s="67">
        <v>115875</v>
      </c>
      <c r="EV14" s="67">
        <v>81113</v>
      </c>
      <c r="EW14" s="67">
        <v>0</v>
      </c>
      <c r="EX14" s="67">
        <v>19</v>
      </c>
      <c r="EY14" s="67">
        <v>19</v>
      </c>
      <c r="FA14" s="65">
        <v>11</v>
      </c>
      <c r="FB14" s="66" t="str">
        <f t="shared" si="12"/>
        <v>高萩市</v>
      </c>
      <c r="FC14" s="67">
        <v>1143223</v>
      </c>
      <c r="FD14" s="67">
        <v>2246482</v>
      </c>
      <c r="FE14" s="67">
        <v>2231929</v>
      </c>
      <c r="FF14" s="67">
        <v>27093</v>
      </c>
      <c r="FG14" s="67">
        <v>26918</v>
      </c>
      <c r="FH14" s="67">
        <v>26918</v>
      </c>
      <c r="FI14" s="67">
        <v>8</v>
      </c>
      <c r="FJ14" s="67">
        <v>94</v>
      </c>
      <c r="FK14" s="67">
        <v>83</v>
      </c>
      <c r="FM14" s="65">
        <v>11</v>
      </c>
      <c r="FN14" s="66" t="str">
        <f t="shared" si="13"/>
        <v>高萩市</v>
      </c>
      <c r="FO14" s="67">
        <v>267187</v>
      </c>
      <c r="FP14" s="67">
        <v>1885028</v>
      </c>
      <c r="FQ14" s="67">
        <v>1423584</v>
      </c>
      <c r="FR14" s="67">
        <v>18176</v>
      </c>
      <c r="FS14" s="67">
        <v>14359</v>
      </c>
      <c r="FT14" s="67">
        <v>14359</v>
      </c>
      <c r="FU14" s="67">
        <v>73</v>
      </c>
      <c r="FV14" s="67">
        <v>1709</v>
      </c>
      <c r="FW14" s="67">
        <v>1381</v>
      </c>
      <c r="FY14" s="65">
        <v>11</v>
      </c>
      <c r="FZ14" s="66" t="str">
        <f t="shared" si="14"/>
        <v>高萩市</v>
      </c>
      <c r="GA14" s="67">
        <v>0</v>
      </c>
      <c r="GB14" s="67">
        <v>566142</v>
      </c>
      <c r="GC14" s="67">
        <v>565243</v>
      </c>
      <c r="GD14" s="67">
        <v>365695</v>
      </c>
      <c r="GE14" s="67">
        <v>365461</v>
      </c>
      <c r="GF14" s="67">
        <v>255823</v>
      </c>
      <c r="GG14" s="67">
        <v>0</v>
      </c>
      <c r="GH14" s="67">
        <v>112</v>
      </c>
      <c r="GI14" s="67">
        <v>111</v>
      </c>
      <c r="GK14" s="65">
        <v>11</v>
      </c>
      <c r="GL14" s="66" t="str">
        <f t="shared" si="15"/>
        <v>高萩市</v>
      </c>
      <c r="GM14" s="67">
        <v>0</v>
      </c>
      <c r="GN14" s="67">
        <v>0</v>
      </c>
      <c r="GO14" s="67">
        <v>0</v>
      </c>
      <c r="GP14" s="67">
        <v>0</v>
      </c>
      <c r="GQ14" s="67">
        <v>0</v>
      </c>
      <c r="GR14" s="67">
        <v>0</v>
      </c>
      <c r="GS14" s="67">
        <v>0</v>
      </c>
      <c r="GT14" s="67">
        <v>0</v>
      </c>
      <c r="GU14" s="67">
        <v>0</v>
      </c>
      <c r="GW14" s="65">
        <v>11</v>
      </c>
      <c r="GX14" s="66" t="str">
        <f t="shared" si="16"/>
        <v>高萩市</v>
      </c>
      <c r="GY14" s="67">
        <v>127</v>
      </c>
      <c r="GZ14" s="67">
        <v>174656</v>
      </c>
      <c r="HA14" s="67">
        <v>174656</v>
      </c>
      <c r="HB14" s="67">
        <v>549642</v>
      </c>
      <c r="HC14" s="67">
        <v>549642</v>
      </c>
      <c r="HD14" s="67">
        <v>375327</v>
      </c>
      <c r="HE14" s="67">
        <v>2</v>
      </c>
      <c r="HF14" s="67">
        <v>310</v>
      </c>
      <c r="HG14" s="67">
        <v>310</v>
      </c>
      <c r="HI14" s="65">
        <v>11</v>
      </c>
      <c r="HJ14" s="66" t="str">
        <f t="shared" si="17"/>
        <v>高萩市</v>
      </c>
      <c r="HK14" s="67">
        <v>0</v>
      </c>
      <c r="HL14" s="67">
        <v>0</v>
      </c>
      <c r="HM14" s="67">
        <v>0</v>
      </c>
      <c r="HN14" s="67">
        <v>0</v>
      </c>
      <c r="HO14" s="67">
        <v>0</v>
      </c>
      <c r="HP14" s="67">
        <v>0</v>
      </c>
      <c r="HQ14" s="67">
        <v>0</v>
      </c>
      <c r="HR14" s="67">
        <v>0</v>
      </c>
      <c r="HS14" s="67">
        <v>0</v>
      </c>
    </row>
    <row r="15" spans="1:227" s="56" customFormat="1" ht="15" customHeight="1">
      <c r="A15" s="65">
        <v>12</v>
      </c>
      <c r="B15" s="66" t="s">
        <v>86</v>
      </c>
      <c r="C15" s="67">
        <v>106591</v>
      </c>
      <c r="D15" s="67">
        <v>12962148</v>
      </c>
      <c r="E15" s="67">
        <v>12308226</v>
      </c>
      <c r="F15" s="67">
        <v>1377825</v>
      </c>
      <c r="G15" s="67">
        <v>1315997</v>
      </c>
      <c r="H15" s="67">
        <v>1315997</v>
      </c>
      <c r="I15" s="67">
        <v>621</v>
      </c>
      <c r="J15" s="67">
        <v>15758</v>
      </c>
      <c r="K15" s="67">
        <v>14654</v>
      </c>
      <c r="L15" s="62"/>
      <c r="M15" s="65">
        <v>12</v>
      </c>
      <c r="N15" s="66" t="str">
        <f t="shared" si="0"/>
        <v>北茨城市</v>
      </c>
      <c r="O15" s="67">
        <v>0</v>
      </c>
      <c r="P15" s="67">
        <v>2011</v>
      </c>
      <c r="Q15" s="67">
        <v>2011</v>
      </c>
      <c r="R15" s="67">
        <v>21307</v>
      </c>
      <c r="S15" s="67">
        <v>21307</v>
      </c>
      <c r="T15" s="67">
        <v>14915</v>
      </c>
      <c r="U15" s="67">
        <v>0</v>
      </c>
      <c r="V15" s="67">
        <v>3</v>
      </c>
      <c r="W15" s="67">
        <v>3</v>
      </c>
      <c r="X15" s="63"/>
      <c r="Y15" s="65">
        <v>12</v>
      </c>
      <c r="Z15" s="66" t="str">
        <f t="shared" si="1"/>
        <v>北茨城市</v>
      </c>
      <c r="AA15" s="67">
        <v>64600</v>
      </c>
      <c r="AB15" s="67">
        <v>5139914</v>
      </c>
      <c r="AC15" s="67">
        <v>4652620</v>
      </c>
      <c r="AD15" s="67">
        <v>196530</v>
      </c>
      <c r="AE15" s="67">
        <v>178988</v>
      </c>
      <c r="AF15" s="67">
        <v>178988</v>
      </c>
      <c r="AG15" s="67">
        <v>382</v>
      </c>
      <c r="AH15" s="67">
        <v>12039</v>
      </c>
      <c r="AI15" s="67">
        <v>10504</v>
      </c>
      <c r="AJ15" s="62"/>
      <c r="AK15" s="65">
        <v>12</v>
      </c>
      <c r="AL15" s="66" t="str">
        <f t="shared" si="2"/>
        <v>北茨城市</v>
      </c>
      <c r="AM15" s="67">
        <v>0</v>
      </c>
      <c r="AN15" s="67">
        <v>10305</v>
      </c>
      <c r="AO15" s="67">
        <v>10305</v>
      </c>
      <c r="AP15" s="67">
        <v>76972</v>
      </c>
      <c r="AQ15" s="67">
        <v>76972</v>
      </c>
      <c r="AR15" s="67">
        <v>53792</v>
      </c>
      <c r="AS15" s="67">
        <v>0</v>
      </c>
      <c r="AT15" s="67">
        <v>29</v>
      </c>
      <c r="AU15" s="67">
        <v>29</v>
      </c>
      <c r="AV15" s="63"/>
      <c r="AW15" s="65">
        <v>12</v>
      </c>
      <c r="AX15" s="66" t="str">
        <f t="shared" si="3"/>
        <v>北茨城市</v>
      </c>
      <c r="AY15" s="67">
        <v>0</v>
      </c>
      <c r="AZ15" s="67">
        <v>3575560</v>
      </c>
      <c r="BA15" s="67">
        <v>3424275</v>
      </c>
      <c r="BB15" s="67">
        <v>40351715</v>
      </c>
      <c r="BC15" s="67">
        <v>39119532</v>
      </c>
      <c r="BD15" s="67">
        <v>6507598</v>
      </c>
      <c r="BE15" s="67">
        <v>0</v>
      </c>
      <c r="BF15" s="67">
        <v>17134</v>
      </c>
      <c r="BG15" s="67">
        <v>15904</v>
      </c>
      <c r="BH15" s="63"/>
      <c r="BI15" s="65">
        <v>12</v>
      </c>
      <c r="BJ15" s="66" t="str">
        <f t="shared" si="4"/>
        <v>北茨城市</v>
      </c>
      <c r="BK15" s="67">
        <v>0</v>
      </c>
      <c r="BL15" s="67">
        <v>3448192</v>
      </c>
      <c r="BM15" s="67">
        <v>3435342</v>
      </c>
      <c r="BN15" s="67">
        <v>35084213</v>
      </c>
      <c r="BO15" s="67">
        <v>35013390</v>
      </c>
      <c r="BP15" s="67">
        <v>11651385</v>
      </c>
      <c r="BQ15" s="67">
        <v>0</v>
      </c>
      <c r="BR15" s="67">
        <v>16489</v>
      </c>
      <c r="BS15" s="67">
        <v>16169</v>
      </c>
      <c r="BT15" s="63"/>
      <c r="BU15" s="65">
        <v>12</v>
      </c>
      <c r="BV15" s="66" t="str">
        <f t="shared" si="5"/>
        <v>北茨城市</v>
      </c>
      <c r="BW15" s="67">
        <v>0</v>
      </c>
      <c r="BX15" s="67">
        <v>4487625</v>
      </c>
      <c r="BY15" s="67">
        <v>4485280</v>
      </c>
      <c r="BZ15" s="67">
        <v>39885763</v>
      </c>
      <c r="CA15" s="67">
        <v>39874813</v>
      </c>
      <c r="CB15" s="67">
        <v>27803886</v>
      </c>
      <c r="CC15" s="67">
        <v>0</v>
      </c>
      <c r="CD15" s="67">
        <v>5500</v>
      </c>
      <c r="CE15" s="67">
        <v>5431</v>
      </c>
      <c r="CF15" s="63"/>
      <c r="CG15" s="65">
        <v>12</v>
      </c>
      <c r="CH15" s="66" t="str">
        <f t="shared" si="6"/>
        <v>北茨城市</v>
      </c>
      <c r="CI15" s="67">
        <v>693748</v>
      </c>
      <c r="CJ15" s="67">
        <v>11511377</v>
      </c>
      <c r="CK15" s="67">
        <v>11344897</v>
      </c>
      <c r="CL15" s="67">
        <v>115321691</v>
      </c>
      <c r="CM15" s="67">
        <v>114007735</v>
      </c>
      <c r="CN15" s="67">
        <v>45962869</v>
      </c>
      <c r="CO15" s="67">
        <v>895</v>
      </c>
      <c r="CP15" s="67">
        <v>39123</v>
      </c>
      <c r="CQ15" s="67">
        <v>37504</v>
      </c>
      <c r="CR15" s="62"/>
      <c r="CS15" s="65">
        <v>12</v>
      </c>
      <c r="CT15" s="66" t="str">
        <f t="shared" si="7"/>
        <v>北茨城市</v>
      </c>
      <c r="CU15" s="67">
        <v>0</v>
      </c>
      <c r="CV15" s="67">
        <v>0</v>
      </c>
      <c r="CW15" s="67">
        <v>0</v>
      </c>
      <c r="CX15" s="67">
        <v>0</v>
      </c>
      <c r="CY15" s="67">
        <v>0</v>
      </c>
      <c r="CZ15" s="67">
        <v>0</v>
      </c>
      <c r="DA15" s="67">
        <v>0</v>
      </c>
      <c r="DB15" s="67">
        <v>0</v>
      </c>
      <c r="DC15" s="67">
        <v>0</v>
      </c>
      <c r="DD15" s="62"/>
      <c r="DE15" s="65">
        <v>12</v>
      </c>
      <c r="DF15" s="66" t="str">
        <f t="shared" si="8"/>
        <v>北茨城市</v>
      </c>
      <c r="DG15" s="67">
        <v>0</v>
      </c>
      <c r="DH15" s="67">
        <v>142</v>
      </c>
      <c r="DI15" s="67">
        <v>139</v>
      </c>
      <c r="DJ15" s="67">
        <v>197</v>
      </c>
      <c r="DK15" s="67">
        <v>143</v>
      </c>
      <c r="DL15" s="67">
        <v>143</v>
      </c>
      <c r="DM15" s="67">
        <v>0</v>
      </c>
      <c r="DN15" s="67">
        <v>4</v>
      </c>
      <c r="DO15" s="67">
        <v>3</v>
      </c>
      <c r="DP15" s="62"/>
      <c r="DQ15" s="65">
        <v>12</v>
      </c>
      <c r="DR15" s="66" t="str">
        <f t="shared" si="9"/>
        <v>北茨城市</v>
      </c>
      <c r="DS15" s="67">
        <v>41428</v>
      </c>
      <c r="DT15" s="67">
        <v>1449</v>
      </c>
      <c r="DU15" s="67">
        <v>1400</v>
      </c>
      <c r="DV15" s="67">
        <v>23</v>
      </c>
      <c r="DW15" s="67">
        <v>21</v>
      </c>
      <c r="DX15" s="67">
        <v>21</v>
      </c>
      <c r="DY15" s="67">
        <v>54</v>
      </c>
      <c r="DZ15" s="67">
        <v>4</v>
      </c>
      <c r="EA15" s="67">
        <v>2</v>
      </c>
      <c r="EB15" s="62"/>
      <c r="EC15" s="65">
        <v>12</v>
      </c>
      <c r="ED15" s="66" t="str">
        <f t="shared" si="10"/>
        <v>北茨城市</v>
      </c>
      <c r="EE15" s="67">
        <v>33235151</v>
      </c>
      <c r="EF15" s="67">
        <v>25781356</v>
      </c>
      <c r="EG15" s="67">
        <v>22800548</v>
      </c>
      <c r="EH15" s="67">
        <v>532443</v>
      </c>
      <c r="EI15" s="67">
        <v>470992</v>
      </c>
      <c r="EJ15" s="67">
        <v>470992</v>
      </c>
      <c r="EK15" s="67">
        <v>1191</v>
      </c>
      <c r="EL15" s="67">
        <v>14362</v>
      </c>
      <c r="EM15" s="67">
        <v>11911</v>
      </c>
      <c r="EO15" s="65">
        <v>12</v>
      </c>
      <c r="EP15" s="66" t="str">
        <f t="shared" si="11"/>
        <v>北茨城市</v>
      </c>
      <c r="EQ15" s="67">
        <v>0</v>
      </c>
      <c r="ER15" s="67">
        <v>212</v>
      </c>
      <c r="ES15" s="67">
        <v>212</v>
      </c>
      <c r="ET15" s="67">
        <v>1784</v>
      </c>
      <c r="EU15" s="67">
        <v>1784</v>
      </c>
      <c r="EV15" s="67">
        <v>1249</v>
      </c>
      <c r="EW15" s="67">
        <v>0</v>
      </c>
      <c r="EX15" s="67">
        <v>1</v>
      </c>
      <c r="EY15" s="67">
        <v>1</v>
      </c>
      <c r="FA15" s="65">
        <v>12</v>
      </c>
      <c r="FB15" s="66" t="str">
        <f t="shared" si="12"/>
        <v>北茨城市</v>
      </c>
      <c r="FC15" s="67">
        <v>0</v>
      </c>
      <c r="FD15" s="67">
        <v>1210434</v>
      </c>
      <c r="FE15" s="67">
        <v>1187399</v>
      </c>
      <c r="FF15" s="67">
        <v>15870</v>
      </c>
      <c r="FG15" s="67">
        <v>15571</v>
      </c>
      <c r="FH15" s="67">
        <v>15571</v>
      </c>
      <c r="FI15" s="67">
        <v>0</v>
      </c>
      <c r="FJ15" s="67">
        <v>103</v>
      </c>
      <c r="FK15" s="67">
        <v>94</v>
      </c>
      <c r="FM15" s="65">
        <v>12</v>
      </c>
      <c r="FN15" s="66" t="str">
        <f t="shared" si="13"/>
        <v>北茨城市</v>
      </c>
      <c r="FO15" s="67">
        <v>556383</v>
      </c>
      <c r="FP15" s="67">
        <v>6644265</v>
      </c>
      <c r="FQ15" s="67">
        <v>5863123</v>
      </c>
      <c r="FR15" s="67">
        <v>99854</v>
      </c>
      <c r="FS15" s="67">
        <v>88159</v>
      </c>
      <c r="FT15" s="67">
        <v>88159</v>
      </c>
      <c r="FU15" s="67">
        <v>441</v>
      </c>
      <c r="FV15" s="67">
        <v>5763</v>
      </c>
      <c r="FW15" s="67">
        <v>4744</v>
      </c>
      <c r="FY15" s="65">
        <v>12</v>
      </c>
      <c r="FZ15" s="66" t="str">
        <f t="shared" si="14"/>
        <v>北茨城市</v>
      </c>
      <c r="GA15" s="67">
        <v>0</v>
      </c>
      <c r="GB15" s="67">
        <v>900421</v>
      </c>
      <c r="GC15" s="67">
        <v>900395</v>
      </c>
      <c r="GD15" s="67">
        <v>801374</v>
      </c>
      <c r="GE15" s="67">
        <v>801351</v>
      </c>
      <c r="GF15" s="67">
        <v>470906</v>
      </c>
      <c r="GG15" s="67">
        <v>0</v>
      </c>
      <c r="GH15" s="67">
        <v>349</v>
      </c>
      <c r="GI15" s="67">
        <v>348</v>
      </c>
      <c r="GK15" s="65">
        <v>12</v>
      </c>
      <c r="GL15" s="66" t="str">
        <f t="shared" si="15"/>
        <v>北茨城市</v>
      </c>
      <c r="GM15" s="67">
        <v>0</v>
      </c>
      <c r="GN15" s="67">
        <v>0</v>
      </c>
      <c r="GO15" s="67">
        <v>0</v>
      </c>
      <c r="GP15" s="67">
        <v>0</v>
      </c>
      <c r="GQ15" s="67">
        <v>0</v>
      </c>
      <c r="GR15" s="67">
        <v>0</v>
      </c>
      <c r="GS15" s="67">
        <v>0</v>
      </c>
      <c r="GT15" s="67">
        <v>0</v>
      </c>
      <c r="GU15" s="67">
        <v>0</v>
      </c>
      <c r="GW15" s="65">
        <v>12</v>
      </c>
      <c r="GX15" s="66" t="str">
        <f t="shared" si="16"/>
        <v>北茨城市</v>
      </c>
      <c r="GY15" s="67">
        <v>0</v>
      </c>
      <c r="GZ15" s="67">
        <v>298871</v>
      </c>
      <c r="HA15" s="67">
        <v>298871</v>
      </c>
      <c r="HB15" s="67">
        <v>721774</v>
      </c>
      <c r="HC15" s="67">
        <v>721774</v>
      </c>
      <c r="HD15" s="67">
        <v>505242</v>
      </c>
      <c r="HE15" s="67">
        <v>0</v>
      </c>
      <c r="HF15" s="67">
        <v>229</v>
      </c>
      <c r="HG15" s="67">
        <v>229</v>
      </c>
      <c r="HI15" s="65">
        <v>12</v>
      </c>
      <c r="HJ15" s="66" t="str">
        <f t="shared" si="17"/>
        <v>北茨城市</v>
      </c>
      <c r="HK15" s="67">
        <v>0</v>
      </c>
      <c r="HL15" s="67">
        <v>0</v>
      </c>
      <c r="HM15" s="67">
        <v>0</v>
      </c>
      <c r="HN15" s="67">
        <v>0</v>
      </c>
      <c r="HO15" s="67">
        <v>0</v>
      </c>
      <c r="HP15" s="67">
        <v>0</v>
      </c>
      <c r="HQ15" s="67">
        <v>0</v>
      </c>
      <c r="HR15" s="67">
        <v>0</v>
      </c>
      <c r="HS15" s="67">
        <v>0</v>
      </c>
    </row>
    <row r="16" spans="1:227" s="56" customFormat="1" ht="15" customHeight="1">
      <c r="A16" s="65">
        <v>13</v>
      </c>
      <c r="B16" s="66" t="s">
        <v>87</v>
      </c>
      <c r="C16" s="67">
        <v>145553</v>
      </c>
      <c r="D16" s="67">
        <v>28187062</v>
      </c>
      <c r="E16" s="67">
        <v>27395132</v>
      </c>
      <c r="F16" s="67">
        <v>2951587</v>
      </c>
      <c r="G16" s="67">
        <v>2873292</v>
      </c>
      <c r="H16" s="67">
        <v>2872602</v>
      </c>
      <c r="I16" s="67">
        <v>533</v>
      </c>
      <c r="J16" s="67">
        <v>19689</v>
      </c>
      <c r="K16" s="67">
        <v>18787</v>
      </c>
      <c r="L16" s="62"/>
      <c r="M16" s="65">
        <v>13</v>
      </c>
      <c r="N16" s="66" t="str">
        <f t="shared" si="0"/>
        <v>笠間市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>
        <v>0</v>
      </c>
      <c r="X16" s="63"/>
      <c r="Y16" s="65">
        <v>13</v>
      </c>
      <c r="Z16" s="66" t="str">
        <f t="shared" si="1"/>
        <v>笠間市</v>
      </c>
      <c r="AA16" s="67">
        <v>737805</v>
      </c>
      <c r="AB16" s="67">
        <v>33368765</v>
      </c>
      <c r="AC16" s="67">
        <v>31529514</v>
      </c>
      <c r="AD16" s="67">
        <v>1428926</v>
      </c>
      <c r="AE16" s="67">
        <v>1352759</v>
      </c>
      <c r="AF16" s="67">
        <v>1351836</v>
      </c>
      <c r="AG16" s="67">
        <v>897</v>
      </c>
      <c r="AH16" s="67">
        <v>34220</v>
      </c>
      <c r="AI16" s="67">
        <v>31674</v>
      </c>
      <c r="AJ16" s="62"/>
      <c r="AK16" s="65">
        <v>13</v>
      </c>
      <c r="AL16" s="66" t="str">
        <f t="shared" si="2"/>
        <v>笠間市</v>
      </c>
      <c r="AM16" s="67">
        <v>0</v>
      </c>
      <c r="AN16" s="67">
        <v>0</v>
      </c>
      <c r="AO16" s="67">
        <v>0</v>
      </c>
      <c r="AP16" s="67">
        <v>0</v>
      </c>
      <c r="AQ16" s="67">
        <v>0</v>
      </c>
      <c r="AR16" s="67">
        <v>0</v>
      </c>
      <c r="AS16" s="67">
        <v>0</v>
      </c>
      <c r="AT16" s="67">
        <v>0</v>
      </c>
      <c r="AU16" s="67">
        <v>0</v>
      </c>
      <c r="AV16" s="63"/>
      <c r="AW16" s="65">
        <v>13</v>
      </c>
      <c r="AX16" s="66" t="str">
        <f t="shared" si="3"/>
        <v>笠間市</v>
      </c>
      <c r="AY16" s="67">
        <v>0</v>
      </c>
      <c r="AZ16" s="67">
        <v>6145018</v>
      </c>
      <c r="BA16" s="67">
        <v>5978658</v>
      </c>
      <c r="BB16" s="67">
        <v>67558936</v>
      </c>
      <c r="BC16" s="67">
        <v>66345936</v>
      </c>
      <c r="BD16" s="67">
        <v>11051766</v>
      </c>
      <c r="BE16" s="67">
        <v>0</v>
      </c>
      <c r="BF16" s="67">
        <v>27836</v>
      </c>
      <c r="BG16" s="67">
        <v>26737</v>
      </c>
      <c r="BH16" s="63"/>
      <c r="BI16" s="65">
        <v>13</v>
      </c>
      <c r="BJ16" s="66" t="str">
        <f t="shared" si="4"/>
        <v>笠間市</v>
      </c>
      <c r="BK16" s="67">
        <v>0</v>
      </c>
      <c r="BL16" s="67">
        <v>9689639</v>
      </c>
      <c r="BM16" s="67">
        <v>9666770</v>
      </c>
      <c r="BN16" s="67">
        <v>78814571</v>
      </c>
      <c r="BO16" s="67">
        <v>78686343</v>
      </c>
      <c r="BP16" s="67">
        <v>26202443</v>
      </c>
      <c r="BQ16" s="67">
        <v>0</v>
      </c>
      <c r="BR16" s="67">
        <v>28246</v>
      </c>
      <c r="BS16" s="67">
        <v>27685</v>
      </c>
      <c r="BT16" s="63"/>
      <c r="BU16" s="65">
        <v>13</v>
      </c>
      <c r="BV16" s="66" t="str">
        <f t="shared" si="5"/>
        <v>笠間市</v>
      </c>
      <c r="BW16" s="67">
        <v>0</v>
      </c>
      <c r="BX16" s="67">
        <v>5654046</v>
      </c>
      <c r="BY16" s="67">
        <v>5651220</v>
      </c>
      <c r="BZ16" s="67">
        <v>55557278</v>
      </c>
      <c r="CA16" s="67">
        <v>55540300</v>
      </c>
      <c r="CB16" s="67">
        <v>38457113</v>
      </c>
      <c r="CC16" s="67">
        <v>0</v>
      </c>
      <c r="CD16" s="67">
        <v>7787</v>
      </c>
      <c r="CE16" s="67">
        <v>7688</v>
      </c>
      <c r="CF16" s="63"/>
      <c r="CG16" s="65">
        <v>13</v>
      </c>
      <c r="CH16" s="66" t="str">
        <f t="shared" si="6"/>
        <v>笠間市</v>
      </c>
      <c r="CI16" s="67">
        <v>1274533</v>
      </c>
      <c r="CJ16" s="67">
        <v>21488703</v>
      </c>
      <c r="CK16" s="67">
        <v>21296648</v>
      </c>
      <c r="CL16" s="67">
        <v>201930785</v>
      </c>
      <c r="CM16" s="67">
        <v>200572579</v>
      </c>
      <c r="CN16" s="67">
        <v>75711322</v>
      </c>
      <c r="CO16" s="67">
        <v>1203</v>
      </c>
      <c r="CP16" s="67">
        <v>63869</v>
      </c>
      <c r="CQ16" s="67">
        <v>62110</v>
      </c>
      <c r="CR16" s="62"/>
      <c r="CS16" s="65">
        <v>13</v>
      </c>
      <c r="CT16" s="66" t="str">
        <f t="shared" si="7"/>
        <v>笠間市</v>
      </c>
      <c r="CU16" s="67">
        <v>0</v>
      </c>
      <c r="CV16" s="67">
        <v>0</v>
      </c>
      <c r="CW16" s="67">
        <v>0</v>
      </c>
      <c r="CX16" s="67">
        <v>0</v>
      </c>
      <c r="CY16" s="67">
        <v>0</v>
      </c>
      <c r="CZ16" s="67">
        <v>0</v>
      </c>
      <c r="DA16" s="67">
        <v>0</v>
      </c>
      <c r="DB16" s="67">
        <v>0</v>
      </c>
      <c r="DC16" s="67">
        <v>0</v>
      </c>
      <c r="DD16" s="62"/>
      <c r="DE16" s="65">
        <v>13</v>
      </c>
      <c r="DF16" s="66" t="str">
        <f t="shared" si="8"/>
        <v>笠間市</v>
      </c>
      <c r="DG16" s="67">
        <v>0</v>
      </c>
      <c r="DH16" s="67">
        <v>0</v>
      </c>
      <c r="DI16" s="67">
        <v>0</v>
      </c>
      <c r="DJ16" s="67">
        <v>0</v>
      </c>
      <c r="DK16" s="67">
        <v>0</v>
      </c>
      <c r="DL16" s="67">
        <v>0</v>
      </c>
      <c r="DM16" s="67">
        <v>0</v>
      </c>
      <c r="DN16" s="67">
        <v>0</v>
      </c>
      <c r="DO16" s="67">
        <v>0</v>
      </c>
      <c r="DP16" s="62"/>
      <c r="DQ16" s="65">
        <v>13</v>
      </c>
      <c r="DR16" s="66" t="str">
        <f t="shared" si="9"/>
        <v>笠間市</v>
      </c>
      <c r="DS16" s="67">
        <v>992425</v>
      </c>
      <c r="DT16" s="67">
        <v>14058</v>
      </c>
      <c r="DU16" s="67">
        <v>14058</v>
      </c>
      <c r="DV16" s="67">
        <v>389</v>
      </c>
      <c r="DW16" s="67">
        <v>389</v>
      </c>
      <c r="DX16" s="67">
        <v>389</v>
      </c>
      <c r="DY16" s="67">
        <v>456</v>
      </c>
      <c r="DZ16" s="67">
        <v>14</v>
      </c>
      <c r="EA16" s="67">
        <v>14</v>
      </c>
      <c r="EB16" s="62"/>
      <c r="EC16" s="65">
        <v>13</v>
      </c>
      <c r="ED16" s="66" t="str">
        <f t="shared" si="10"/>
        <v>笠間市</v>
      </c>
      <c r="EE16" s="67">
        <v>3627845</v>
      </c>
      <c r="EF16" s="67">
        <v>80749973</v>
      </c>
      <c r="EG16" s="67">
        <v>76213551</v>
      </c>
      <c r="EH16" s="67">
        <v>1951317</v>
      </c>
      <c r="EI16" s="67">
        <v>1836221</v>
      </c>
      <c r="EJ16" s="67">
        <v>1836070</v>
      </c>
      <c r="EK16" s="67">
        <v>994</v>
      </c>
      <c r="EL16" s="67">
        <v>27476</v>
      </c>
      <c r="EM16" s="67">
        <v>24486</v>
      </c>
      <c r="EO16" s="65">
        <v>13</v>
      </c>
      <c r="EP16" s="66" t="str">
        <f t="shared" si="11"/>
        <v>笠間市</v>
      </c>
      <c r="EQ16" s="67">
        <v>0</v>
      </c>
      <c r="ER16" s="67">
        <v>0</v>
      </c>
      <c r="ES16" s="67">
        <v>0</v>
      </c>
      <c r="ET16" s="67">
        <v>0</v>
      </c>
      <c r="EU16" s="67">
        <v>0</v>
      </c>
      <c r="EV16" s="67">
        <v>0</v>
      </c>
      <c r="EW16" s="67">
        <v>0</v>
      </c>
      <c r="EX16" s="67">
        <v>0</v>
      </c>
      <c r="EY16" s="67">
        <v>0</v>
      </c>
      <c r="FA16" s="65">
        <v>13</v>
      </c>
      <c r="FB16" s="66" t="str">
        <f t="shared" si="12"/>
        <v>笠間市</v>
      </c>
      <c r="FC16" s="67">
        <v>165386</v>
      </c>
      <c r="FD16" s="67">
        <v>117240</v>
      </c>
      <c r="FE16" s="67">
        <v>117240</v>
      </c>
      <c r="FF16" s="67">
        <v>4467</v>
      </c>
      <c r="FG16" s="67">
        <v>4467</v>
      </c>
      <c r="FH16" s="67">
        <v>4467</v>
      </c>
      <c r="FI16" s="67">
        <v>5</v>
      </c>
      <c r="FJ16" s="67">
        <v>7</v>
      </c>
      <c r="FK16" s="67">
        <v>7</v>
      </c>
      <c r="FM16" s="65">
        <v>13</v>
      </c>
      <c r="FN16" s="66" t="str">
        <f t="shared" si="13"/>
        <v>笠間市</v>
      </c>
      <c r="FO16" s="67">
        <v>383526</v>
      </c>
      <c r="FP16" s="67">
        <v>1751360</v>
      </c>
      <c r="FQ16" s="67">
        <v>1384406</v>
      </c>
      <c r="FR16" s="67">
        <v>21352</v>
      </c>
      <c r="FS16" s="67">
        <v>16716</v>
      </c>
      <c r="FT16" s="67">
        <v>16716</v>
      </c>
      <c r="FU16" s="67">
        <v>208</v>
      </c>
      <c r="FV16" s="67">
        <v>2397</v>
      </c>
      <c r="FW16" s="67">
        <v>1951</v>
      </c>
      <c r="FY16" s="65">
        <v>13</v>
      </c>
      <c r="FZ16" s="66" t="str">
        <f t="shared" si="14"/>
        <v>笠間市</v>
      </c>
      <c r="GA16" s="67">
        <v>132246</v>
      </c>
      <c r="GB16" s="67">
        <v>8951687</v>
      </c>
      <c r="GC16" s="67">
        <v>8949540</v>
      </c>
      <c r="GD16" s="67">
        <v>10712671</v>
      </c>
      <c r="GE16" s="67">
        <v>10710232</v>
      </c>
      <c r="GF16" s="67">
        <v>7497162</v>
      </c>
      <c r="GG16" s="67">
        <v>75</v>
      </c>
      <c r="GH16" s="67">
        <v>3539</v>
      </c>
      <c r="GI16" s="67">
        <v>3523</v>
      </c>
      <c r="GK16" s="65">
        <v>13</v>
      </c>
      <c r="GL16" s="66" t="str">
        <f t="shared" si="15"/>
        <v>笠間市</v>
      </c>
      <c r="GM16" s="67">
        <v>0</v>
      </c>
      <c r="GN16" s="67">
        <v>0</v>
      </c>
      <c r="GO16" s="67">
        <v>0</v>
      </c>
      <c r="GP16" s="67">
        <v>0</v>
      </c>
      <c r="GQ16" s="67">
        <v>0</v>
      </c>
      <c r="GR16" s="67">
        <v>0</v>
      </c>
      <c r="GS16" s="67">
        <v>0</v>
      </c>
      <c r="GT16" s="67">
        <v>0</v>
      </c>
      <c r="GU16" s="67">
        <v>0</v>
      </c>
      <c r="GW16" s="65">
        <v>13</v>
      </c>
      <c r="GX16" s="66" t="str">
        <f t="shared" si="16"/>
        <v>笠間市</v>
      </c>
      <c r="GY16" s="67">
        <v>6039</v>
      </c>
      <c r="GZ16" s="67">
        <v>723286</v>
      </c>
      <c r="HA16" s="67">
        <v>723286</v>
      </c>
      <c r="HB16" s="67">
        <v>731965</v>
      </c>
      <c r="HC16" s="67">
        <v>731965</v>
      </c>
      <c r="HD16" s="67">
        <v>507160</v>
      </c>
      <c r="HE16" s="67">
        <v>7</v>
      </c>
      <c r="HF16" s="67">
        <v>845</v>
      </c>
      <c r="HG16" s="67">
        <v>845</v>
      </c>
      <c r="HI16" s="65">
        <v>13</v>
      </c>
      <c r="HJ16" s="66" t="str">
        <f t="shared" si="17"/>
        <v>笠間市</v>
      </c>
      <c r="HK16" s="67">
        <v>0</v>
      </c>
      <c r="HL16" s="67">
        <v>0</v>
      </c>
      <c r="HM16" s="67">
        <v>0</v>
      </c>
      <c r="HN16" s="67">
        <v>0</v>
      </c>
      <c r="HO16" s="67">
        <v>0</v>
      </c>
      <c r="HP16" s="67">
        <v>0</v>
      </c>
      <c r="HQ16" s="67">
        <v>0</v>
      </c>
      <c r="HR16" s="67">
        <v>0</v>
      </c>
      <c r="HS16" s="67">
        <v>0</v>
      </c>
    </row>
    <row r="17" spans="1:227" s="56" customFormat="1" ht="15" customHeight="1">
      <c r="A17" s="65">
        <v>14</v>
      </c>
      <c r="B17" s="66" t="s">
        <v>88</v>
      </c>
      <c r="C17" s="67">
        <v>286330</v>
      </c>
      <c r="D17" s="67">
        <v>20003187</v>
      </c>
      <c r="E17" s="67">
        <v>19369647</v>
      </c>
      <c r="F17" s="67">
        <v>2285603</v>
      </c>
      <c r="G17" s="67">
        <v>2216008</v>
      </c>
      <c r="H17" s="67">
        <v>2216008</v>
      </c>
      <c r="I17" s="67">
        <v>1621</v>
      </c>
      <c r="J17" s="67">
        <v>18657</v>
      </c>
      <c r="K17" s="67">
        <v>17714</v>
      </c>
      <c r="L17" s="62"/>
      <c r="M17" s="65">
        <v>14</v>
      </c>
      <c r="N17" s="66" t="str">
        <f t="shared" si="0"/>
        <v>取手市</v>
      </c>
      <c r="O17" s="67">
        <v>144</v>
      </c>
      <c r="P17" s="67">
        <v>72386</v>
      </c>
      <c r="Q17" s="67">
        <v>72080</v>
      </c>
      <c r="R17" s="67">
        <v>659848</v>
      </c>
      <c r="S17" s="67">
        <v>657615</v>
      </c>
      <c r="T17" s="67">
        <v>219112</v>
      </c>
      <c r="U17" s="67">
        <v>4</v>
      </c>
      <c r="V17" s="67">
        <v>157</v>
      </c>
      <c r="W17" s="67">
        <v>151</v>
      </c>
      <c r="X17" s="63"/>
      <c r="Y17" s="65">
        <v>14</v>
      </c>
      <c r="Z17" s="66" t="str">
        <f t="shared" si="1"/>
        <v>取手市</v>
      </c>
      <c r="AA17" s="67">
        <v>290864</v>
      </c>
      <c r="AB17" s="67">
        <v>5104803</v>
      </c>
      <c r="AC17" s="67">
        <v>4749882</v>
      </c>
      <c r="AD17" s="67">
        <v>288076</v>
      </c>
      <c r="AE17" s="67">
        <v>268809</v>
      </c>
      <c r="AF17" s="67">
        <v>268802</v>
      </c>
      <c r="AG17" s="67">
        <v>1589</v>
      </c>
      <c r="AH17" s="67">
        <v>9918</v>
      </c>
      <c r="AI17" s="67">
        <v>9012</v>
      </c>
      <c r="AJ17" s="62"/>
      <c r="AK17" s="65">
        <v>14</v>
      </c>
      <c r="AL17" s="66" t="str">
        <f t="shared" si="2"/>
        <v>取手市</v>
      </c>
      <c r="AM17" s="67">
        <v>1337</v>
      </c>
      <c r="AN17" s="67">
        <v>581973</v>
      </c>
      <c r="AO17" s="67">
        <v>580884</v>
      </c>
      <c r="AP17" s="67">
        <v>8088076</v>
      </c>
      <c r="AQ17" s="67">
        <v>8081755</v>
      </c>
      <c r="AR17" s="67">
        <v>3343071</v>
      </c>
      <c r="AS17" s="67">
        <v>7</v>
      </c>
      <c r="AT17" s="67">
        <v>1546</v>
      </c>
      <c r="AU17" s="67">
        <v>1535</v>
      </c>
      <c r="AV17" s="63"/>
      <c r="AW17" s="65">
        <v>14</v>
      </c>
      <c r="AX17" s="66" t="str">
        <f t="shared" si="3"/>
        <v>取手市</v>
      </c>
      <c r="AY17" s="67">
        <v>0</v>
      </c>
      <c r="AZ17" s="67">
        <v>6684180</v>
      </c>
      <c r="BA17" s="67">
        <v>6559710</v>
      </c>
      <c r="BB17" s="67">
        <v>165958027</v>
      </c>
      <c r="BC17" s="67">
        <v>164254009</v>
      </c>
      <c r="BD17" s="67">
        <v>27375653</v>
      </c>
      <c r="BE17" s="67">
        <v>0</v>
      </c>
      <c r="BF17" s="67">
        <v>37325</v>
      </c>
      <c r="BG17" s="67">
        <v>35903</v>
      </c>
      <c r="BH17" s="63"/>
      <c r="BI17" s="65">
        <v>14</v>
      </c>
      <c r="BJ17" s="66" t="str">
        <f t="shared" si="4"/>
        <v>取手市</v>
      </c>
      <c r="BK17" s="67">
        <v>0</v>
      </c>
      <c r="BL17" s="67">
        <v>3583696</v>
      </c>
      <c r="BM17" s="67">
        <v>3579851</v>
      </c>
      <c r="BN17" s="67">
        <v>53782785</v>
      </c>
      <c r="BO17" s="67">
        <v>53744595</v>
      </c>
      <c r="BP17" s="67">
        <v>17914859</v>
      </c>
      <c r="BQ17" s="67">
        <v>0</v>
      </c>
      <c r="BR17" s="67">
        <v>17867</v>
      </c>
      <c r="BS17" s="67">
        <v>17680</v>
      </c>
      <c r="BT17" s="63"/>
      <c r="BU17" s="65">
        <v>14</v>
      </c>
      <c r="BV17" s="66" t="str">
        <f t="shared" si="5"/>
        <v>取手市</v>
      </c>
      <c r="BW17" s="67">
        <v>0</v>
      </c>
      <c r="BX17" s="67">
        <v>2881455</v>
      </c>
      <c r="BY17" s="67">
        <v>2880789</v>
      </c>
      <c r="BZ17" s="67">
        <v>61335590</v>
      </c>
      <c r="CA17" s="67">
        <v>61333125</v>
      </c>
      <c r="CB17" s="67">
        <v>42865752</v>
      </c>
      <c r="CC17" s="67">
        <v>0</v>
      </c>
      <c r="CD17" s="67">
        <v>5902</v>
      </c>
      <c r="CE17" s="67">
        <v>5884</v>
      </c>
      <c r="CF17" s="63"/>
      <c r="CG17" s="65">
        <v>14</v>
      </c>
      <c r="CH17" s="66" t="str">
        <f t="shared" si="6"/>
        <v>取手市</v>
      </c>
      <c r="CI17" s="67">
        <v>850867</v>
      </c>
      <c r="CJ17" s="67">
        <v>13149331</v>
      </c>
      <c r="CK17" s="67">
        <v>13020350</v>
      </c>
      <c r="CL17" s="67">
        <v>281076402</v>
      </c>
      <c r="CM17" s="67">
        <v>279331729</v>
      </c>
      <c r="CN17" s="67">
        <v>88156264</v>
      </c>
      <c r="CO17" s="67">
        <v>1802</v>
      </c>
      <c r="CP17" s="67">
        <v>61094</v>
      </c>
      <c r="CQ17" s="67">
        <v>59467</v>
      </c>
      <c r="CR17" s="62"/>
      <c r="CS17" s="65">
        <v>14</v>
      </c>
      <c r="CT17" s="66" t="str">
        <f t="shared" si="7"/>
        <v>取手市</v>
      </c>
      <c r="CU17" s="67">
        <v>0</v>
      </c>
      <c r="CV17" s="67">
        <v>0</v>
      </c>
      <c r="CW17" s="67">
        <v>0</v>
      </c>
      <c r="CX17" s="67">
        <v>0</v>
      </c>
      <c r="CY17" s="67">
        <v>0</v>
      </c>
      <c r="CZ17" s="67">
        <v>0</v>
      </c>
      <c r="DA17" s="67">
        <v>0</v>
      </c>
      <c r="DB17" s="67">
        <v>0</v>
      </c>
      <c r="DC17" s="67">
        <v>0</v>
      </c>
      <c r="DD17" s="62"/>
      <c r="DE17" s="65">
        <v>14</v>
      </c>
      <c r="DF17" s="66" t="str">
        <f t="shared" si="8"/>
        <v>取手市</v>
      </c>
      <c r="DG17" s="67">
        <v>0</v>
      </c>
      <c r="DH17" s="67">
        <v>0</v>
      </c>
      <c r="DI17" s="67">
        <v>0</v>
      </c>
      <c r="DJ17" s="67">
        <v>0</v>
      </c>
      <c r="DK17" s="67">
        <v>0</v>
      </c>
      <c r="DL17" s="67">
        <v>0</v>
      </c>
      <c r="DM17" s="67">
        <v>0</v>
      </c>
      <c r="DN17" s="67">
        <v>0</v>
      </c>
      <c r="DO17" s="67">
        <v>0</v>
      </c>
      <c r="DP17" s="62"/>
      <c r="DQ17" s="65">
        <v>14</v>
      </c>
      <c r="DR17" s="66" t="str">
        <f t="shared" si="9"/>
        <v>取手市</v>
      </c>
      <c r="DS17" s="67">
        <v>13270</v>
      </c>
      <c r="DT17" s="67">
        <v>81424</v>
      </c>
      <c r="DU17" s="67">
        <v>63736</v>
      </c>
      <c r="DV17" s="67">
        <v>653</v>
      </c>
      <c r="DW17" s="67">
        <v>511</v>
      </c>
      <c r="DX17" s="67">
        <v>511</v>
      </c>
      <c r="DY17" s="67">
        <v>45</v>
      </c>
      <c r="DZ17" s="67">
        <v>112</v>
      </c>
      <c r="EA17" s="67">
        <v>68</v>
      </c>
      <c r="EB17" s="62"/>
      <c r="EC17" s="65">
        <v>14</v>
      </c>
      <c r="ED17" s="66" t="str">
        <f t="shared" si="10"/>
        <v>取手市</v>
      </c>
      <c r="EE17" s="67">
        <v>227608</v>
      </c>
      <c r="EF17" s="67">
        <v>1334762</v>
      </c>
      <c r="EG17" s="67">
        <v>1126361</v>
      </c>
      <c r="EH17" s="67">
        <v>41545</v>
      </c>
      <c r="EI17" s="67">
        <v>35149</v>
      </c>
      <c r="EJ17" s="67">
        <v>35149</v>
      </c>
      <c r="EK17" s="67">
        <v>543</v>
      </c>
      <c r="EL17" s="67">
        <v>2208</v>
      </c>
      <c r="EM17" s="67">
        <v>1788</v>
      </c>
      <c r="EO17" s="65">
        <v>14</v>
      </c>
      <c r="EP17" s="66" t="str">
        <f t="shared" si="11"/>
        <v>取手市</v>
      </c>
      <c r="EQ17" s="67">
        <v>42180</v>
      </c>
      <c r="ER17" s="67">
        <v>411306</v>
      </c>
      <c r="ES17" s="67">
        <v>408568</v>
      </c>
      <c r="ET17" s="67">
        <v>1552815</v>
      </c>
      <c r="EU17" s="67">
        <v>1547919</v>
      </c>
      <c r="EV17" s="67">
        <v>1083463</v>
      </c>
      <c r="EW17" s="67">
        <v>87</v>
      </c>
      <c r="EX17" s="67">
        <v>863</v>
      </c>
      <c r="EY17" s="67">
        <v>827</v>
      </c>
      <c r="FA17" s="65">
        <v>14</v>
      </c>
      <c r="FB17" s="66" t="str">
        <f t="shared" si="12"/>
        <v>取手市</v>
      </c>
      <c r="FC17" s="67">
        <v>0</v>
      </c>
      <c r="FD17" s="67">
        <v>0</v>
      </c>
      <c r="FE17" s="67">
        <v>0</v>
      </c>
      <c r="FF17" s="67">
        <v>0</v>
      </c>
      <c r="FG17" s="67">
        <v>0</v>
      </c>
      <c r="FH17" s="67">
        <v>0</v>
      </c>
      <c r="FI17" s="67">
        <v>0</v>
      </c>
      <c r="FJ17" s="67">
        <v>0</v>
      </c>
      <c r="FK17" s="67">
        <v>0</v>
      </c>
      <c r="FM17" s="65">
        <v>14</v>
      </c>
      <c r="FN17" s="66" t="str">
        <f t="shared" si="13"/>
        <v>取手市</v>
      </c>
      <c r="FO17" s="67">
        <v>1348170</v>
      </c>
      <c r="FP17" s="67">
        <v>304805</v>
      </c>
      <c r="FQ17" s="67">
        <v>189932</v>
      </c>
      <c r="FR17" s="67">
        <v>9795</v>
      </c>
      <c r="FS17" s="67">
        <v>8220</v>
      </c>
      <c r="FT17" s="67">
        <v>6493</v>
      </c>
      <c r="FU17" s="67">
        <v>2514</v>
      </c>
      <c r="FV17" s="67">
        <v>914</v>
      </c>
      <c r="FW17" s="67">
        <v>611</v>
      </c>
      <c r="FY17" s="65">
        <v>14</v>
      </c>
      <c r="FZ17" s="66" t="str">
        <f t="shared" si="14"/>
        <v>取手市</v>
      </c>
      <c r="GA17" s="67">
        <v>191</v>
      </c>
      <c r="GB17" s="67">
        <v>1303944</v>
      </c>
      <c r="GC17" s="67">
        <v>1303925</v>
      </c>
      <c r="GD17" s="67">
        <v>3079460</v>
      </c>
      <c r="GE17" s="67">
        <v>3079439</v>
      </c>
      <c r="GF17" s="67">
        <v>2155606</v>
      </c>
      <c r="GG17" s="67">
        <v>1</v>
      </c>
      <c r="GH17" s="67">
        <v>1398</v>
      </c>
      <c r="GI17" s="67">
        <v>1397</v>
      </c>
      <c r="GK17" s="65">
        <v>14</v>
      </c>
      <c r="GL17" s="66" t="str">
        <f t="shared" si="15"/>
        <v>取手市</v>
      </c>
      <c r="GM17" s="67">
        <v>83643</v>
      </c>
      <c r="GN17" s="67">
        <v>65612</v>
      </c>
      <c r="GO17" s="67">
        <v>65612</v>
      </c>
      <c r="GP17" s="67">
        <v>795889</v>
      </c>
      <c r="GQ17" s="67">
        <v>795889</v>
      </c>
      <c r="GR17" s="67">
        <v>557122</v>
      </c>
      <c r="GS17" s="67">
        <v>253</v>
      </c>
      <c r="GT17" s="67">
        <v>44</v>
      </c>
      <c r="GU17" s="67">
        <v>44</v>
      </c>
      <c r="GW17" s="65">
        <v>14</v>
      </c>
      <c r="GX17" s="66" t="str">
        <f t="shared" si="16"/>
        <v>取手市</v>
      </c>
      <c r="GY17" s="67">
        <v>4056</v>
      </c>
      <c r="GZ17" s="67">
        <v>239176</v>
      </c>
      <c r="HA17" s="67">
        <v>239174</v>
      </c>
      <c r="HB17" s="67">
        <v>2043840</v>
      </c>
      <c r="HC17" s="67">
        <v>2043822</v>
      </c>
      <c r="HD17" s="67">
        <v>1344649</v>
      </c>
      <c r="HE17" s="67">
        <v>46</v>
      </c>
      <c r="HF17" s="67">
        <v>1672</v>
      </c>
      <c r="HG17" s="67">
        <v>1671</v>
      </c>
      <c r="HI17" s="65">
        <v>14</v>
      </c>
      <c r="HJ17" s="66" t="str">
        <f t="shared" si="17"/>
        <v>取手市</v>
      </c>
      <c r="HK17" s="67">
        <v>0</v>
      </c>
      <c r="HL17" s="67">
        <v>7603</v>
      </c>
      <c r="HM17" s="67">
        <v>7603</v>
      </c>
      <c r="HN17" s="67">
        <v>146362</v>
      </c>
      <c r="HO17" s="67">
        <v>146362</v>
      </c>
      <c r="HP17" s="67">
        <v>98894</v>
      </c>
      <c r="HQ17" s="67">
        <v>0</v>
      </c>
      <c r="HR17" s="67">
        <v>3</v>
      </c>
      <c r="HS17" s="67">
        <v>3</v>
      </c>
    </row>
    <row r="18" spans="1:227" s="56" customFormat="1" ht="15" customHeight="1">
      <c r="A18" s="65">
        <v>15</v>
      </c>
      <c r="B18" s="66" t="s">
        <v>89</v>
      </c>
      <c r="C18" s="67">
        <v>435945</v>
      </c>
      <c r="D18" s="67">
        <v>6095188</v>
      </c>
      <c r="E18" s="67">
        <v>5840212</v>
      </c>
      <c r="F18" s="67">
        <v>752032</v>
      </c>
      <c r="G18" s="67">
        <v>721706</v>
      </c>
      <c r="H18" s="67">
        <v>721706</v>
      </c>
      <c r="I18" s="67">
        <v>942</v>
      </c>
      <c r="J18" s="67">
        <v>5469</v>
      </c>
      <c r="K18" s="67">
        <v>5093</v>
      </c>
      <c r="L18" s="62"/>
      <c r="M18" s="65">
        <v>15</v>
      </c>
      <c r="N18" s="66" t="str">
        <f t="shared" si="0"/>
        <v>牛久市</v>
      </c>
      <c r="O18" s="67">
        <v>7109</v>
      </c>
      <c r="P18" s="67">
        <v>2982</v>
      </c>
      <c r="Q18" s="67">
        <v>2982</v>
      </c>
      <c r="R18" s="67">
        <v>29368</v>
      </c>
      <c r="S18" s="67">
        <v>29368</v>
      </c>
      <c r="T18" s="67">
        <v>9789</v>
      </c>
      <c r="U18" s="67">
        <v>6</v>
      </c>
      <c r="V18" s="67">
        <v>5</v>
      </c>
      <c r="W18" s="67">
        <v>5</v>
      </c>
      <c r="X18" s="63"/>
      <c r="Y18" s="65">
        <v>15</v>
      </c>
      <c r="Z18" s="66" t="str">
        <f t="shared" si="1"/>
        <v>牛久市</v>
      </c>
      <c r="AA18" s="67">
        <v>200949</v>
      </c>
      <c r="AB18" s="67">
        <v>12689963</v>
      </c>
      <c r="AC18" s="67">
        <v>11720650</v>
      </c>
      <c r="AD18" s="67">
        <v>665426</v>
      </c>
      <c r="AE18" s="67">
        <v>614883</v>
      </c>
      <c r="AF18" s="67">
        <v>614883</v>
      </c>
      <c r="AG18" s="67">
        <v>349</v>
      </c>
      <c r="AH18" s="67">
        <v>11413</v>
      </c>
      <c r="AI18" s="67">
        <v>10244</v>
      </c>
      <c r="AJ18" s="62"/>
      <c r="AK18" s="65">
        <v>15</v>
      </c>
      <c r="AL18" s="66" t="str">
        <f t="shared" si="2"/>
        <v>牛久市</v>
      </c>
      <c r="AM18" s="67">
        <v>6867</v>
      </c>
      <c r="AN18" s="67">
        <v>222923</v>
      </c>
      <c r="AO18" s="67">
        <v>222923</v>
      </c>
      <c r="AP18" s="67">
        <v>3095545</v>
      </c>
      <c r="AQ18" s="67">
        <v>3095545</v>
      </c>
      <c r="AR18" s="67">
        <v>1100854</v>
      </c>
      <c r="AS18" s="67">
        <v>9</v>
      </c>
      <c r="AT18" s="67">
        <v>383</v>
      </c>
      <c r="AU18" s="67">
        <v>383</v>
      </c>
      <c r="AV18" s="63"/>
      <c r="AW18" s="65">
        <v>15</v>
      </c>
      <c r="AX18" s="66" t="str">
        <f t="shared" si="3"/>
        <v>牛久市</v>
      </c>
      <c r="AY18" s="67">
        <v>0</v>
      </c>
      <c r="AZ18" s="67">
        <v>5423737</v>
      </c>
      <c r="BA18" s="67">
        <v>5385169</v>
      </c>
      <c r="BB18" s="67">
        <v>144871743</v>
      </c>
      <c r="BC18" s="67">
        <v>144407459</v>
      </c>
      <c r="BD18" s="67">
        <v>24058718</v>
      </c>
      <c r="BE18" s="67">
        <v>0</v>
      </c>
      <c r="BF18" s="67">
        <v>30895</v>
      </c>
      <c r="BG18" s="67">
        <v>30527</v>
      </c>
      <c r="BH18" s="63"/>
      <c r="BI18" s="65">
        <v>15</v>
      </c>
      <c r="BJ18" s="66" t="str">
        <f t="shared" si="4"/>
        <v>牛久市</v>
      </c>
      <c r="BK18" s="67">
        <v>0</v>
      </c>
      <c r="BL18" s="67">
        <v>2942945</v>
      </c>
      <c r="BM18" s="67">
        <v>2940771</v>
      </c>
      <c r="BN18" s="67">
        <v>44203605</v>
      </c>
      <c r="BO18" s="67">
        <v>44178718</v>
      </c>
      <c r="BP18" s="67">
        <v>14724847</v>
      </c>
      <c r="BQ18" s="67">
        <v>0</v>
      </c>
      <c r="BR18" s="67">
        <v>15234</v>
      </c>
      <c r="BS18" s="67">
        <v>15136</v>
      </c>
      <c r="BT18" s="63"/>
      <c r="BU18" s="65">
        <v>15</v>
      </c>
      <c r="BV18" s="66" t="str">
        <f t="shared" si="5"/>
        <v>牛久市</v>
      </c>
      <c r="BW18" s="67">
        <v>0</v>
      </c>
      <c r="BX18" s="67">
        <v>4128217</v>
      </c>
      <c r="BY18" s="67">
        <v>4127959</v>
      </c>
      <c r="BZ18" s="67">
        <v>100823493</v>
      </c>
      <c r="CA18" s="67">
        <v>100820187</v>
      </c>
      <c r="CB18" s="67">
        <v>68359617</v>
      </c>
      <c r="CC18" s="67">
        <v>0</v>
      </c>
      <c r="CD18" s="67">
        <v>7342</v>
      </c>
      <c r="CE18" s="67">
        <v>7323</v>
      </c>
      <c r="CF18" s="63"/>
      <c r="CG18" s="65">
        <v>15</v>
      </c>
      <c r="CH18" s="66" t="str">
        <f t="shared" si="6"/>
        <v>牛久市</v>
      </c>
      <c r="CI18" s="67">
        <v>701273</v>
      </c>
      <c r="CJ18" s="67">
        <v>12494899</v>
      </c>
      <c r="CK18" s="67">
        <v>12453899</v>
      </c>
      <c r="CL18" s="67">
        <v>289898841</v>
      </c>
      <c r="CM18" s="67">
        <v>289406364</v>
      </c>
      <c r="CN18" s="67">
        <v>107143182</v>
      </c>
      <c r="CO18" s="67">
        <v>672</v>
      </c>
      <c r="CP18" s="67">
        <v>53471</v>
      </c>
      <c r="CQ18" s="67">
        <v>52986</v>
      </c>
      <c r="CR18" s="62"/>
      <c r="CS18" s="65">
        <v>15</v>
      </c>
      <c r="CT18" s="66" t="str">
        <f t="shared" si="7"/>
        <v>牛久市</v>
      </c>
      <c r="CU18" s="67">
        <v>0</v>
      </c>
      <c r="CV18" s="67">
        <v>0</v>
      </c>
      <c r="CW18" s="67">
        <v>0</v>
      </c>
      <c r="CX18" s="67">
        <v>0</v>
      </c>
      <c r="CY18" s="67">
        <v>0</v>
      </c>
      <c r="CZ18" s="67">
        <v>0</v>
      </c>
      <c r="DA18" s="67">
        <v>0</v>
      </c>
      <c r="DB18" s="67">
        <v>0</v>
      </c>
      <c r="DC18" s="67">
        <v>0</v>
      </c>
      <c r="DD18" s="62"/>
      <c r="DE18" s="65">
        <v>15</v>
      </c>
      <c r="DF18" s="66" t="str">
        <f t="shared" si="8"/>
        <v>牛久市</v>
      </c>
      <c r="DG18" s="67">
        <v>0</v>
      </c>
      <c r="DH18" s="67">
        <v>0</v>
      </c>
      <c r="DI18" s="67">
        <v>0</v>
      </c>
      <c r="DJ18" s="67">
        <v>0</v>
      </c>
      <c r="DK18" s="67">
        <v>0</v>
      </c>
      <c r="DL18" s="67">
        <v>0</v>
      </c>
      <c r="DM18" s="67">
        <v>0</v>
      </c>
      <c r="DN18" s="67">
        <v>0</v>
      </c>
      <c r="DO18" s="67">
        <v>0</v>
      </c>
      <c r="DP18" s="62"/>
      <c r="DQ18" s="65">
        <v>15</v>
      </c>
      <c r="DR18" s="66" t="str">
        <f t="shared" si="9"/>
        <v>牛久市</v>
      </c>
      <c r="DS18" s="67">
        <v>58766</v>
      </c>
      <c r="DT18" s="67">
        <v>119</v>
      </c>
      <c r="DU18" s="67">
        <v>27</v>
      </c>
      <c r="DV18" s="67">
        <v>2</v>
      </c>
      <c r="DW18" s="67">
        <v>1</v>
      </c>
      <c r="DX18" s="67">
        <v>1</v>
      </c>
      <c r="DY18" s="67">
        <v>22</v>
      </c>
      <c r="DZ18" s="67">
        <v>3</v>
      </c>
      <c r="EA18" s="67">
        <v>1</v>
      </c>
      <c r="EB18" s="62"/>
      <c r="EC18" s="65">
        <v>15</v>
      </c>
      <c r="ED18" s="66" t="str">
        <f t="shared" si="10"/>
        <v>牛久市</v>
      </c>
      <c r="EE18" s="67">
        <v>439946</v>
      </c>
      <c r="EF18" s="67">
        <v>11738832</v>
      </c>
      <c r="EG18" s="67">
        <v>10088204</v>
      </c>
      <c r="EH18" s="67">
        <v>420380</v>
      </c>
      <c r="EI18" s="67">
        <v>361263</v>
      </c>
      <c r="EJ18" s="67">
        <v>361263</v>
      </c>
      <c r="EK18" s="67">
        <v>427</v>
      </c>
      <c r="EL18" s="67">
        <v>9076</v>
      </c>
      <c r="EM18" s="67">
        <v>7121</v>
      </c>
      <c r="EO18" s="65">
        <v>15</v>
      </c>
      <c r="EP18" s="66" t="str">
        <f t="shared" si="11"/>
        <v>牛久市</v>
      </c>
      <c r="EQ18" s="67">
        <v>9956</v>
      </c>
      <c r="ER18" s="67">
        <v>172915</v>
      </c>
      <c r="ES18" s="67">
        <v>159713</v>
      </c>
      <c r="ET18" s="67">
        <v>103490</v>
      </c>
      <c r="EU18" s="67">
        <v>102074</v>
      </c>
      <c r="EV18" s="67">
        <v>72955</v>
      </c>
      <c r="EW18" s="67">
        <v>30</v>
      </c>
      <c r="EX18" s="67">
        <v>212</v>
      </c>
      <c r="EY18" s="67">
        <v>175</v>
      </c>
      <c r="FA18" s="65">
        <v>15</v>
      </c>
      <c r="FB18" s="66" t="str">
        <f t="shared" si="12"/>
        <v>牛久市</v>
      </c>
      <c r="FC18" s="67">
        <v>0</v>
      </c>
      <c r="FD18" s="67">
        <v>469595</v>
      </c>
      <c r="FE18" s="67">
        <v>464887</v>
      </c>
      <c r="FF18" s="67">
        <v>33791</v>
      </c>
      <c r="FG18" s="67">
        <v>33452</v>
      </c>
      <c r="FH18" s="67">
        <v>33452</v>
      </c>
      <c r="FI18" s="67">
        <v>0</v>
      </c>
      <c r="FJ18" s="67">
        <v>127</v>
      </c>
      <c r="FK18" s="67">
        <v>125</v>
      </c>
      <c r="FM18" s="65">
        <v>15</v>
      </c>
      <c r="FN18" s="66" t="str">
        <f t="shared" si="13"/>
        <v>牛久市</v>
      </c>
      <c r="FO18" s="67">
        <v>39005</v>
      </c>
      <c r="FP18" s="67">
        <v>494301</v>
      </c>
      <c r="FQ18" s="67">
        <v>325876</v>
      </c>
      <c r="FR18" s="67">
        <v>9568</v>
      </c>
      <c r="FS18" s="67">
        <v>6319</v>
      </c>
      <c r="FT18" s="67">
        <v>6319</v>
      </c>
      <c r="FU18" s="67">
        <v>136</v>
      </c>
      <c r="FV18" s="67">
        <v>1393</v>
      </c>
      <c r="FW18" s="67">
        <v>958</v>
      </c>
      <c r="FY18" s="65">
        <v>15</v>
      </c>
      <c r="FZ18" s="66" t="str">
        <f t="shared" si="14"/>
        <v>牛久市</v>
      </c>
      <c r="GA18" s="67">
        <v>758</v>
      </c>
      <c r="GB18" s="67">
        <v>490023</v>
      </c>
      <c r="GC18" s="67">
        <v>489485</v>
      </c>
      <c r="GD18" s="67">
        <v>627229</v>
      </c>
      <c r="GE18" s="67">
        <v>626541</v>
      </c>
      <c r="GF18" s="67">
        <v>438578</v>
      </c>
      <c r="GG18" s="67">
        <v>2</v>
      </c>
      <c r="GH18" s="67">
        <v>120</v>
      </c>
      <c r="GI18" s="67">
        <v>116</v>
      </c>
      <c r="GK18" s="65">
        <v>15</v>
      </c>
      <c r="GL18" s="66" t="str">
        <f t="shared" si="15"/>
        <v>牛久市</v>
      </c>
      <c r="GM18" s="67">
        <v>175709</v>
      </c>
      <c r="GN18" s="67">
        <v>309395</v>
      </c>
      <c r="GO18" s="67">
        <v>308951</v>
      </c>
      <c r="GP18" s="67">
        <v>2172600</v>
      </c>
      <c r="GQ18" s="67">
        <v>2172290</v>
      </c>
      <c r="GR18" s="67">
        <v>1518472</v>
      </c>
      <c r="GS18" s="67">
        <v>103</v>
      </c>
      <c r="GT18" s="67">
        <v>129</v>
      </c>
      <c r="GU18" s="67">
        <v>128</v>
      </c>
      <c r="GW18" s="65">
        <v>15</v>
      </c>
      <c r="GX18" s="66" t="str">
        <f t="shared" si="16"/>
        <v>牛久市</v>
      </c>
      <c r="GY18" s="67">
        <v>3133</v>
      </c>
      <c r="GZ18" s="67">
        <v>168757</v>
      </c>
      <c r="HA18" s="67">
        <v>168757</v>
      </c>
      <c r="HB18" s="67">
        <v>1577078</v>
      </c>
      <c r="HC18" s="67">
        <v>1577078</v>
      </c>
      <c r="HD18" s="67">
        <v>1049036</v>
      </c>
      <c r="HE18" s="67">
        <v>46</v>
      </c>
      <c r="HF18" s="67">
        <v>673</v>
      </c>
      <c r="HG18" s="67">
        <v>673</v>
      </c>
      <c r="HI18" s="65">
        <v>15</v>
      </c>
      <c r="HJ18" s="66" t="str">
        <f t="shared" si="17"/>
        <v>牛久市</v>
      </c>
      <c r="HK18" s="67">
        <v>0</v>
      </c>
      <c r="HL18" s="67">
        <v>623</v>
      </c>
      <c r="HM18" s="67">
        <v>623</v>
      </c>
      <c r="HN18" s="67">
        <v>32556</v>
      </c>
      <c r="HO18" s="67">
        <v>32556</v>
      </c>
      <c r="HP18" s="67">
        <v>22790</v>
      </c>
      <c r="HQ18" s="67">
        <v>0</v>
      </c>
      <c r="HR18" s="67">
        <v>1</v>
      </c>
      <c r="HS18" s="67">
        <v>1</v>
      </c>
    </row>
    <row r="19" spans="1:227" s="56" customFormat="1" ht="15" customHeight="1">
      <c r="A19" s="65">
        <v>16</v>
      </c>
      <c r="B19" s="66" t="s">
        <v>90</v>
      </c>
      <c r="C19" s="67">
        <v>1283715</v>
      </c>
      <c r="D19" s="67">
        <v>44759275</v>
      </c>
      <c r="E19" s="67">
        <v>43588380</v>
      </c>
      <c r="F19" s="67">
        <v>5171090</v>
      </c>
      <c r="G19" s="67">
        <v>5038597</v>
      </c>
      <c r="H19" s="67">
        <v>5038588</v>
      </c>
      <c r="I19" s="67">
        <v>2767</v>
      </c>
      <c r="J19" s="67">
        <v>33449</v>
      </c>
      <c r="K19" s="67">
        <v>31816</v>
      </c>
      <c r="L19" s="62"/>
      <c r="M19" s="65">
        <v>16</v>
      </c>
      <c r="N19" s="66" t="str">
        <f t="shared" si="0"/>
        <v>つくば市</v>
      </c>
      <c r="O19" s="67">
        <v>1451</v>
      </c>
      <c r="P19" s="67">
        <v>247206</v>
      </c>
      <c r="Q19" s="67">
        <v>245908</v>
      </c>
      <c r="R19" s="67">
        <v>1176785</v>
      </c>
      <c r="S19" s="67">
        <v>1174972</v>
      </c>
      <c r="T19" s="67">
        <v>198671</v>
      </c>
      <c r="U19" s="67">
        <v>8</v>
      </c>
      <c r="V19" s="67">
        <v>290</v>
      </c>
      <c r="W19" s="67">
        <v>284</v>
      </c>
      <c r="X19" s="63"/>
      <c r="Y19" s="65">
        <v>16</v>
      </c>
      <c r="Z19" s="66" t="str">
        <f t="shared" si="1"/>
        <v>つくば市</v>
      </c>
      <c r="AA19" s="67">
        <v>1714618</v>
      </c>
      <c r="AB19" s="67">
        <v>59968431</v>
      </c>
      <c r="AC19" s="67">
        <v>56411181</v>
      </c>
      <c r="AD19" s="67">
        <v>3558332</v>
      </c>
      <c r="AE19" s="67">
        <v>3347853</v>
      </c>
      <c r="AF19" s="67">
        <v>3347853</v>
      </c>
      <c r="AG19" s="67">
        <v>5069</v>
      </c>
      <c r="AH19" s="67">
        <v>67619</v>
      </c>
      <c r="AI19" s="67">
        <v>62424</v>
      </c>
      <c r="AJ19" s="62"/>
      <c r="AK19" s="65">
        <v>16</v>
      </c>
      <c r="AL19" s="66" t="str">
        <f t="shared" si="2"/>
        <v>つくば市</v>
      </c>
      <c r="AM19" s="67">
        <v>14347</v>
      </c>
      <c r="AN19" s="67">
        <v>2604381</v>
      </c>
      <c r="AO19" s="67">
        <v>2553091</v>
      </c>
      <c r="AP19" s="67">
        <v>54426954</v>
      </c>
      <c r="AQ19" s="67">
        <v>53588372</v>
      </c>
      <c r="AR19" s="67">
        <v>7447500</v>
      </c>
      <c r="AS19" s="67">
        <v>78</v>
      </c>
      <c r="AT19" s="67">
        <v>3797</v>
      </c>
      <c r="AU19" s="67">
        <v>3660</v>
      </c>
      <c r="AV19" s="63"/>
      <c r="AW19" s="65">
        <v>16</v>
      </c>
      <c r="AX19" s="66" t="str">
        <f t="shared" si="3"/>
        <v>つくば市</v>
      </c>
      <c r="AY19" s="67">
        <v>0</v>
      </c>
      <c r="AZ19" s="67">
        <v>14011363</v>
      </c>
      <c r="BA19" s="67">
        <v>13778449</v>
      </c>
      <c r="BB19" s="67">
        <v>393639841</v>
      </c>
      <c r="BC19" s="67">
        <v>391529284</v>
      </c>
      <c r="BD19" s="67">
        <v>64731318</v>
      </c>
      <c r="BE19" s="67">
        <v>0</v>
      </c>
      <c r="BF19" s="67">
        <v>58536</v>
      </c>
      <c r="BG19" s="67">
        <v>56824</v>
      </c>
      <c r="BH19" s="63"/>
      <c r="BI19" s="65">
        <v>16</v>
      </c>
      <c r="BJ19" s="66" t="str">
        <f t="shared" si="4"/>
        <v>つくば市</v>
      </c>
      <c r="BK19" s="67">
        <v>0</v>
      </c>
      <c r="BL19" s="67">
        <v>15859223</v>
      </c>
      <c r="BM19" s="67">
        <v>15847151</v>
      </c>
      <c r="BN19" s="67">
        <v>190181053</v>
      </c>
      <c r="BO19" s="67">
        <v>190081738</v>
      </c>
      <c r="BP19" s="67">
        <v>63047706</v>
      </c>
      <c r="BQ19" s="67">
        <v>0</v>
      </c>
      <c r="BR19" s="67">
        <v>49464</v>
      </c>
      <c r="BS19" s="67">
        <v>48994</v>
      </c>
      <c r="BT19" s="63"/>
      <c r="BU19" s="65">
        <v>16</v>
      </c>
      <c r="BV19" s="66" t="str">
        <f t="shared" si="5"/>
        <v>つくば市</v>
      </c>
      <c r="BW19" s="67">
        <v>0</v>
      </c>
      <c r="BX19" s="67">
        <v>15213075</v>
      </c>
      <c r="BY19" s="67">
        <v>15211704</v>
      </c>
      <c r="BZ19" s="67">
        <v>372045476</v>
      </c>
      <c r="CA19" s="67">
        <v>372034089</v>
      </c>
      <c r="CB19" s="67">
        <v>249675989</v>
      </c>
      <c r="CC19" s="67">
        <v>0</v>
      </c>
      <c r="CD19" s="67">
        <v>15592</v>
      </c>
      <c r="CE19" s="67">
        <v>15515</v>
      </c>
      <c r="CF19" s="63"/>
      <c r="CG19" s="65">
        <v>16</v>
      </c>
      <c r="CH19" s="66" t="str">
        <f t="shared" si="6"/>
        <v>つくば市</v>
      </c>
      <c r="CI19" s="67">
        <v>16689476</v>
      </c>
      <c r="CJ19" s="67">
        <v>45083661</v>
      </c>
      <c r="CK19" s="67">
        <v>44837304</v>
      </c>
      <c r="CL19" s="67">
        <v>955866370</v>
      </c>
      <c r="CM19" s="67">
        <v>953645111</v>
      </c>
      <c r="CN19" s="67">
        <v>377455013</v>
      </c>
      <c r="CO19" s="67">
        <v>3352</v>
      </c>
      <c r="CP19" s="67">
        <v>123592</v>
      </c>
      <c r="CQ19" s="67">
        <v>121333</v>
      </c>
      <c r="CR19" s="62"/>
      <c r="CS19" s="65">
        <v>16</v>
      </c>
      <c r="CT19" s="66" t="str">
        <f t="shared" si="7"/>
        <v>つくば市</v>
      </c>
      <c r="CU19" s="67">
        <v>0</v>
      </c>
      <c r="CV19" s="67">
        <v>0</v>
      </c>
      <c r="CW19" s="67">
        <v>0</v>
      </c>
      <c r="CX19" s="67">
        <v>0</v>
      </c>
      <c r="CY19" s="67">
        <v>0</v>
      </c>
      <c r="CZ19" s="67">
        <v>0</v>
      </c>
      <c r="DA19" s="67">
        <v>0</v>
      </c>
      <c r="DB19" s="67">
        <v>0</v>
      </c>
      <c r="DC19" s="67">
        <v>0</v>
      </c>
      <c r="DD19" s="62"/>
      <c r="DE19" s="65">
        <v>16</v>
      </c>
      <c r="DF19" s="66" t="str">
        <f t="shared" si="8"/>
        <v>つくば市</v>
      </c>
      <c r="DG19" s="67">
        <v>0</v>
      </c>
      <c r="DH19" s="67">
        <v>0</v>
      </c>
      <c r="DI19" s="67">
        <v>0</v>
      </c>
      <c r="DJ19" s="67">
        <v>0</v>
      </c>
      <c r="DK19" s="67">
        <v>0</v>
      </c>
      <c r="DL19" s="67">
        <v>0</v>
      </c>
      <c r="DM19" s="67">
        <v>0</v>
      </c>
      <c r="DN19" s="67">
        <v>0</v>
      </c>
      <c r="DO19" s="67">
        <v>0</v>
      </c>
      <c r="DP19" s="62"/>
      <c r="DQ19" s="65">
        <v>16</v>
      </c>
      <c r="DR19" s="66" t="str">
        <f t="shared" si="9"/>
        <v>つくば市</v>
      </c>
      <c r="DS19" s="67">
        <v>532733</v>
      </c>
      <c r="DT19" s="67">
        <v>4071</v>
      </c>
      <c r="DU19" s="67">
        <v>3916</v>
      </c>
      <c r="DV19" s="67">
        <v>140</v>
      </c>
      <c r="DW19" s="67">
        <v>134</v>
      </c>
      <c r="DX19" s="67">
        <v>117</v>
      </c>
      <c r="DY19" s="67">
        <v>156</v>
      </c>
      <c r="DZ19" s="67">
        <v>8</v>
      </c>
      <c r="EA19" s="67">
        <v>7</v>
      </c>
      <c r="EB19" s="62"/>
      <c r="EC19" s="65">
        <v>16</v>
      </c>
      <c r="ED19" s="66" t="str">
        <f t="shared" si="10"/>
        <v>つくば市</v>
      </c>
      <c r="EE19" s="67">
        <v>13227973</v>
      </c>
      <c r="EF19" s="67">
        <v>34012553</v>
      </c>
      <c r="EG19" s="67">
        <v>28735136</v>
      </c>
      <c r="EH19" s="67">
        <v>1053379</v>
      </c>
      <c r="EI19" s="67">
        <v>882024</v>
      </c>
      <c r="EJ19" s="67">
        <v>882024</v>
      </c>
      <c r="EK19" s="67">
        <v>2142</v>
      </c>
      <c r="EL19" s="67">
        <v>29242</v>
      </c>
      <c r="EM19" s="67">
        <v>21952</v>
      </c>
      <c r="EO19" s="65">
        <v>16</v>
      </c>
      <c r="EP19" s="66" t="str">
        <f t="shared" si="11"/>
        <v>つくば市</v>
      </c>
      <c r="EQ19" s="67">
        <v>1191972</v>
      </c>
      <c r="ER19" s="67">
        <v>1524046</v>
      </c>
      <c r="ES19" s="67">
        <v>1522012</v>
      </c>
      <c r="ET19" s="67">
        <v>7295410</v>
      </c>
      <c r="EU19" s="67">
        <v>7288918</v>
      </c>
      <c r="EV19" s="67">
        <v>4805170</v>
      </c>
      <c r="EW19" s="67">
        <v>803</v>
      </c>
      <c r="EX19" s="67">
        <v>1385</v>
      </c>
      <c r="EY19" s="67">
        <v>1355</v>
      </c>
      <c r="FA19" s="65">
        <v>16</v>
      </c>
      <c r="FB19" s="66" t="str">
        <f t="shared" si="12"/>
        <v>つくば市</v>
      </c>
      <c r="FC19" s="67">
        <v>0</v>
      </c>
      <c r="FD19" s="67">
        <v>8929</v>
      </c>
      <c r="FE19" s="67">
        <v>8929</v>
      </c>
      <c r="FF19" s="67">
        <v>554</v>
      </c>
      <c r="FG19" s="67">
        <v>554</v>
      </c>
      <c r="FH19" s="67">
        <v>554</v>
      </c>
      <c r="FI19" s="67">
        <v>0</v>
      </c>
      <c r="FJ19" s="67">
        <v>21</v>
      </c>
      <c r="FK19" s="67">
        <v>21</v>
      </c>
      <c r="FM19" s="65">
        <v>16</v>
      </c>
      <c r="FN19" s="66" t="str">
        <f t="shared" si="13"/>
        <v>つくば市</v>
      </c>
      <c r="FO19" s="67">
        <v>410817</v>
      </c>
      <c r="FP19" s="67">
        <v>1367146</v>
      </c>
      <c r="FQ19" s="67">
        <v>945744</v>
      </c>
      <c r="FR19" s="67">
        <v>145939</v>
      </c>
      <c r="FS19" s="67">
        <v>132866</v>
      </c>
      <c r="FT19" s="67">
        <v>96164</v>
      </c>
      <c r="FU19" s="67">
        <v>598</v>
      </c>
      <c r="FV19" s="67">
        <v>3029</v>
      </c>
      <c r="FW19" s="67">
        <v>2106</v>
      </c>
      <c r="FY19" s="65">
        <v>16</v>
      </c>
      <c r="FZ19" s="66" t="str">
        <f t="shared" si="14"/>
        <v>つくば市</v>
      </c>
      <c r="GA19" s="67">
        <v>2472</v>
      </c>
      <c r="GB19" s="67">
        <v>3528237</v>
      </c>
      <c r="GC19" s="67">
        <v>3527983</v>
      </c>
      <c r="GD19" s="67">
        <v>4532334</v>
      </c>
      <c r="GE19" s="67">
        <v>4532044</v>
      </c>
      <c r="GF19" s="67">
        <v>4530269</v>
      </c>
      <c r="GG19" s="67">
        <v>10</v>
      </c>
      <c r="GH19" s="67">
        <v>1258</v>
      </c>
      <c r="GI19" s="67">
        <v>1256</v>
      </c>
      <c r="GK19" s="65">
        <v>16</v>
      </c>
      <c r="GL19" s="66" t="str">
        <f t="shared" si="15"/>
        <v>つくば市</v>
      </c>
      <c r="GM19" s="67">
        <v>0</v>
      </c>
      <c r="GN19" s="67">
        <v>0</v>
      </c>
      <c r="GO19" s="67">
        <v>0</v>
      </c>
      <c r="GP19" s="67">
        <v>0</v>
      </c>
      <c r="GQ19" s="67">
        <v>0</v>
      </c>
      <c r="GR19" s="67">
        <v>0</v>
      </c>
      <c r="GS19" s="67">
        <v>0</v>
      </c>
      <c r="GT19" s="67">
        <v>0</v>
      </c>
      <c r="GU19" s="67">
        <v>0</v>
      </c>
      <c r="GW19" s="65">
        <v>16</v>
      </c>
      <c r="GX19" s="66" t="str">
        <f t="shared" si="16"/>
        <v>つくば市</v>
      </c>
      <c r="GY19" s="67">
        <v>4460</v>
      </c>
      <c r="GZ19" s="67">
        <v>132844</v>
      </c>
      <c r="HA19" s="67">
        <v>132844</v>
      </c>
      <c r="HB19" s="67">
        <v>1794456</v>
      </c>
      <c r="HC19" s="67">
        <v>1794456</v>
      </c>
      <c r="HD19" s="67">
        <v>1786727</v>
      </c>
      <c r="HE19" s="67">
        <v>11</v>
      </c>
      <c r="HF19" s="67">
        <v>268</v>
      </c>
      <c r="HG19" s="67">
        <v>268</v>
      </c>
      <c r="HI19" s="65">
        <v>16</v>
      </c>
      <c r="HJ19" s="66" t="str">
        <f t="shared" si="17"/>
        <v>つくば市</v>
      </c>
      <c r="HK19" s="67">
        <v>0</v>
      </c>
      <c r="HL19" s="67">
        <v>2120</v>
      </c>
      <c r="HM19" s="67">
        <v>2120</v>
      </c>
      <c r="HN19" s="67">
        <v>34482</v>
      </c>
      <c r="HO19" s="67">
        <v>34482</v>
      </c>
      <c r="HP19" s="67">
        <v>34255</v>
      </c>
      <c r="HQ19" s="67">
        <v>0</v>
      </c>
      <c r="HR19" s="67">
        <v>1</v>
      </c>
      <c r="HS19" s="67">
        <v>1</v>
      </c>
    </row>
    <row r="20" spans="1:227" s="56" customFormat="1" ht="15" customHeight="1">
      <c r="A20" s="65">
        <v>17</v>
      </c>
      <c r="B20" s="66" t="s">
        <v>63</v>
      </c>
      <c r="C20" s="67">
        <v>41233</v>
      </c>
      <c r="D20" s="67">
        <v>9038292</v>
      </c>
      <c r="E20" s="67">
        <v>8599300</v>
      </c>
      <c r="F20" s="67">
        <v>1088047</v>
      </c>
      <c r="G20" s="67">
        <v>1037600</v>
      </c>
      <c r="H20" s="67">
        <v>1037600</v>
      </c>
      <c r="I20" s="67">
        <v>82</v>
      </c>
      <c r="J20" s="67">
        <v>7579</v>
      </c>
      <c r="K20" s="67">
        <v>6968</v>
      </c>
      <c r="L20" s="62"/>
      <c r="M20" s="65">
        <v>17</v>
      </c>
      <c r="N20" s="66" t="str">
        <f t="shared" si="0"/>
        <v>ひたちなか市</v>
      </c>
      <c r="O20" s="67">
        <v>24</v>
      </c>
      <c r="P20" s="67">
        <v>321018</v>
      </c>
      <c r="Q20" s="67">
        <v>320282</v>
      </c>
      <c r="R20" s="67">
        <v>2084837</v>
      </c>
      <c r="S20" s="67">
        <v>2082561</v>
      </c>
      <c r="T20" s="67">
        <v>706228</v>
      </c>
      <c r="U20" s="67">
        <v>1</v>
      </c>
      <c r="V20" s="67">
        <v>498</v>
      </c>
      <c r="W20" s="67">
        <v>491</v>
      </c>
      <c r="X20" s="63"/>
      <c r="Y20" s="65">
        <v>17</v>
      </c>
      <c r="Z20" s="66" t="str">
        <f t="shared" si="1"/>
        <v>ひたちなか市</v>
      </c>
      <c r="AA20" s="67">
        <v>41840</v>
      </c>
      <c r="AB20" s="67">
        <v>16537567</v>
      </c>
      <c r="AC20" s="67">
        <v>15175878</v>
      </c>
      <c r="AD20" s="67">
        <v>1036930</v>
      </c>
      <c r="AE20" s="67">
        <v>953668</v>
      </c>
      <c r="AF20" s="67">
        <v>953668</v>
      </c>
      <c r="AG20" s="67">
        <v>93</v>
      </c>
      <c r="AH20" s="67">
        <v>14115</v>
      </c>
      <c r="AI20" s="67">
        <v>12325</v>
      </c>
      <c r="AJ20" s="62"/>
      <c r="AK20" s="65">
        <v>17</v>
      </c>
      <c r="AL20" s="66" t="str">
        <f t="shared" si="2"/>
        <v>ひたちなか市</v>
      </c>
      <c r="AM20" s="67">
        <v>21203</v>
      </c>
      <c r="AN20" s="67">
        <v>3437743</v>
      </c>
      <c r="AO20" s="67">
        <v>3431938</v>
      </c>
      <c r="AP20" s="67">
        <v>34805481</v>
      </c>
      <c r="AQ20" s="67">
        <v>34776283</v>
      </c>
      <c r="AR20" s="67">
        <v>9316810</v>
      </c>
      <c r="AS20" s="67">
        <v>16</v>
      </c>
      <c r="AT20" s="67">
        <v>5115</v>
      </c>
      <c r="AU20" s="67">
        <v>5061</v>
      </c>
      <c r="AV20" s="63"/>
      <c r="AW20" s="65">
        <v>17</v>
      </c>
      <c r="AX20" s="66" t="str">
        <f t="shared" si="3"/>
        <v>ひたちなか市</v>
      </c>
      <c r="AY20" s="67">
        <v>0</v>
      </c>
      <c r="AZ20" s="67">
        <v>10734306</v>
      </c>
      <c r="BA20" s="67">
        <v>10547358</v>
      </c>
      <c r="BB20" s="67">
        <v>189569700</v>
      </c>
      <c r="BC20" s="67">
        <v>187831547</v>
      </c>
      <c r="BD20" s="67">
        <v>31305237</v>
      </c>
      <c r="BE20" s="67">
        <v>0</v>
      </c>
      <c r="BF20" s="67">
        <v>51609</v>
      </c>
      <c r="BG20" s="67">
        <v>49770</v>
      </c>
      <c r="BH20" s="63"/>
      <c r="BI20" s="65">
        <v>17</v>
      </c>
      <c r="BJ20" s="66" t="str">
        <f t="shared" si="4"/>
        <v>ひたちなか市</v>
      </c>
      <c r="BK20" s="67">
        <v>0</v>
      </c>
      <c r="BL20" s="67">
        <v>6788968</v>
      </c>
      <c r="BM20" s="67">
        <v>6778323</v>
      </c>
      <c r="BN20" s="67">
        <v>99403814</v>
      </c>
      <c r="BO20" s="67">
        <v>99295988</v>
      </c>
      <c r="BP20" s="67">
        <v>33098638</v>
      </c>
      <c r="BQ20" s="67">
        <v>0</v>
      </c>
      <c r="BR20" s="67">
        <v>44488</v>
      </c>
      <c r="BS20" s="67">
        <v>44065</v>
      </c>
      <c r="BT20" s="63"/>
      <c r="BU20" s="65">
        <v>17</v>
      </c>
      <c r="BV20" s="66" t="str">
        <f t="shared" si="5"/>
        <v>ひたちなか市</v>
      </c>
      <c r="BW20" s="67">
        <v>0</v>
      </c>
      <c r="BX20" s="67">
        <v>10107936</v>
      </c>
      <c r="BY20" s="67">
        <v>10106702</v>
      </c>
      <c r="BZ20" s="67">
        <v>155887680</v>
      </c>
      <c r="CA20" s="67">
        <v>155878199</v>
      </c>
      <c r="CB20" s="67">
        <v>108975714</v>
      </c>
      <c r="CC20" s="67">
        <v>0</v>
      </c>
      <c r="CD20" s="67">
        <v>11301</v>
      </c>
      <c r="CE20" s="67">
        <v>11243</v>
      </c>
      <c r="CF20" s="63"/>
      <c r="CG20" s="65">
        <v>17</v>
      </c>
      <c r="CH20" s="66" t="str">
        <f t="shared" si="6"/>
        <v>ひたちなか市</v>
      </c>
      <c r="CI20" s="67">
        <v>2021116</v>
      </c>
      <c r="CJ20" s="67">
        <v>27631210</v>
      </c>
      <c r="CK20" s="67">
        <v>27432383</v>
      </c>
      <c r="CL20" s="67">
        <v>444861194</v>
      </c>
      <c r="CM20" s="67">
        <v>443005734</v>
      </c>
      <c r="CN20" s="67">
        <v>173379589</v>
      </c>
      <c r="CO20" s="67">
        <v>1110</v>
      </c>
      <c r="CP20" s="67">
        <v>107398</v>
      </c>
      <c r="CQ20" s="67">
        <v>105078</v>
      </c>
      <c r="CR20" s="62"/>
      <c r="CS20" s="65">
        <v>17</v>
      </c>
      <c r="CT20" s="66" t="str">
        <f t="shared" si="7"/>
        <v>ひたちなか市</v>
      </c>
      <c r="CU20" s="67">
        <v>0</v>
      </c>
      <c r="CV20" s="67">
        <v>0</v>
      </c>
      <c r="CW20" s="67">
        <v>0</v>
      </c>
      <c r="CX20" s="67">
        <v>0</v>
      </c>
      <c r="CY20" s="67">
        <v>0</v>
      </c>
      <c r="CZ20" s="67">
        <v>0</v>
      </c>
      <c r="DA20" s="67">
        <v>0</v>
      </c>
      <c r="DB20" s="67">
        <v>0</v>
      </c>
      <c r="DC20" s="67">
        <v>0</v>
      </c>
      <c r="DD20" s="62"/>
      <c r="DE20" s="65">
        <v>17</v>
      </c>
      <c r="DF20" s="66" t="str">
        <f t="shared" si="8"/>
        <v>ひたちなか市</v>
      </c>
      <c r="DG20" s="67">
        <v>0</v>
      </c>
      <c r="DH20" s="67">
        <v>36</v>
      </c>
      <c r="DI20" s="67">
        <v>36</v>
      </c>
      <c r="DJ20" s="67">
        <v>541</v>
      </c>
      <c r="DK20" s="67">
        <v>541</v>
      </c>
      <c r="DL20" s="67">
        <v>374</v>
      </c>
      <c r="DM20" s="67">
        <v>0</v>
      </c>
      <c r="DN20" s="67">
        <v>3</v>
      </c>
      <c r="DO20" s="67">
        <v>3</v>
      </c>
      <c r="DP20" s="62"/>
      <c r="DQ20" s="65">
        <v>17</v>
      </c>
      <c r="DR20" s="66" t="str">
        <f t="shared" si="9"/>
        <v>ひたちなか市</v>
      </c>
      <c r="DS20" s="67">
        <v>208215</v>
      </c>
      <c r="DT20" s="67">
        <v>1634</v>
      </c>
      <c r="DU20" s="67">
        <v>1588</v>
      </c>
      <c r="DV20" s="67">
        <v>460</v>
      </c>
      <c r="DW20" s="67">
        <v>459</v>
      </c>
      <c r="DX20" s="67">
        <v>326</v>
      </c>
      <c r="DY20" s="67">
        <v>32</v>
      </c>
      <c r="DZ20" s="67">
        <v>4</v>
      </c>
      <c r="EA20" s="67">
        <v>3</v>
      </c>
      <c r="EB20" s="62"/>
      <c r="EC20" s="65">
        <v>17</v>
      </c>
      <c r="ED20" s="66" t="str">
        <f t="shared" si="10"/>
        <v>ひたちなか市</v>
      </c>
      <c r="EE20" s="67">
        <v>195184</v>
      </c>
      <c r="EF20" s="67">
        <v>4967277</v>
      </c>
      <c r="EG20" s="67">
        <v>4237988</v>
      </c>
      <c r="EH20" s="67">
        <v>149244</v>
      </c>
      <c r="EI20" s="67">
        <v>127360</v>
      </c>
      <c r="EJ20" s="67">
        <v>127360</v>
      </c>
      <c r="EK20" s="67">
        <v>170</v>
      </c>
      <c r="EL20" s="67">
        <v>3966</v>
      </c>
      <c r="EM20" s="67">
        <v>3129</v>
      </c>
      <c r="EO20" s="65">
        <v>17</v>
      </c>
      <c r="EP20" s="66" t="str">
        <f t="shared" si="11"/>
        <v>ひたちなか市</v>
      </c>
      <c r="EQ20" s="67">
        <v>672642</v>
      </c>
      <c r="ER20" s="67">
        <v>866059</v>
      </c>
      <c r="ES20" s="67">
        <v>845616</v>
      </c>
      <c r="ET20" s="67">
        <v>2858860</v>
      </c>
      <c r="EU20" s="67">
        <v>2849969</v>
      </c>
      <c r="EV20" s="67">
        <v>1994665</v>
      </c>
      <c r="EW20" s="67">
        <v>98</v>
      </c>
      <c r="EX20" s="67">
        <v>963</v>
      </c>
      <c r="EY20" s="67">
        <v>898</v>
      </c>
      <c r="FA20" s="65">
        <v>17</v>
      </c>
      <c r="FB20" s="66" t="str">
        <f t="shared" si="12"/>
        <v>ひたちなか市</v>
      </c>
      <c r="FC20" s="67">
        <v>0</v>
      </c>
      <c r="FD20" s="67">
        <v>0</v>
      </c>
      <c r="FE20" s="67">
        <v>0</v>
      </c>
      <c r="FF20" s="67">
        <v>0</v>
      </c>
      <c r="FG20" s="67">
        <v>0</v>
      </c>
      <c r="FH20" s="67">
        <v>0</v>
      </c>
      <c r="FI20" s="67">
        <v>0</v>
      </c>
      <c r="FJ20" s="67">
        <v>0</v>
      </c>
      <c r="FK20" s="67">
        <v>0</v>
      </c>
      <c r="FM20" s="65">
        <v>17</v>
      </c>
      <c r="FN20" s="66" t="str">
        <f t="shared" si="13"/>
        <v>ひたちなか市</v>
      </c>
      <c r="FO20" s="67">
        <v>190533</v>
      </c>
      <c r="FP20" s="67">
        <v>508699</v>
      </c>
      <c r="FQ20" s="67">
        <v>383328</v>
      </c>
      <c r="FR20" s="67">
        <v>815787</v>
      </c>
      <c r="FS20" s="67">
        <v>808726</v>
      </c>
      <c r="FT20" s="67">
        <v>569254</v>
      </c>
      <c r="FU20" s="67">
        <v>196</v>
      </c>
      <c r="FV20" s="67">
        <v>1236</v>
      </c>
      <c r="FW20" s="67">
        <v>868</v>
      </c>
      <c r="FY20" s="65">
        <v>17</v>
      </c>
      <c r="FZ20" s="66" t="str">
        <f t="shared" si="14"/>
        <v>ひたちなか市</v>
      </c>
      <c r="GA20" s="67">
        <v>0</v>
      </c>
      <c r="GB20" s="67">
        <v>801522</v>
      </c>
      <c r="GC20" s="67">
        <v>801522</v>
      </c>
      <c r="GD20" s="67">
        <v>1282435</v>
      </c>
      <c r="GE20" s="67">
        <v>1282435</v>
      </c>
      <c r="GF20" s="67">
        <v>897705</v>
      </c>
      <c r="GG20" s="67">
        <v>0</v>
      </c>
      <c r="GH20" s="67">
        <v>44</v>
      </c>
      <c r="GI20" s="67">
        <v>44</v>
      </c>
      <c r="GK20" s="65">
        <v>17</v>
      </c>
      <c r="GL20" s="66" t="str">
        <f t="shared" si="15"/>
        <v>ひたちなか市</v>
      </c>
      <c r="GM20" s="67">
        <v>0</v>
      </c>
      <c r="GN20" s="67">
        <v>0</v>
      </c>
      <c r="GO20" s="67">
        <v>0</v>
      </c>
      <c r="GP20" s="67">
        <v>0</v>
      </c>
      <c r="GQ20" s="67">
        <v>0</v>
      </c>
      <c r="GR20" s="67">
        <v>0</v>
      </c>
      <c r="GS20" s="67">
        <v>0</v>
      </c>
      <c r="GT20" s="67">
        <v>0</v>
      </c>
      <c r="GU20" s="67">
        <v>0</v>
      </c>
      <c r="GW20" s="65">
        <v>17</v>
      </c>
      <c r="GX20" s="66" t="str">
        <f t="shared" si="16"/>
        <v>ひたちなか市</v>
      </c>
      <c r="GY20" s="67">
        <v>169</v>
      </c>
      <c r="GZ20" s="67">
        <v>457726</v>
      </c>
      <c r="HA20" s="67">
        <v>457455</v>
      </c>
      <c r="HB20" s="67">
        <v>1980804</v>
      </c>
      <c r="HC20" s="67">
        <v>1980696</v>
      </c>
      <c r="HD20" s="67">
        <v>1386487</v>
      </c>
      <c r="HE20" s="67">
        <v>4</v>
      </c>
      <c r="HF20" s="67">
        <v>1692</v>
      </c>
      <c r="HG20" s="67">
        <v>1689</v>
      </c>
      <c r="HI20" s="65">
        <v>17</v>
      </c>
      <c r="HJ20" s="66" t="str">
        <f t="shared" si="17"/>
        <v>ひたちなか市</v>
      </c>
      <c r="HK20" s="67">
        <v>0</v>
      </c>
      <c r="HL20" s="67">
        <v>2412</v>
      </c>
      <c r="HM20" s="67">
        <v>2412</v>
      </c>
      <c r="HN20" s="67">
        <v>30711</v>
      </c>
      <c r="HO20" s="67">
        <v>30711</v>
      </c>
      <c r="HP20" s="67">
        <v>21498</v>
      </c>
      <c r="HQ20" s="67">
        <v>0</v>
      </c>
      <c r="HR20" s="67">
        <v>6</v>
      </c>
      <c r="HS20" s="67">
        <v>6</v>
      </c>
    </row>
    <row r="21" spans="1:227" s="56" customFormat="1" ht="15" customHeight="1">
      <c r="A21" s="65">
        <v>18</v>
      </c>
      <c r="B21" s="66" t="s">
        <v>91</v>
      </c>
      <c r="C21" s="67">
        <v>270918</v>
      </c>
      <c r="D21" s="67">
        <v>12958519</v>
      </c>
      <c r="E21" s="67">
        <v>12177411</v>
      </c>
      <c r="F21" s="67">
        <v>1269495</v>
      </c>
      <c r="G21" s="67">
        <v>1199242</v>
      </c>
      <c r="H21" s="67">
        <v>1199242</v>
      </c>
      <c r="I21" s="67">
        <v>729</v>
      </c>
      <c r="J21" s="67">
        <v>11173</v>
      </c>
      <c r="K21" s="67">
        <v>10103</v>
      </c>
      <c r="L21" s="62"/>
      <c r="M21" s="65">
        <v>18</v>
      </c>
      <c r="N21" s="66" t="str">
        <f t="shared" si="0"/>
        <v>鹿嶋市</v>
      </c>
      <c r="O21" s="67">
        <v>11912</v>
      </c>
      <c r="P21" s="67">
        <v>158077</v>
      </c>
      <c r="Q21" s="67">
        <v>153694</v>
      </c>
      <c r="R21" s="67">
        <v>130014</v>
      </c>
      <c r="S21" s="67">
        <v>128997</v>
      </c>
      <c r="T21" s="67">
        <v>42999</v>
      </c>
      <c r="U21" s="67">
        <v>9</v>
      </c>
      <c r="V21" s="67">
        <v>290</v>
      </c>
      <c r="W21" s="67">
        <v>276</v>
      </c>
      <c r="X21" s="63"/>
      <c r="Y21" s="65">
        <v>18</v>
      </c>
      <c r="Z21" s="66" t="str">
        <f t="shared" si="1"/>
        <v>鹿嶋市</v>
      </c>
      <c r="AA21" s="67">
        <v>104936</v>
      </c>
      <c r="AB21" s="67">
        <v>11577129</v>
      </c>
      <c r="AC21" s="67">
        <v>10639029</v>
      </c>
      <c r="AD21" s="67">
        <v>553288</v>
      </c>
      <c r="AE21" s="67">
        <v>508794</v>
      </c>
      <c r="AF21" s="67">
        <v>508794</v>
      </c>
      <c r="AG21" s="67">
        <v>626</v>
      </c>
      <c r="AH21" s="67">
        <v>11043</v>
      </c>
      <c r="AI21" s="67">
        <v>9666</v>
      </c>
      <c r="AJ21" s="62"/>
      <c r="AK21" s="65">
        <v>18</v>
      </c>
      <c r="AL21" s="66" t="str">
        <f t="shared" si="2"/>
        <v>鹿嶋市</v>
      </c>
      <c r="AM21" s="67">
        <v>28485</v>
      </c>
      <c r="AN21" s="67">
        <v>1307965</v>
      </c>
      <c r="AO21" s="67">
        <v>1294590</v>
      </c>
      <c r="AP21" s="67">
        <v>4567405</v>
      </c>
      <c r="AQ21" s="67">
        <v>4547144</v>
      </c>
      <c r="AR21" s="67">
        <v>1449845</v>
      </c>
      <c r="AS21" s="67">
        <v>52</v>
      </c>
      <c r="AT21" s="67">
        <v>1703</v>
      </c>
      <c r="AU21" s="67">
        <v>1649</v>
      </c>
      <c r="AV21" s="63"/>
      <c r="AW21" s="65">
        <v>18</v>
      </c>
      <c r="AX21" s="66" t="str">
        <f t="shared" si="3"/>
        <v>鹿嶋市</v>
      </c>
      <c r="AY21" s="67">
        <v>0</v>
      </c>
      <c r="AZ21" s="67">
        <v>5554456</v>
      </c>
      <c r="BA21" s="67">
        <v>5003282</v>
      </c>
      <c r="BB21" s="67">
        <v>53927091</v>
      </c>
      <c r="BC21" s="67">
        <v>50542663</v>
      </c>
      <c r="BD21" s="67">
        <v>8423083</v>
      </c>
      <c r="BE21" s="67">
        <v>0</v>
      </c>
      <c r="BF21" s="67">
        <v>28380</v>
      </c>
      <c r="BG21" s="67">
        <v>24817</v>
      </c>
      <c r="BH21" s="63"/>
      <c r="BI21" s="65">
        <v>18</v>
      </c>
      <c r="BJ21" s="66" t="str">
        <f t="shared" si="4"/>
        <v>鹿嶋市</v>
      </c>
      <c r="BK21" s="67">
        <v>0</v>
      </c>
      <c r="BL21" s="67">
        <v>5262526</v>
      </c>
      <c r="BM21" s="67">
        <v>5213932</v>
      </c>
      <c r="BN21" s="67">
        <v>40964344</v>
      </c>
      <c r="BO21" s="67">
        <v>40717909</v>
      </c>
      <c r="BP21" s="67">
        <v>13571662</v>
      </c>
      <c r="BQ21" s="67">
        <v>0</v>
      </c>
      <c r="BR21" s="67">
        <v>24442</v>
      </c>
      <c r="BS21" s="67">
        <v>22914</v>
      </c>
      <c r="BT21" s="63"/>
      <c r="BU21" s="65">
        <v>18</v>
      </c>
      <c r="BV21" s="66" t="str">
        <f t="shared" si="5"/>
        <v>鹿嶋市</v>
      </c>
      <c r="BW21" s="67">
        <v>0</v>
      </c>
      <c r="BX21" s="67">
        <v>8514474</v>
      </c>
      <c r="BY21" s="67">
        <v>8511405</v>
      </c>
      <c r="BZ21" s="67">
        <v>80685555</v>
      </c>
      <c r="CA21" s="67">
        <v>80672020</v>
      </c>
      <c r="CB21" s="67">
        <v>56459762</v>
      </c>
      <c r="CC21" s="67">
        <v>0</v>
      </c>
      <c r="CD21" s="67">
        <v>5706</v>
      </c>
      <c r="CE21" s="67">
        <v>5595</v>
      </c>
      <c r="CF21" s="63"/>
      <c r="CG21" s="65">
        <v>18</v>
      </c>
      <c r="CH21" s="66" t="str">
        <f t="shared" si="6"/>
        <v>鹿嶋市</v>
      </c>
      <c r="CI21" s="67">
        <v>1045679</v>
      </c>
      <c r="CJ21" s="67">
        <v>19331456</v>
      </c>
      <c r="CK21" s="67">
        <v>18728619</v>
      </c>
      <c r="CL21" s="67">
        <v>175576990</v>
      </c>
      <c r="CM21" s="67">
        <v>171932592</v>
      </c>
      <c r="CN21" s="67">
        <v>78454507</v>
      </c>
      <c r="CO21" s="67">
        <v>783</v>
      </c>
      <c r="CP21" s="67">
        <v>58528</v>
      </c>
      <c r="CQ21" s="67">
        <v>53326</v>
      </c>
      <c r="CR21" s="62"/>
      <c r="CS21" s="65">
        <v>18</v>
      </c>
      <c r="CT21" s="66" t="str">
        <f t="shared" si="7"/>
        <v>鹿嶋市</v>
      </c>
      <c r="CU21" s="67">
        <v>0</v>
      </c>
      <c r="CV21" s="67">
        <v>0</v>
      </c>
      <c r="CW21" s="67">
        <v>0</v>
      </c>
      <c r="CX21" s="67">
        <v>0</v>
      </c>
      <c r="CY21" s="67">
        <v>0</v>
      </c>
      <c r="CZ21" s="67">
        <v>0</v>
      </c>
      <c r="DA21" s="67">
        <v>0</v>
      </c>
      <c r="DB21" s="67">
        <v>0</v>
      </c>
      <c r="DC21" s="67">
        <v>0</v>
      </c>
      <c r="DD21" s="62"/>
      <c r="DE21" s="65">
        <v>18</v>
      </c>
      <c r="DF21" s="66" t="str">
        <f t="shared" si="8"/>
        <v>鹿嶋市</v>
      </c>
      <c r="DG21" s="67">
        <v>0</v>
      </c>
      <c r="DH21" s="67">
        <v>0</v>
      </c>
      <c r="DI21" s="67">
        <v>0</v>
      </c>
      <c r="DJ21" s="67">
        <v>0</v>
      </c>
      <c r="DK21" s="67">
        <v>0</v>
      </c>
      <c r="DL21" s="67">
        <v>0</v>
      </c>
      <c r="DM21" s="67">
        <v>0</v>
      </c>
      <c r="DN21" s="67">
        <v>0</v>
      </c>
      <c r="DO21" s="67">
        <v>0</v>
      </c>
      <c r="DP21" s="62"/>
      <c r="DQ21" s="65">
        <v>18</v>
      </c>
      <c r="DR21" s="66" t="str">
        <f t="shared" si="9"/>
        <v>鹿嶋市</v>
      </c>
      <c r="DS21" s="67">
        <v>90127</v>
      </c>
      <c r="DT21" s="67">
        <v>15758</v>
      </c>
      <c r="DU21" s="67">
        <v>5907</v>
      </c>
      <c r="DV21" s="67">
        <v>3939</v>
      </c>
      <c r="DW21" s="67">
        <v>3781</v>
      </c>
      <c r="DX21" s="67">
        <v>3315</v>
      </c>
      <c r="DY21" s="67">
        <v>113</v>
      </c>
      <c r="DZ21" s="67">
        <v>22</v>
      </c>
      <c r="EA21" s="67">
        <v>7</v>
      </c>
      <c r="EB21" s="62"/>
      <c r="EC21" s="65">
        <v>18</v>
      </c>
      <c r="ED21" s="66" t="str">
        <f t="shared" si="10"/>
        <v>鹿嶋市</v>
      </c>
      <c r="EE21" s="67">
        <v>1077287</v>
      </c>
      <c r="EF21" s="67">
        <v>12098124</v>
      </c>
      <c r="EG21" s="67">
        <v>9874506</v>
      </c>
      <c r="EH21" s="67">
        <v>298543</v>
      </c>
      <c r="EI21" s="67">
        <v>243266</v>
      </c>
      <c r="EJ21" s="67">
        <v>243266</v>
      </c>
      <c r="EK21" s="67">
        <v>1716</v>
      </c>
      <c r="EL21" s="67">
        <v>10227</v>
      </c>
      <c r="EM21" s="67">
        <v>6587</v>
      </c>
      <c r="EO21" s="65">
        <v>18</v>
      </c>
      <c r="EP21" s="66" t="str">
        <f t="shared" si="11"/>
        <v>鹿嶋市</v>
      </c>
      <c r="EQ21" s="67">
        <v>117194</v>
      </c>
      <c r="ER21" s="67">
        <v>618576</v>
      </c>
      <c r="ES21" s="67">
        <v>616275</v>
      </c>
      <c r="ET21" s="67">
        <v>1111375</v>
      </c>
      <c r="EU21" s="67">
        <v>1107605</v>
      </c>
      <c r="EV21" s="67">
        <v>1075512</v>
      </c>
      <c r="EW21" s="67">
        <v>213</v>
      </c>
      <c r="EX21" s="67">
        <v>716</v>
      </c>
      <c r="EY21" s="67">
        <v>675</v>
      </c>
      <c r="FA21" s="65">
        <v>18</v>
      </c>
      <c r="FB21" s="66" t="str">
        <f t="shared" si="12"/>
        <v>鹿嶋市</v>
      </c>
      <c r="FC21" s="67">
        <v>0</v>
      </c>
      <c r="FD21" s="67">
        <v>13689</v>
      </c>
      <c r="FE21" s="67">
        <v>13689</v>
      </c>
      <c r="FF21" s="67">
        <v>712</v>
      </c>
      <c r="FG21" s="67">
        <v>712</v>
      </c>
      <c r="FH21" s="67">
        <v>688</v>
      </c>
      <c r="FI21" s="67">
        <v>0</v>
      </c>
      <c r="FJ21" s="67">
        <v>2</v>
      </c>
      <c r="FK21" s="67">
        <v>2</v>
      </c>
      <c r="FM21" s="65">
        <v>18</v>
      </c>
      <c r="FN21" s="66" t="str">
        <f t="shared" si="13"/>
        <v>鹿嶋市</v>
      </c>
      <c r="FO21" s="67">
        <v>402514</v>
      </c>
      <c r="FP21" s="67">
        <v>1963983</v>
      </c>
      <c r="FQ21" s="67">
        <v>1119458</v>
      </c>
      <c r="FR21" s="67">
        <v>780972</v>
      </c>
      <c r="FS21" s="67">
        <v>645132</v>
      </c>
      <c r="FT21" s="67">
        <v>621873</v>
      </c>
      <c r="FU21" s="67">
        <v>582</v>
      </c>
      <c r="FV21" s="67">
        <v>5605</v>
      </c>
      <c r="FW21" s="67">
        <v>1954</v>
      </c>
      <c r="FY21" s="65">
        <v>18</v>
      </c>
      <c r="FZ21" s="66" t="str">
        <f t="shared" si="14"/>
        <v>鹿嶋市</v>
      </c>
      <c r="GA21" s="67">
        <v>0</v>
      </c>
      <c r="GB21" s="67">
        <v>616017</v>
      </c>
      <c r="GC21" s="67">
        <v>615936</v>
      </c>
      <c r="GD21" s="67">
        <v>745381</v>
      </c>
      <c r="GE21" s="67">
        <v>745283</v>
      </c>
      <c r="GF21" s="67">
        <v>745283</v>
      </c>
      <c r="GG21" s="67">
        <v>0</v>
      </c>
      <c r="GH21" s="67">
        <v>300</v>
      </c>
      <c r="GI21" s="67">
        <v>298</v>
      </c>
      <c r="GK21" s="65">
        <v>18</v>
      </c>
      <c r="GL21" s="66" t="str">
        <f t="shared" si="15"/>
        <v>鹿嶋市</v>
      </c>
      <c r="GM21" s="67">
        <v>0</v>
      </c>
      <c r="GN21" s="67">
        <v>0</v>
      </c>
      <c r="GO21" s="67">
        <v>0</v>
      </c>
      <c r="GP21" s="67">
        <v>0</v>
      </c>
      <c r="GQ21" s="67">
        <v>0</v>
      </c>
      <c r="GR21" s="67">
        <v>0</v>
      </c>
      <c r="GS21" s="67">
        <v>0</v>
      </c>
      <c r="GT21" s="67">
        <v>0</v>
      </c>
      <c r="GU21" s="67">
        <v>0</v>
      </c>
      <c r="GW21" s="65">
        <v>18</v>
      </c>
      <c r="GX21" s="66" t="str">
        <f t="shared" si="16"/>
        <v>鹿嶋市</v>
      </c>
      <c r="GY21" s="67">
        <v>61012</v>
      </c>
      <c r="GZ21" s="67">
        <v>201583</v>
      </c>
      <c r="HA21" s="67">
        <v>199928</v>
      </c>
      <c r="HB21" s="67">
        <v>323037</v>
      </c>
      <c r="HC21" s="67">
        <v>321216</v>
      </c>
      <c r="HD21" s="67">
        <v>144281</v>
      </c>
      <c r="HE21" s="67">
        <v>216</v>
      </c>
      <c r="HF21" s="67">
        <v>593</v>
      </c>
      <c r="HG21" s="67">
        <v>592</v>
      </c>
      <c r="HI21" s="65">
        <v>18</v>
      </c>
      <c r="HJ21" s="66" t="str">
        <f t="shared" si="17"/>
        <v>鹿嶋市</v>
      </c>
      <c r="HK21" s="67">
        <v>0</v>
      </c>
      <c r="HL21" s="67">
        <v>0</v>
      </c>
      <c r="HM21" s="67">
        <v>0</v>
      </c>
      <c r="HN21" s="67">
        <v>0</v>
      </c>
      <c r="HO21" s="67">
        <v>0</v>
      </c>
      <c r="HP21" s="67">
        <v>0</v>
      </c>
      <c r="HQ21" s="67">
        <v>0</v>
      </c>
      <c r="HR21" s="67">
        <v>0</v>
      </c>
      <c r="HS21" s="67">
        <v>0</v>
      </c>
    </row>
    <row r="22" spans="1:227" s="56" customFormat="1" ht="15" customHeight="1">
      <c r="A22" s="65">
        <v>19</v>
      </c>
      <c r="B22" s="66" t="s">
        <v>65</v>
      </c>
      <c r="C22" s="67">
        <v>546899</v>
      </c>
      <c r="D22" s="67">
        <v>18497484</v>
      </c>
      <c r="E22" s="67">
        <v>17527545</v>
      </c>
      <c r="F22" s="67">
        <v>1928232</v>
      </c>
      <c r="G22" s="67">
        <v>1836147</v>
      </c>
      <c r="H22" s="67">
        <v>1836147</v>
      </c>
      <c r="I22" s="67">
        <v>1222</v>
      </c>
      <c r="J22" s="67">
        <v>13073</v>
      </c>
      <c r="K22" s="67">
        <v>12031</v>
      </c>
      <c r="L22" s="62"/>
      <c r="M22" s="65">
        <v>19</v>
      </c>
      <c r="N22" s="66" t="str">
        <f t="shared" si="0"/>
        <v>潮来市</v>
      </c>
      <c r="O22" s="67">
        <v>13868</v>
      </c>
      <c r="P22" s="67">
        <v>442045</v>
      </c>
      <c r="Q22" s="67">
        <v>438853</v>
      </c>
      <c r="R22" s="67">
        <v>1224879</v>
      </c>
      <c r="S22" s="67">
        <v>1216192</v>
      </c>
      <c r="T22" s="67">
        <v>405393</v>
      </c>
      <c r="U22" s="67">
        <v>70</v>
      </c>
      <c r="V22" s="67">
        <v>854</v>
      </c>
      <c r="W22" s="67">
        <v>836</v>
      </c>
      <c r="X22" s="63"/>
      <c r="Y22" s="65">
        <v>19</v>
      </c>
      <c r="Z22" s="66" t="str">
        <f t="shared" si="1"/>
        <v>潮来市</v>
      </c>
      <c r="AA22" s="67">
        <v>137606</v>
      </c>
      <c r="AB22" s="67">
        <v>5137299</v>
      </c>
      <c r="AC22" s="67">
        <v>4524379</v>
      </c>
      <c r="AD22" s="67">
        <v>273950</v>
      </c>
      <c r="AE22" s="67">
        <v>242069</v>
      </c>
      <c r="AF22" s="67">
        <v>242067</v>
      </c>
      <c r="AG22" s="67">
        <v>478</v>
      </c>
      <c r="AH22" s="67">
        <v>6815</v>
      </c>
      <c r="AI22" s="67">
        <v>6012</v>
      </c>
      <c r="AJ22" s="62"/>
      <c r="AK22" s="65">
        <v>19</v>
      </c>
      <c r="AL22" s="66" t="str">
        <f t="shared" si="2"/>
        <v>潮来市</v>
      </c>
      <c r="AM22" s="67">
        <v>6529</v>
      </c>
      <c r="AN22" s="67">
        <v>734452</v>
      </c>
      <c r="AO22" s="67">
        <v>729264</v>
      </c>
      <c r="AP22" s="67">
        <v>3260412</v>
      </c>
      <c r="AQ22" s="67">
        <v>3239545</v>
      </c>
      <c r="AR22" s="67">
        <v>1079848</v>
      </c>
      <c r="AS22" s="67">
        <v>37</v>
      </c>
      <c r="AT22" s="67">
        <v>1681</v>
      </c>
      <c r="AU22" s="67">
        <v>1632</v>
      </c>
      <c r="AV22" s="63"/>
      <c r="AW22" s="65">
        <v>19</v>
      </c>
      <c r="AX22" s="66" t="str">
        <f t="shared" si="3"/>
        <v>潮来市</v>
      </c>
      <c r="AY22" s="67">
        <v>0</v>
      </c>
      <c r="AZ22" s="67">
        <v>2487759</v>
      </c>
      <c r="BA22" s="67">
        <v>2216534</v>
      </c>
      <c r="BB22" s="67">
        <v>19230521</v>
      </c>
      <c r="BC22" s="67">
        <v>17355107</v>
      </c>
      <c r="BD22" s="67">
        <v>2892473</v>
      </c>
      <c r="BE22" s="67">
        <v>0</v>
      </c>
      <c r="BF22" s="67">
        <v>14424</v>
      </c>
      <c r="BG22" s="67">
        <v>12411</v>
      </c>
      <c r="BH22" s="63"/>
      <c r="BI22" s="65">
        <v>19</v>
      </c>
      <c r="BJ22" s="66" t="str">
        <f t="shared" si="4"/>
        <v>潮来市</v>
      </c>
      <c r="BK22" s="67">
        <v>0</v>
      </c>
      <c r="BL22" s="67">
        <v>2600886</v>
      </c>
      <c r="BM22" s="67">
        <v>2578600</v>
      </c>
      <c r="BN22" s="67">
        <v>15814716</v>
      </c>
      <c r="BO22" s="67">
        <v>15720609</v>
      </c>
      <c r="BP22" s="67">
        <v>5239943</v>
      </c>
      <c r="BQ22" s="67">
        <v>0</v>
      </c>
      <c r="BR22" s="67">
        <v>9922</v>
      </c>
      <c r="BS22" s="67">
        <v>9461</v>
      </c>
      <c r="BT22" s="63"/>
      <c r="BU22" s="65">
        <v>19</v>
      </c>
      <c r="BV22" s="66" t="str">
        <f t="shared" si="5"/>
        <v>潮来市</v>
      </c>
      <c r="BW22" s="67">
        <v>0</v>
      </c>
      <c r="BX22" s="67">
        <v>1567378</v>
      </c>
      <c r="BY22" s="67">
        <v>1566190</v>
      </c>
      <c r="BZ22" s="67">
        <v>11162323</v>
      </c>
      <c r="CA22" s="67">
        <v>11156747</v>
      </c>
      <c r="CB22" s="67">
        <v>7805081</v>
      </c>
      <c r="CC22" s="67">
        <v>0</v>
      </c>
      <c r="CD22" s="67">
        <v>2771</v>
      </c>
      <c r="CE22" s="67">
        <v>2739</v>
      </c>
      <c r="CF22" s="63"/>
      <c r="CG22" s="65">
        <v>19</v>
      </c>
      <c r="CH22" s="66" t="str">
        <f t="shared" si="6"/>
        <v>潮来市</v>
      </c>
      <c r="CI22" s="67">
        <v>529555</v>
      </c>
      <c r="CJ22" s="67">
        <v>6656023</v>
      </c>
      <c r="CK22" s="67">
        <v>6361324</v>
      </c>
      <c r="CL22" s="67">
        <v>46207560</v>
      </c>
      <c r="CM22" s="67">
        <v>44232463</v>
      </c>
      <c r="CN22" s="67">
        <v>15937497</v>
      </c>
      <c r="CO22" s="67">
        <v>882</v>
      </c>
      <c r="CP22" s="67">
        <v>27117</v>
      </c>
      <c r="CQ22" s="67">
        <v>24611</v>
      </c>
      <c r="CR22" s="62"/>
      <c r="CS22" s="65">
        <v>19</v>
      </c>
      <c r="CT22" s="66" t="str">
        <f t="shared" si="7"/>
        <v>潮来市</v>
      </c>
      <c r="CU22" s="67">
        <v>0</v>
      </c>
      <c r="CV22" s="67">
        <v>0</v>
      </c>
      <c r="CW22" s="67">
        <v>0</v>
      </c>
      <c r="CX22" s="67">
        <v>0</v>
      </c>
      <c r="CY22" s="67">
        <v>0</v>
      </c>
      <c r="CZ22" s="67">
        <v>0</v>
      </c>
      <c r="DA22" s="67">
        <v>0</v>
      </c>
      <c r="DB22" s="67">
        <v>0</v>
      </c>
      <c r="DC22" s="67">
        <v>0</v>
      </c>
      <c r="DD22" s="62"/>
      <c r="DE22" s="65">
        <v>19</v>
      </c>
      <c r="DF22" s="66" t="str">
        <f t="shared" si="8"/>
        <v>潮来市</v>
      </c>
      <c r="DG22" s="67">
        <v>0</v>
      </c>
      <c r="DH22" s="67">
        <v>0</v>
      </c>
      <c r="DI22" s="67">
        <v>0</v>
      </c>
      <c r="DJ22" s="67">
        <v>0</v>
      </c>
      <c r="DK22" s="67">
        <v>0</v>
      </c>
      <c r="DL22" s="67">
        <v>0</v>
      </c>
      <c r="DM22" s="67">
        <v>0</v>
      </c>
      <c r="DN22" s="67">
        <v>0</v>
      </c>
      <c r="DO22" s="67">
        <v>0</v>
      </c>
      <c r="DP22" s="62"/>
      <c r="DQ22" s="65">
        <v>19</v>
      </c>
      <c r="DR22" s="66" t="str">
        <f t="shared" si="9"/>
        <v>潮来市</v>
      </c>
      <c r="DS22" s="67">
        <v>17236</v>
      </c>
      <c r="DT22" s="67">
        <v>24802</v>
      </c>
      <c r="DU22" s="67">
        <v>24367</v>
      </c>
      <c r="DV22" s="67">
        <v>1565</v>
      </c>
      <c r="DW22" s="67">
        <v>1555</v>
      </c>
      <c r="DX22" s="67">
        <v>1555</v>
      </c>
      <c r="DY22" s="67">
        <v>14</v>
      </c>
      <c r="DZ22" s="67">
        <v>31</v>
      </c>
      <c r="EA22" s="67">
        <v>22</v>
      </c>
      <c r="EB22" s="62"/>
      <c r="EC22" s="65">
        <v>19</v>
      </c>
      <c r="ED22" s="66" t="str">
        <f t="shared" si="10"/>
        <v>潮来市</v>
      </c>
      <c r="EE22" s="67">
        <v>500861</v>
      </c>
      <c r="EF22" s="67">
        <v>7832488</v>
      </c>
      <c r="EG22" s="67">
        <v>6583378</v>
      </c>
      <c r="EH22" s="67">
        <v>268292</v>
      </c>
      <c r="EI22" s="67">
        <v>225400</v>
      </c>
      <c r="EJ22" s="67">
        <v>225400</v>
      </c>
      <c r="EK22" s="67">
        <v>366</v>
      </c>
      <c r="EL22" s="67">
        <v>4783</v>
      </c>
      <c r="EM22" s="67">
        <v>3640</v>
      </c>
      <c r="EO22" s="65">
        <v>19</v>
      </c>
      <c r="EP22" s="66" t="str">
        <f t="shared" si="11"/>
        <v>潮来市</v>
      </c>
      <c r="EQ22" s="67">
        <v>30148</v>
      </c>
      <c r="ER22" s="67">
        <v>83485</v>
      </c>
      <c r="ES22" s="67">
        <v>80388</v>
      </c>
      <c r="ET22" s="67">
        <v>144022</v>
      </c>
      <c r="EU22" s="67">
        <v>142371</v>
      </c>
      <c r="EV22" s="67">
        <v>99674</v>
      </c>
      <c r="EW22" s="67">
        <v>18</v>
      </c>
      <c r="EX22" s="67">
        <v>117</v>
      </c>
      <c r="EY22" s="67">
        <v>107</v>
      </c>
      <c r="FA22" s="65">
        <v>19</v>
      </c>
      <c r="FB22" s="66" t="str">
        <f t="shared" si="12"/>
        <v>潮来市</v>
      </c>
      <c r="FC22" s="67">
        <v>0</v>
      </c>
      <c r="FD22" s="67">
        <v>0</v>
      </c>
      <c r="FE22" s="67">
        <v>0</v>
      </c>
      <c r="FF22" s="67">
        <v>0</v>
      </c>
      <c r="FG22" s="67">
        <v>0</v>
      </c>
      <c r="FH22" s="67">
        <v>0</v>
      </c>
      <c r="FI22" s="67">
        <v>0</v>
      </c>
      <c r="FJ22" s="67">
        <v>0</v>
      </c>
      <c r="FK22" s="67">
        <v>0</v>
      </c>
      <c r="FM22" s="65">
        <v>19</v>
      </c>
      <c r="FN22" s="66" t="str">
        <f t="shared" si="13"/>
        <v>潮来市</v>
      </c>
      <c r="FO22" s="67">
        <v>387644</v>
      </c>
      <c r="FP22" s="67">
        <v>811713</v>
      </c>
      <c r="FQ22" s="67">
        <v>610415</v>
      </c>
      <c r="FR22" s="67">
        <v>54356</v>
      </c>
      <c r="FS22" s="67">
        <v>48964</v>
      </c>
      <c r="FT22" s="67">
        <v>38756</v>
      </c>
      <c r="FU22" s="67">
        <v>511</v>
      </c>
      <c r="FV22" s="67">
        <v>1405</v>
      </c>
      <c r="FW22" s="67">
        <v>1057</v>
      </c>
      <c r="FY22" s="65">
        <v>19</v>
      </c>
      <c r="FZ22" s="66" t="str">
        <f t="shared" si="14"/>
        <v>潮来市</v>
      </c>
      <c r="GA22" s="67">
        <v>0</v>
      </c>
      <c r="GB22" s="67">
        <v>1482007</v>
      </c>
      <c r="GC22" s="67">
        <v>1481958</v>
      </c>
      <c r="GD22" s="67">
        <v>2388804</v>
      </c>
      <c r="GE22" s="67">
        <v>2388726</v>
      </c>
      <c r="GF22" s="67">
        <v>1672108</v>
      </c>
      <c r="GG22" s="67">
        <v>0</v>
      </c>
      <c r="GH22" s="67">
        <v>789</v>
      </c>
      <c r="GI22" s="67">
        <v>788</v>
      </c>
      <c r="GK22" s="65">
        <v>19</v>
      </c>
      <c r="GL22" s="66" t="str">
        <f t="shared" si="15"/>
        <v>潮来市</v>
      </c>
      <c r="GM22" s="67">
        <v>0</v>
      </c>
      <c r="GN22" s="67">
        <v>0</v>
      </c>
      <c r="GO22" s="67">
        <v>0</v>
      </c>
      <c r="GP22" s="67">
        <v>0</v>
      </c>
      <c r="GQ22" s="67">
        <v>0</v>
      </c>
      <c r="GR22" s="67">
        <v>0</v>
      </c>
      <c r="GS22" s="67">
        <v>0</v>
      </c>
      <c r="GT22" s="67">
        <v>0</v>
      </c>
      <c r="GU22" s="67">
        <v>0</v>
      </c>
      <c r="GW22" s="65">
        <v>19</v>
      </c>
      <c r="GX22" s="66" t="str">
        <f t="shared" si="16"/>
        <v>潮来市</v>
      </c>
      <c r="GY22" s="67">
        <v>0</v>
      </c>
      <c r="GZ22" s="67">
        <v>84628</v>
      </c>
      <c r="HA22" s="67">
        <v>84628</v>
      </c>
      <c r="HB22" s="67">
        <v>173776</v>
      </c>
      <c r="HC22" s="67">
        <v>173776</v>
      </c>
      <c r="HD22" s="67">
        <v>112976</v>
      </c>
      <c r="HE22" s="67">
        <v>0</v>
      </c>
      <c r="HF22" s="67">
        <v>391</v>
      </c>
      <c r="HG22" s="67">
        <v>391</v>
      </c>
      <c r="HI22" s="65">
        <v>19</v>
      </c>
      <c r="HJ22" s="66" t="str">
        <f t="shared" si="17"/>
        <v>潮来市</v>
      </c>
      <c r="HK22" s="67">
        <v>0</v>
      </c>
      <c r="HL22" s="67">
        <v>2718</v>
      </c>
      <c r="HM22" s="67">
        <v>2718</v>
      </c>
      <c r="HN22" s="67">
        <v>18056</v>
      </c>
      <c r="HO22" s="67">
        <v>18056</v>
      </c>
      <c r="HP22" s="67">
        <v>12585</v>
      </c>
      <c r="HQ22" s="67">
        <v>0</v>
      </c>
      <c r="HR22" s="67">
        <v>13</v>
      </c>
      <c r="HS22" s="67">
        <v>13</v>
      </c>
    </row>
    <row r="23" spans="1:227" s="56" customFormat="1" ht="15" customHeight="1">
      <c r="A23" s="65">
        <v>20</v>
      </c>
      <c r="B23" s="66" t="s">
        <v>92</v>
      </c>
      <c r="C23" s="67">
        <v>35053</v>
      </c>
      <c r="D23" s="67">
        <v>4574760</v>
      </c>
      <c r="E23" s="67">
        <v>4255679</v>
      </c>
      <c r="F23" s="67">
        <v>384789</v>
      </c>
      <c r="G23" s="67">
        <v>359608</v>
      </c>
      <c r="H23" s="67">
        <v>359608</v>
      </c>
      <c r="I23" s="67">
        <v>77</v>
      </c>
      <c r="J23" s="67">
        <v>2676</v>
      </c>
      <c r="K23" s="67">
        <v>2404</v>
      </c>
      <c r="L23" s="62"/>
      <c r="M23" s="65">
        <v>20</v>
      </c>
      <c r="N23" s="66" t="str">
        <f t="shared" si="0"/>
        <v>守谷市</v>
      </c>
      <c r="O23" s="67">
        <v>0</v>
      </c>
      <c r="P23" s="67">
        <v>12640</v>
      </c>
      <c r="Q23" s="67">
        <v>12640</v>
      </c>
      <c r="R23" s="67">
        <v>71049</v>
      </c>
      <c r="S23" s="67">
        <v>71049</v>
      </c>
      <c r="T23" s="67">
        <v>45046</v>
      </c>
      <c r="U23" s="67">
        <v>0</v>
      </c>
      <c r="V23" s="67">
        <v>21</v>
      </c>
      <c r="W23" s="67">
        <v>21</v>
      </c>
      <c r="X23" s="63"/>
      <c r="Y23" s="65">
        <v>20</v>
      </c>
      <c r="Z23" s="66" t="str">
        <f t="shared" si="1"/>
        <v>守谷市</v>
      </c>
      <c r="AA23" s="67">
        <v>48755</v>
      </c>
      <c r="AB23" s="67">
        <v>3633923</v>
      </c>
      <c r="AC23" s="67">
        <v>3300691</v>
      </c>
      <c r="AD23" s="67">
        <v>184927</v>
      </c>
      <c r="AE23" s="67">
        <v>167876</v>
      </c>
      <c r="AF23" s="67">
        <v>167876</v>
      </c>
      <c r="AG23" s="67">
        <v>130</v>
      </c>
      <c r="AH23" s="67">
        <v>4970</v>
      </c>
      <c r="AI23" s="67">
        <v>4345</v>
      </c>
      <c r="AJ23" s="62"/>
      <c r="AK23" s="65">
        <v>20</v>
      </c>
      <c r="AL23" s="66" t="str">
        <f t="shared" si="2"/>
        <v>守谷市</v>
      </c>
      <c r="AM23" s="67">
        <v>1011</v>
      </c>
      <c r="AN23" s="67">
        <v>226175</v>
      </c>
      <c r="AO23" s="67">
        <v>226141</v>
      </c>
      <c r="AP23" s="67">
        <v>7877727</v>
      </c>
      <c r="AQ23" s="67">
        <v>7877003</v>
      </c>
      <c r="AR23" s="67">
        <v>2793271</v>
      </c>
      <c r="AS23" s="67">
        <v>1</v>
      </c>
      <c r="AT23" s="67">
        <v>512</v>
      </c>
      <c r="AU23" s="67">
        <v>511</v>
      </c>
      <c r="AV23" s="63"/>
      <c r="AW23" s="65">
        <v>20</v>
      </c>
      <c r="AX23" s="66" t="str">
        <f t="shared" si="3"/>
        <v>守谷市</v>
      </c>
      <c r="AY23" s="67">
        <v>0</v>
      </c>
      <c r="AZ23" s="67">
        <v>3872205</v>
      </c>
      <c r="BA23" s="67">
        <v>3867200</v>
      </c>
      <c r="BB23" s="67">
        <v>176618332</v>
      </c>
      <c r="BC23" s="67">
        <v>176552252</v>
      </c>
      <c r="BD23" s="67">
        <v>29075125</v>
      </c>
      <c r="BE23" s="67">
        <v>0</v>
      </c>
      <c r="BF23" s="67">
        <v>20887</v>
      </c>
      <c r="BG23" s="67">
        <v>20831</v>
      </c>
      <c r="BH23" s="63"/>
      <c r="BI23" s="65">
        <v>20</v>
      </c>
      <c r="BJ23" s="66" t="str">
        <f t="shared" si="4"/>
        <v>守谷市</v>
      </c>
      <c r="BK23" s="67">
        <v>0</v>
      </c>
      <c r="BL23" s="67">
        <v>1804697</v>
      </c>
      <c r="BM23" s="67">
        <v>1804317</v>
      </c>
      <c r="BN23" s="67">
        <v>42441922</v>
      </c>
      <c r="BO23" s="67">
        <v>42435067</v>
      </c>
      <c r="BP23" s="67">
        <v>13999576</v>
      </c>
      <c r="BQ23" s="67">
        <v>0</v>
      </c>
      <c r="BR23" s="67">
        <v>11007</v>
      </c>
      <c r="BS23" s="67">
        <v>10983</v>
      </c>
      <c r="BT23" s="63"/>
      <c r="BU23" s="65">
        <v>20</v>
      </c>
      <c r="BV23" s="66" t="str">
        <f t="shared" si="5"/>
        <v>守谷市</v>
      </c>
      <c r="BW23" s="67">
        <v>0</v>
      </c>
      <c r="BX23" s="67">
        <v>2611469</v>
      </c>
      <c r="BY23" s="67">
        <v>2611219</v>
      </c>
      <c r="BZ23" s="67">
        <v>87635443</v>
      </c>
      <c r="CA23" s="67">
        <v>87633372</v>
      </c>
      <c r="CB23" s="67">
        <v>57739142</v>
      </c>
      <c r="CC23" s="67">
        <v>0</v>
      </c>
      <c r="CD23" s="67">
        <v>3828</v>
      </c>
      <c r="CE23" s="67">
        <v>3809</v>
      </c>
      <c r="CF23" s="63"/>
      <c r="CG23" s="65">
        <v>20</v>
      </c>
      <c r="CH23" s="66" t="str">
        <f t="shared" si="6"/>
        <v>守谷市</v>
      </c>
      <c r="CI23" s="67">
        <v>318292</v>
      </c>
      <c r="CJ23" s="67">
        <v>8288371</v>
      </c>
      <c r="CK23" s="67">
        <v>8282736</v>
      </c>
      <c r="CL23" s="67">
        <v>306695697</v>
      </c>
      <c r="CM23" s="67">
        <v>306620691</v>
      </c>
      <c r="CN23" s="67">
        <v>100813843</v>
      </c>
      <c r="CO23" s="67">
        <v>315</v>
      </c>
      <c r="CP23" s="67">
        <v>35722</v>
      </c>
      <c r="CQ23" s="67">
        <v>35623</v>
      </c>
      <c r="CR23" s="62"/>
      <c r="CS23" s="65">
        <v>20</v>
      </c>
      <c r="CT23" s="66" t="str">
        <f t="shared" si="7"/>
        <v>守谷市</v>
      </c>
      <c r="CU23" s="67">
        <v>0</v>
      </c>
      <c r="CV23" s="67">
        <v>0</v>
      </c>
      <c r="CW23" s="67">
        <v>0</v>
      </c>
      <c r="CX23" s="67">
        <v>0</v>
      </c>
      <c r="CY23" s="67">
        <v>0</v>
      </c>
      <c r="CZ23" s="67">
        <v>0</v>
      </c>
      <c r="DA23" s="67">
        <v>0</v>
      </c>
      <c r="DB23" s="67">
        <v>0</v>
      </c>
      <c r="DC23" s="67">
        <v>0</v>
      </c>
      <c r="DD23" s="62"/>
      <c r="DE23" s="65">
        <v>20</v>
      </c>
      <c r="DF23" s="66" t="str">
        <f t="shared" si="8"/>
        <v>守谷市</v>
      </c>
      <c r="DG23" s="67">
        <v>0</v>
      </c>
      <c r="DH23" s="67">
        <v>0</v>
      </c>
      <c r="DI23" s="67">
        <v>0</v>
      </c>
      <c r="DJ23" s="67">
        <v>0</v>
      </c>
      <c r="DK23" s="67">
        <v>0</v>
      </c>
      <c r="DL23" s="67">
        <v>0</v>
      </c>
      <c r="DM23" s="67">
        <v>0</v>
      </c>
      <c r="DN23" s="67">
        <v>0</v>
      </c>
      <c r="DO23" s="67">
        <v>0</v>
      </c>
      <c r="DP23" s="62"/>
      <c r="DQ23" s="65">
        <v>20</v>
      </c>
      <c r="DR23" s="66" t="str">
        <f t="shared" si="9"/>
        <v>守谷市</v>
      </c>
      <c r="DS23" s="67">
        <v>59585</v>
      </c>
      <c r="DT23" s="67">
        <v>2196</v>
      </c>
      <c r="DU23" s="67">
        <v>835</v>
      </c>
      <c r="DV23" s="67">
        <v>39</v>
      </c>
      <c r="DW23" s="67">
        <v>15</v>
      </c>
      <c r="DX23" s="67">
        <v>15</v>
      </c>
      <c r="DY23" s="67">
        <v>70</v>
      </c>
      <c r="DZ23" s="67">
        <v>6</v>
      </c>
      <c r="EA23" s="67">
        <v>3</v>
      </c>
      <c r="EB23" s="62"/>
      <c r="EC23" s="65">
        <v>20</v>
      </c>
      <c r="ED23" s="66" t="str">
        <f t="shared" si="10"/>
        <v>守谷市</v>
      </c>
      <c r="EE23" s="67">
        <v>161332</v>
      </c>
      <c r="EF23" s="67">
        <v>1999926</v>
      </c>
      <c r="EG23" s="67">
        <v>1662123</v>
      </c>
      <c r="EH23" s="67">
        <v>66950</v>
      </c>
      <c r="EI23" s="67">
        <v>55601</v>
      </c>
      <c r="EJ23" s="67">
        <v>55601</v>
      </c>
      <c r="EK23" s="67">
        <v>148</v>
      </c>
      <c r="EL23" s="67">
        <v>3047</v>
      </c>
      <c r="EM23" s="67">
        <v>2383</v>
      </c>
      <c r="EO23" s="65">
        <v>20</v>
      </c>
      <c r="EP23" s="66" t="str">
        <f t="shared" si="11"/>
        <v>守谷市</v>
      </c>
      <c r="EQ23" s="67">
        <v>19814</v>
      </c>
      <c r="ER23" s="67">
        <v>198290</v>
      </c>
      <c r="ES23" s="67">
        <v>196467</v>
      </c>
      <c r="ET23" s="67">
        <v>177590</v>
      </c>
      <c r="EU23" s="67">
        <v>175955</v>
      </c>
      <c r="EV23" s="67">
        <v>131129</v>
      </c>
      <c r="EW23" s="67">
        <v>16</v>
      </c>
      <c r="EX23" s="67">
        <v>295</v>
      </c>
      <c r="EY23" s="67">
        <v>280</v>
      </c>
      <c r="FA23" s="65">
        <v>20</v>
      </c>
      <c r="FB23" s="66" t="str">
        <f t="shared" si="12"/>
        <v>守谷市</v>
      </c>
      <c r="FC23" s="67">
        <v>0</v>
      </c>
      <c r="FD23" s="67">
        <v>0</v>
      </c>
      <c r="FE23" s="67">
        <v>0</v>
      </c>
      <c r="FF23" s="67">
        <v>0</v>
      </c>
      <c r="FG23" s="67">
        <v>0</v>
      </c>
      <c r="FH23" s="67">
        <v>0</v>
      </c>
      <c r="FI23" s="67">
        <v>0</v>
      </c>
      <c r="FJ23" s="67">
        <v>0</v>
      </c>
      <c r="FK23" s="67">
        <v>0</v>
      </c>
      <c r="FM23" s="65">
        <v>20</v>
      </c>
      <c r="FN23" s="66" t="str">
        <f t="shared" si="13"/>
        <v>守谷市</v>
      </c>
      <c r="FO23" s="67">
        <v>1450808</v>
      </c>
      <c r="FP23" s="67">
        <v>255390</v>
      </c>
      <c r="FQ23" s="67">
        <v>142550</v>
      </c>
      <c r="FR23" s="67">
        <v>11025</v>
      </c>
      <c r="FS23" s="67">
        <v>7180</v>
      </c>
      <c r="FT23" s="67">
        <v>7043</v>
      </c>
      <c r="FU23" s="67">
        <v>1686</v>
      </c>
      <c r="FV23" s="67">
        <v>784</v>
      </c>
      <c r="FW23" s="67">
        <v>491</v>
      </c>
      <c r="FY23" s="65">
        <v>20</v>
      </c>
      <c r="FZ23" s="66" t="str">
        <f t="shared" si="14"/>
        <v>守谷市</v>
      </c>
      <c r="GA23" s="67">
        <v>0</v>
      </c>
      <c r="GB23" s="67">
        <v>0</v>
      </c>
      <c r="GC23" s="67">
        <v>0</v>
      </c>
      <c r="GD23" s="67">
        <v>0</v>
      </c>
      <c r="GE23" s="67">
        <v>0</v>
      </c>
      <c r="GF23" s="67">
        <v>0</v>
      </c>
      <c r="GG23" s="67">
        <v>0</v>
      </c>
      <c r="GH23" s="67">
        <v>0</v>
      </c>
      <c r="GI23" s="67">
        <v>0</v>
      </c>
      <c r="GK23" s="65">
        <v>20</v>
      </c>
      <c r="GL23" s="66" t="str">
        <f t="shared" si="15"/>
        <v>守谷市</v>
      </c>
      <c r="GM23" s="67">
        <v>0</v>
      </c>
      <c r="GN23" s="67">
        <v>0</v>
      </c>
      <c r="GO23" s="67">
        <v>0</v>
      </c>
      <c r="GP23" s="67">
        <v>0</v>
      </c>
      <c r="GQ23" s="67">
        <v>0</v>
      </c>
      <c r="GR23" s="67">
        <v>0</v>
      </c>
      <c r="GS23" s="67">
        <v>0</v>
      </c>
      <c r="GT23" s="67">
        <v>0</v>
      </c>
      <c r="GU23" s="67">
        <v>0</v>
      </c>
      <c r="GW23" s="65">
        <v>20</v>
      </c>
      <c r="GX23" s="66" t="str">
        <f t="shared" si="16"/>
        <v>守谷市</v>
      </c>
      <c r="GY23" s="67">
        <v>5682</v>
      </c>
      <c r="GZ23" s="67">
        <v>186218</v>
      </c>
      <c r="HA23" s="67">
        <v>186205</v>
      </c>
      <c r="HB23" s="67">
        <v>1395510</v>
      </c>
      <c r="HC23" s="67">
        <v>1395444</v>
      </c>
      <c r="HD23" s="67">
        <v>901937</v>
      </c>
      <c r="HE23" s="67">
        <v>13</v>
      </c>
      <c r="HF23" s="67">
        <v>778</v>
      </c>
      <c r="HG23" s="67">
        <v>777</v>
      </c>
      <c r="HI23" s="65">
        <v>20</v>
      </c>
      <c r="HJ23" s="66" t="str">
        <f t="shared" si="17"/>
        <v>守谷市</v>
      </c>
      <c r="HK23" s="67">
        <v>0</v>
      </c>
      <c r="HL23" s="67">
        <v>8082</v>
      </c>
      <c r="HM23" s="67">
        <v>8082</v>
      </c>
      <c r="HN23" s="67">
        <v>286162</v>
      </c>
      <c r="HO23" s="67">
        <v>286162</v>
      </c>
      <c r="HP23" s="67">
        <v>177373</v>
      </c>
      <c r="HQ23" s="67">
        <v>0</v>
      </c>
      <c r="HR23" s="67">
        <v>6</v>
      </c>
      <c r="HS23" s="67">
        <v>6</v>
      </c>
    </row>
    <row r="24" spans="1:227" s="56" customFormat="1" ht="15" customHeight="1">
      <c r="A24" s="65">
        <v>21</v>
      </c>
      <c r="B24" s="66" t="s">
        <v>105</v>
      </c>
      <c r="C24" s="67">
        <v>432527</v>
      </c>
      <c r="D24" s="67">
        <v>23828725</v>
      </c>
      <c r="E24" s="67">
        <v>22542939</v>
      </c>
      <c r="F24" s="67">
        <v>2290489</v>
      </c>
      <c r="G24" s="67">
        <v>2183048</v>
      </c>
      <c r="H24" s="67">
        <v>2183046</v>
      </c>
      <c r="I24" s="67">
        <v>1528</v>
      </c>
      <c r="J24" s="67">
        <v>28549</v>
      </c>
      <c r="K24" s="67">
        <v>26587</v>
      </c>
      <c r="L24" s="62"/>
      <c r="M24" s="65">
        <v>21</v>
      </c>
      <c r="N24" s="66" t="str">
        <f t="shared" si="0"/>
        <v>常陸大宮市</v>
      </c>
      <c r="O24" s="67">
        <v>1739</v>
      </c>
      <c r="P24" s="67">
        <v>11000</v>
      </c>
      <c r="Q24" s="67">
        <v>10950</v>
      </c>
      <c r="R24" s="67">
        <v>33764</v>
      </c>
      <c r="S24" s="67">
        <v>33588</v>
      </c>
      <c r="T24" s="67">
        <v>22856</v>
      </c>
      <c r="U24" s="67">
        <v>7</v>
      </c>
      <c r="V24" s="67">
        <v>21</v>
      </c>
      <c r="W24" s="67">
        <v>19</v>
      </c>
      <c r="X24" s="63"/>
      <c r="Y24" s="65">
        <v>21</v>
      </c>
      <c r="Z24" s="66" t="str">
        <f t="shared" si="1"/>
        <v>常陸大宮市</v>
      </c>
      <c r="AA24" s="67">
        <v>828720</v>
      </c>
      <c r="AB24" s="67">
        <v>30809696</v>
      </c>
      <c r="AC24" s="67">
        <v>28325990</v>
      </c>
      <c r="AD24" s="67">
        <v>1509400</v>
      </c>
      <c r="AE24" s="67">
        <v>1393280</v>
      </c>
      <c r="AF24" s="67">
        <v>1393150</v>
      </c>
      <c r="AG24" s="67">
        <v>3076</v>
      </c>
      <c r="AH24" s="67">
        <v>45348</v>
      </c>
      <c r="AI24" s="67">
        <v>40747</v>
      </c>
      <c r="AJ24" s="62"/>
      <c r="AK24" s="65">
        <v>21</v>
      </c>
      <c r="AL24" s="66" t="str">
        <f t="shared" si="2"/>
        <v>常陸大宮市</v>
      </c>
      <c r="AM24" s="67">
        <v>43157</v>
      </c>
      <c r="AN24" s="67">
        <v>80291</v>
      </c>
      <c r="AO24" s="67">
        <v>79995</v>
      </c>
      <c r="AP24" s="67">
        <v>347328</v>
      </c>
      <c r="AQ24" s="67">
        <v>346254</v>
      </c>
      <c r="AR24" s="67">
        <v>235083</v>
      </c>
      <c r="AS24" s="67">
        <v>93</v>
      </c>
      <c r="AT24" s="67">
        <v>211</v>
      </c>
      <c r="AU24" s="67">
        <v>206</v>
      </c>
      <c r="AV24" s="63"/>
      <c r="AW24" s="65">
        <v>21</v>
      </c>
      <c r="AX24" s="66" t="str">
        <f t="shared" si="3"/>
        <v>常陸大宮市</v>
      </c>
      <c r="AY24" s="67">
        <v>0</v>
      </c>
      <c r="AZ24" s="67">
        <v>3537310</v>
      </c>
      <c r="BA24" s="67">
        <v>3165039</v>
      </c>
      <c r="BB24" s="67">
        <v>20670595</v>
      </c>
      <c r="BC24" s="67">
        <v>19687144</v>
      </c>
      <c r="BD24" s="67">
        <v>3269772</v>
      </c>
      <c r="BE24" s="67">
        <v>0</v>
      </c>
      <c r="BF24" s="67">
        <v>16582</v>
      </c>
      <c r="BG24" s="67">
        <v>14591</v>
      </c>
      <c r="BH24" s="63"/>
      <c r="BI24" s="65">
        <v>21</v>
      </c>
      <c r="BJ24" s="66" t="str">
        <f t="shared" si="4"/>
        <v>常陸大宮市</v>
      </c>
      <c r="BK24" s="67">
        <v>0</v>
      </c>
      <c r="BL24" s="67">
        <v>6648949</v>
      </c>
      <c r="BM24" s="67">
        <v>6361554</v>
      </c>
      <c r="BN24" s="67">
        <v>26893958</v>
      </c>
      <c r="BO24" s="67">
        <v>26416585</v>
      </c>
      <c r="BP24" s="67">
        <v>8787973</v>
      </c>
      <c r="BQ24" s="67">
        <v>0</v>
      </c>
      <c r="BR24" s="67">
        <v>18095</v>
      </c>
      <c r="BS24" s="67">
        <v>16301</v>
      </c>
      <c r="BT24" s="63"/>
      <c r="BU24" s="65">
        <v>21</v>
      </c>
      <c r="BV24" s="66" t="str">
        <f t="shared" si="5"/>
        <v>常陸大宮市</v>
      </c>
      <c r="BW24" s="67">
        <v>0</v>
      </c>
      <c r="BX24" s="67">
        <v>4506616</v>
      </c>
      <c r="BY24" s="67">
        <v>4467054</v>
      </c>
      <c r="BZ24" s="67">
        <v>24983093</v>
      </c>
      <c r="CA24" s="67">
        <v>24919641</v>
      </c>
      <c r="CB24" s="67">
        <v>17104734</v>
      </c>
      <c r="CC24" s="67">
        <v>0</v>
      </c>
      <c r="CD24" s="67">
        <v>8664</v>
      </c>
      <c r="CE24" s="67">
        <v>8286</v>
      </c>
      <c r="CF24" s="63"/>
      <c r="CG24" s="65">
        <v>21</v>
      </c>
      <c r="CH24" s="66" t="str">
        <f t="shared" si="6"/>
        <v>常陸大宮市</v>
      </c>
      <c r="CI24" s="67">
        <v>944226</v>
      </c>
      <c r="CJ24" s="67">
        <v>14692875</v>
      </c>
      <c r="CK24" s="67">
        <v>13993647</v>
      </c>
      <c r="CL24" s="67">
        <v>72547646</v>
      </c>
      <c r="CM24" s="67">
        <v>71023370</v>
      </c>
      <c r="CN24" s="67">
        <v>29162479</v>
      </c>
      <c r="CO24" s="67">
        <v>1713</v>
      </c>
      <c r="CP24" s="67">
        <v>43341</v>
      </c>
      <c r="CQ24" s="67">
        <v>39178</v>
      </c>
      <c r="CR24" s="62"/>
      <c r="CS24" s="65">
        <v>21</v>
      </c>
      <c r="CT24" s="66" t="str">
        <f t="shared" si="7"/>
        <v>常陸大宮市</v>
      </c>
      <c r="CU24" s="67">
        <v>0</v>
      </c>
      <c r="CV24" s="67">
        <v>0</v>
      </c>
      <c r="CW24" s="67">
        <v>0</v>
      </c>
      <c r="CX24" s="67">
        <v>0</v>
      </c>
      <c r="CY24" s="67">
        <v>0</v>
      </c>
      <c r="CZ24" s="67">
        <v>0</v>
      </c>
      <c r="DA24" s="67">
        <v>0</v>
      </c>
      <c r="DB24" s="67">
        <v>0</v>
      </c>
      <c r="DC24" s="67">
        <v>0</v>
      </c>
      <c r="DD24" s="62"/>
      <c r="DE24" s="65">
        <v>21</v>
      </c>
      <c r="DF24" s="66" t="str">
        <f t="shared" si="8"/>
        <v>常陸大宮市</v>
      </c>
      <c r="DG24" s="67">
        <v>0</v>
      </c>
      <c r="DH24" s="67">
        <v>4</v>
      </c>
      <c r="DI24" s="67">
        <v>4</v>
      </c>
      <c r="DJ24" s="67">
        <v>10</v>
      </c>
      <c r="DK24" s="67">
        <v>10</v>
      </c>
      <c r="DL24" s="67">
        <v>10</v>
      </c>
      <c r="DM24" s="67">
        <v>0</v>
      </c>
      <c r="DN24" s="67">
        <v>1</v>
      </c>
      <c r="DO24" s="67">
        <v>1</v>
      </c>
      <c r="DP24" s="62"/>
      <c r="DQ24" s="65">
        <v>21</v>
      </c>
      <c r="DR24" s="66" t="str">
        <f t="shared" si="9"/>
        <v>常陸大宮市</v>
      </c>
      <c r="DS24" s="67">
        <v>92871</v>
      </c>
      <c r="DT24" s="67">
        <v>15732</v>
      </c>
      <c r="DU24" s="67">
        <v>12314</v>
      </c>
      <c r="DV24" s="67">
        <v>126</v>
      </c>
      <c r="DW24" s="67">
        <v>99</v>
      </c>
      <c r="DX24" s="67">
        <v>99</v>
      </c>
      <c r="DY24" s="67">
        <v>100</v>
      </c>
      <c r="DZ24" s="67">
        <v>47</v>
      </c>
      <c r="EA24" s="67">
        <v>39</v>
      </c>
      <c r="EB24" s="62"/>
      <c r="EC24" s="65">
        <v>21</v>
      </c>
      <c r="ED24" s="66" t="str">
        <f t="shared" si="10"/>
        <v>常陸大宮市</v>
      </c>
      <c r="EE24" s="67">
        <v>39205212</v>
      </c>
      <c r="EF24" s="67">
        <v>166966905</v>
      </c>
      <c r="EG24" s="67">
        <v>156758646</v>
      </c>
      <c r="EH24" s="67">
        <v>3841107</v>
      </c>
      <c r="EI24" s="67">
        <v>3625702</v>
      </c>
      <c r="EJ24" s="67">
        <v>3625684</v>
      </c>
      <c r="EK24" s="67">
        <v>2373</v>
      </c>
      <c r="EL24" s="67">
        <v>42951</v>
      </c>
      <c r="EM24" s="67">
        <v>37514</v>
      </c>
      <c r="EO24" s="65">
        <v>21</v>
      </c>
      <c r="EP24" s="66" t="str">
        <f t="shared" si="11"/>
        <v>常陸大宮市</v>
      </c>
      <c r="EQ24" s="67">
        <v>0</v>
      </c>
      <c r="ER24" s="67">
        <v>0</v>
      </c>
      <c r="ES24" s="67">
        <v>0</v>
      </c>
      <c r="ET24" s="67">
        <v>0</v>
      </c>
      <c r="EU24" s="67">
        <v>0</v>
      </c>
      <c r="EV24" s="67">
        <v>0</v>
      </c>
      <c r="EW24" s="67">
        <v>0</v>
      </c>
      <c r="EX24" s="67">
        <v>0</v>
      </c>
      <c r="EY24" s="67">
        <v>0</v>
      </c>
      <c r="FA24" s="65">
        <v>21</v>
      </c>
      <c r="FB24" s="66" t="str">
        <f t="shared" si="12"/>
        <v>常陸大宮市</v>
      </c>
      <c r="FC24" s="67">
        <v>544386</v>
      </c>
      <c r="FD24" s="67">
        <v>424092</v>
      </c>
      <c r="FE24" s="67">
        <v>409443</v>
      </c>
      <c r="FF24" s="67">
        <v>11027</v>
      </c>
      <c r="FG24" s="67">
        <v>10646</v>
      </c>
      <c r="FH24" s="67">
        <v>10646</v>
      </c>
      <c r="FI24" s="67">
        <v>37</v>
      </c>
      <c r="FJ24" s="67">
        <v>175</v>
      </c>
      <c r="FK24" s="67">
        <v>161</v>
      </c>
      <c r="FM24" s="65">
        <v>21</v>
      </c>
      <c r="FN24" s="66" t="str">
        <f t="shared" si="13"/>
        <v>常陸大宮市</v>
      </c>
      <c r="FO24" s="67">
        <v>1106138</v>
      </c>
      <c r="FP24" s="67">
        <v>8499373</v>
      </c>
      <c r="FQ24" s="67">
        <v>6767415</v>
      </c>
      <c r="FR24" s="67">
        <v>67994</v>
      </c>
      <c r="FS24" s="67">
        <v>54138</v>
      </c>
      <c r="FT24" s="67">
        <v>54138</v>
      </c>
      <c r="FU24" s="67">
        <v>1082</v>
      </c>
      <c r="FV24" s="67">
        <v>16901</v>
      </c>
      <c r="FW24" s="67">
        <v>13750</v>
      </c>
      <c r="FY24" s="65">
        <v>21</v>
      </c>
      <c r="FZ24" s="66" t="str">
        <f t="shared" si="14"/>
        <v>常陸大宮市</v>
      </c>
      <c r="GA24" s="67">
        <v>63200</v>
      </c>
      <c r="GB24" s="67">
        <v>10460990</v>
      </c>
      <c r="GC24" s="67">
        <v>10460387</v>
      </c>
      <c r="GD24" s="67">
        <v>11020909</v>
      </c>
      <c r="GE24" s="67">
        <v>11020300</v>
      </c>
      <c r="GF24" s="67">
        <v>7417371</v>
      </c>
      <c r="GG24" s="67">
        <v>146</v>
      </c>
      <c r="GH24" s="67">
        <v>3929</v>
      </c>
      <c r="GI24" s="67">
        <v>3926</v>
      </c>
      <c r="GK24" s="65">
        <v>21</v>
      </c>
      <c r="GL24" s="66" t="str">
        <f t="shared" si="15"/>
        <v>常陸大宮市</v>
      </c>
      <c r="GM24" s="67">
        <v>0</v>
      </c>
      <c r="GN24" s="67">
        <v>0</v>
      </c>
      <c r="GO24" s="67">
        <v>0</v>
      </c>
      <c r="GP24" s="67">
        <v>0</v>
      </c>
      <c r="GQ24" s="67">
        <v>0</v>
      </c>
      <c r="GR24" s="67">
        <v>0</v>
      </c>
      <c r="GS24" s="67">
        <v>0</v>
      </c>
      <c r="GT24" s="67">
        <v>0</v>
      </c>
      <c r="GU24" s="67">
        <v>0</v>
      </c>
      <c r="GW24" s="65">
        <v>21</v>
      </c>
      <c r="GX24" s="66" t="str">
        <f t="shared" si="16"/>
        <v>常陸大宮市</v>
      </c>
      <c r="GY24" s="67">
        <v>2931</v>
      </c>
      <c r="GZ24" s="67">
        <v>327908</v>
      </c>
      <c r="HA24" s="67">
        <v>327846</v>
      </c>
      <c r="HB24" s="67">
        <v>315765</v>
      </c>
      <c r="HC24" s="67">
        <v>315744</v>
      </c>
      <c r="HD24" s="67">
        <v>204553</v>
      </c>
      <c r="HE24" s="67">
        <v>41</v>
      </c>
      <c r="HF24" s="67">
        <v>1504</v>
      </c>
      <c r="HG24" s="67">
        <v>1498</v>
      </c>
      <c r="HI24" s="65">
        <v>21</v>
      </c>
      <c r="HJ24" s="66" t="str">
        <f t="shared" si="17"/>
        <v>常陸大宮市</v>
      </c>
      <c r="HK24" s="67">
        <v>0</v>
      </c>
      <c r="HL24" s="67">
        <v>0</v>
      </c>
      <c r="HM24" s="67">
        <v>0</v>
      </c>
      <c r="HN24" s="67">
        <v>0</v>
      </c>
      <c r="HO24" s="67">
        <v>0</v>
      </c>
      <c r="HP24" s="67">
        <v>0</v>
      </c>
      <c r="HQ24" s="67">
        <v>0</v>
      </c>
      <c r="HR24" s="67">
        <v>0</v>
      </c>
      <c r="HS24" s="67">
        <v>0</v>
      </c>
    </row>
    <row r="25" spans="1:227" s="56" customFormat="1" ht="15" customHeight="1">
      <c r="A25" s="65">
        <v>22</v>
      </c>
      <c r="B25" s="66" t="s">
        <v>106</v>
      </c>
      <c r="C25" s="67">
        <v>157691</v>
      </c>
      <c r="D25" s="67">
        <v>19945718</v>
      </c>
      <c r="E25" s="67">
        <v>19012499</v>
      </c>
      <c r="F25" s="67">
        <v>2006056</v>
      </c>
      <c r="G25" s="67">
        <v>1917354</v>
      </c>
      <c r="H25" s="67">
        <v>1917292</v>
      </c>
      <c r="I25" s="67">
        <v>430</v>
      </c>
      <c r="J25" s="67">
        <v>15482</v>
      </c>
      <c r="K25" s="67">
        <v>14488</v>
      </c>
      <c r="L25" s="62"/>
      <c r="M25" s="65">
        <v>22</v>
      </c>
      <c r="N25" s="66" t="str">
        <f t="shared" si="0"/>
        <v>那珂市</v>
      </c>
      <c r="O25" s="67">
        <v>25768</v>
      </c>
      <c r="P25" s="67">
        <v>124201</v>
      </c>
      <c r="Q25" s="67">
        <v>122511</v>
      </c>
      <c r="R25" s="67">
        <v>650236</v>
      </c>
      <c r="S25" s="67">
        <v>646864</v>
      </c>
      <c r="T25" s="67">
        <v>215090</v>
      </c>
      <c r="U25" s="67">
        <v>5</v>
      </c>
      <c r="V25" s="67">
        <v>128</v>
      </c>
      <c r="W25" s="67">
        <v>119</v>
      </c>
      <c r="X25" s="63"/>
      <c r="Y25" s="65">
        <v>22</v>
      </c>
      <c r="Z25" s="66" t="str">
        <f t="shared" si="1"/>
        <v>那珂市</v>
      </c>
      <c r="AA25" s="67">
        <v>1138597</v>
      </c>
      <c r="AB25" s="67">
        <v>21948082</v>
      </c>
      <c r="AC25" s="67">
        <v>20362056</v>
      </c>
      <c r="AD25" s="67">
        <v>1186755</v>
      </c>
      <c r="AE25" s="67">
        <v>1103826</v>
      </c>
      <c r="AF25" s="67">
        <v>1103825</v>
      </c>
      <c r="AG25" s="67">
        <v>1856</v>
      </c>
      <c r="AH25" s="67">
        <v>23829</v>
      </c>
      <c r="AI25" s="67">
        <v>21503</v>
      </c>
      <c r="AJ25" s="62"/>
      <c r="AK25" s="65">
        <v>22</v>
      </c>
      <c r="AL25" s="66" t="str">
        <f t="shared" si="2"/>
        <v>那珂市</v>
      </c>
      <c r="AM25" s="67">
        <v>15017</v>
      </c>
      <c r="AN25" s="67">
        <v>1031338</v>
      </c>
      <c r="AO25" s="67">
        <v>1030427</v>
      </c>
      <c r="AP25" s="67">
        <v>9533113</v>
      </c>
      <c r="AQ25" s="67">
        <v>9526609</v>
      </c>
      <c r="AR25" s="67">
        <v>2813539</v>
      </c>
      <c r="AS25" s="67">
        <v>82</v>
      </c>
      <c r="AT25" s="67">
        <v>1509</v>
      </c>
      <c r="AU25" s="67">
        <v>1494</v>
      </c>
      <c r="AV25" s="63"/>
      <c r="AW25" s="65">
        <v>22</v>
      </c>
      <c r="AX25" s="66" t="str">
        <f t="shared" si="3"/>
        <v>那珂市</v>
      </c>
      <c r="AY25" s="67">
        <v>0</v>
      </c>
      <c r="AZ25" s="67">
        <v>4154300</v>
      </c>
      <c r="BA25" s="67">
        <v>4097265</v>
      </c>
      <c r="BB25" s="67">
        <v>47092715</v>
      </c>
      <c r="BC25" s="67">
        <v>46735323</v>
      </c>
      <c r="BD25" s="67">
        <v>7787832</v>
      </c>
      <c r="BE25" s="67">
        <v>0</v>
      </c>
      <c r="BF25" s="67">
        <v>19511</v>
      </c>
      <c r="BG25" s="67">
        <v>19151</v>
      </c>
      <c r="BH25" s="63"/>
      <c r="BI25" s="65">
        <v>22</v>
      </c>
      <c r="BJ25" s="66" t="str">
        <f t="shared" si="4"/>
        <v>那珂市</v>
      </c>
      <c r="BK25" s="67">
        <v>0</v>
      </c>
      <c r="BL25" s="67">
        <v>7111041</v>
      </c>
      <c r="BM25" s="67">
        <v>7091738</v>
      </c>
      <c r="BN25" s="67">
        <v>59360984</v>
      </c>
      <c r="BO25" s="67">
        <v>59251358</v>
      </c>
      <c r="BP25" s="67">
        <v>19743980</v>
      </c>
      <c r="BQ25" s="67">
        <v>0</v>
      </c>
      <c r="BR25" s="67">
        <v>25682</v>
      </c>
      <c r="BS25" s="67">
        <v>25300</v>
      </c>
      <c r="BT25" s="63"/>
      <c r="BU25" s="65">
        <v>22</v>
      </c>
      <c r="BV25" s="66" t="str">
        <f t="shared" si="5"/>
        <v>那珂市</v>
      </c>
      <c r="BW25" s="67">
        <v>0</v>
      </c>
      <c r="BX25" s="67">
        <v>3326949</v>
      </c>
      <c r="BY25" s="67">
        <v>3326657</v>
      </c>
      <c r="BZ25" s="67">
        <v>36328308</v>
      </c>
      <c r="CA25" s="67">
        <v>36326358</v>
      </c>
      <c r="CB25" s="67">
        <v>24944586</v>
      </c>
      <c r="CC25" s="67">
        <v>0</v>
      </c>
      <c r="CD25" s="67">
        <v>3342</v>
      </c>
      <c r="CE25" s="67">
        <v>3332</v>
      </c>
      <c r="CF25" s="63"/>
      <c r="CG25" s="65">
        <v>22</v>
      </c>
      <c r="CH25" s="66" t="str">
        <f t="shared" si="6"/>
        <v>那珂市</v>
      </c>
      <c r="CI25" s="67">
        <v>979583</v>
      </c>
      <c r="CJ25" s="67">
        <v>14592290</v>
      </c>
      <c r="CK25" s="67">
        <v>14515660</v>
      </c>
      <c r="CL25" s="67">
        <v>142782007</v>
      </c>
      <c r="CM25" s="67">
        <v>142313039</v>
      </c>
      <c r="CN25" s="67">
        <v>52476398</v>
      </c>
      <c r="CO25" s="67">
        <v>803</v>
      </c>
      <c r="CP25" s="67">
        <v>48535</v>
      </c>
      <c r="CQ25" s="67">
        <v>47783</v>
      </c>
      <c r="CR25" s="62"/>
      <c r="CS25" s="65">
        <v>22</v>
      </c>
      <c r="CT25" s="66" t="str">
        <f t="shared" si="7"/>
        <v>那珂市</v>
      </c>
      <c r="CU25" s="67">
        <v>0</v>
      </c>
      <c r="CV25" s="67">
        <v>0</v>
      </c>
      <c r="CW25" s="67">
        <v>0</v>
      </c>
      <c r="CX25" s="67">
        <v>0</v>
      </c>
      <c r="CY25" s="67">
        <v>0</v>
      </c>
      <c r="CZ25" s="67">
        <v>0</v>
      </c>
      <c r="DA25" s="67">
        <v>0</v>
      </c>
      <c r="DB25" s="67">
        <v>0</v>
      </c>
      <c r="DC25" s="67">
        <v>0</v>
      </c>
      <c r="DD25" s="62"/>
      <c r="DE25" s="65">
        <v>22</v>
      </c>
      <c r="DF25" s="66" t="str">
        <f t="shared" si="8"/>
        <v>那珂市</v>
      </c>
      <c r="DG25" s="67">
        <v>0</v>
      </c>
      <c r="DH25" s="67">
        <v>0</v>
      </c>
      <c r="DI25" s="67">
        <v>0</v>
      </c>
      <c r="DJ25" s="67">
        <v>0</v>
      </c>
      <c r="DK25" s="67">
        <v>0</v>
      </c>
      <c r="DL25" s="67">
        <v>0</v>
      </c>
      <c r="DM25" s="67">
        <v>0</v>
      </c>
      <c r="DN25" s="67">
        <v>0</v>
      </c>
      <c r="DO25" s="67">
        <v>0</v>
      </c>
      <c r="DP25" s="62"/>
      <c r="DQ25" s="65">
        <v>22</v>
      </c>
      <c r="DR25" s="66" t="str">
        <f t="shared" si="9"/>
        <v>那珂市</v>
      </c>
      <c r="DS25" s="67">
        <v>647065</v>
      </c>
      <c r="DT25" s="67">
        <v>0</v>
      </c>
      <c r="DU25" s="67">
        <v>0</v>
      </c>
      <c r="DV25" s="67">
        <v>0</v>
      </c>
      <c r="DW25" s="67">
        <v>0</v>
      </c>
      <c r="DX25" s="67">
        <v>0</v>
      </c>
      <c r="DY25" s="67">
        <v>99</v>
      </c>
      <c r="DZ25" s="67">
        <v>0</v>
      </c>
      <c r="EA25" s="67">
        <v>0</v>
      </c>
      <c r="EB25" s="62"/>
      <c r="EC25" s="65">
        <v>22</v>
      </c>
      <c r="ED25" s="66" t="str">
        <f t="shared" si="10"/>
        <v>那珂市</v>
      </c>
      <c r="EE25" s="67">
        <v>2804978</v>
      </c>
      <c r="EF25" s="67">
        <v>13333668</v>
      </c>
      <c r="EG25" s="67">
        <v>11591650</v>
      </c>
      <c r="EH25" s="67">
        <v>407239</v>
      </c>
      <c r="EI25" s="67">
        <v>356131</v>
      </c>
      <c r="EJ25" s="67">
        <v>356131</v>
      </c>
      <c r="EK25" s="67">
        <v>548</v>
      </c>
      <c r="EL25" s="67">
        <v>9920</v>
      </c>
      <c r="EM25" s="67">
        <v>8086</v>
      </c>
      <c r="EO25" s="65">
        <v>22</v>
      </c>
      <c r="EP25" s="66" t="str">
        <f t="shared" si="11"/>
        <v>那珂市</v>
      </c>
      <c r="EQ25" s="67">
        <v>56119</v>
      </c>
      <c r="ER25" s="67">
        <v>630117</v>
      </c>
      <c r="ES25" s="67">
        <v>628573</v>
      </c>
      <c r="ET25" s="67">
        <v>1607668</v>
      </c>
      <c r="EU25" s="67">
        <v>1605013</v>
      </c>
      <c r="EV25" s="67">
        <v>1044276</v>
      </c>
      <c r="EW25" s="67">
        <v>173</v>
      </c>
      <c r="EX25" s="67">
        <v>426</v>
      </c>
      <c r="EY25" s="67">
        <v>411</v>
      </c>
      <c r="FA25" s="65">
        <v>22</v>
      </c>
      <c r="FB25" s="66" t="str">
        <f t="shared" si="12"/>
        <v>那珂市</v>
      </c>
      <c r="FC25" s="67">
        <v>0</v>
      </c>
      <c r="FD25" s="67">
        <v>175844</v>
      </c>
      <c r="FE25" s="67">
        <v>175844</v>
      </c>
      <c r="FF25" s="67">
        <v>7034</v>
      </c>
      <c r="FG25" s="67">
        <v>7034</v>
      </c>
      <c r="FH25" s="67">
        <v>7034</v>
      </c>
      <c r="FI25" s="67">
        <v>0</v>
      </c>
      <c r="FJ25" s="67">
        <v>19</v>
      </c>
      <c r="FK25" s="67">
        <v>19</v>
      </c>
      <c r="FM25" s="65">
        <v>22</v>
      </c>
      <c r="FN25" s="66" t="str">
        <f t="shared" si="13"/>
        <v>那珂市</v>
      </c>
      <c r="FO25" s="67">
        <v>857867</v>
      </c>
      <c r="FP25" s="67">
        <v>1958374</v>
      </c>
      <c r="FQ25" s="67">
        <v>1471779</v>
      </c>
      <c r="FR25" s="67">
        <v>57907</v>
      </c>
      <c r="FS25" s="67">
        <v>44041</v>
      </c>
      <c r="FT25" s="67">
        <v>44041</v>
      </c>
      <c r="FU25" s="67">
        <v>369</v>
      </c>
      <c r="FV25" s="67">
        <v>3161</v>
      </c>
      <c r="FW25" s="67">
        <v>2368</v>
      </c>
      <c r="FY25" s="65">
        <v>22</v>
      </c>
      <c r="FZ25" s="66" t="str">
        <f t="shared" si="14"/>
        <v>那珂市</v>
      </c>
      <c r="GA25" s="67">
        <v>0</v>
      </c>
      <c r="GB25" s="67">
        <v>25304</v>
      </c>
      <c r="GC25" s="67">
        <v>25304</v>
      </c>
      <c r="GD25" s="67">
        <v>32895</v>
      </c>
      <c r="GE25" s="67">
        <v>32895</v>
      </c>
      <c r="GF25" s="67">
        <v>21559</v>
      </c>
      <c r="GG25" s="67">
        <v>0</v>
      </c>
      <c r="GH25" s="67">
        <v>19</v>
      </c>
      <c r="GI25" s="67">
        <v>19</v>
      </c>
      <c r="GK25" s="65">
        <v>22</v>
      </c>
      <c r="GL25" s="66" t="str">
        <f t="shared" si="15"/>
        <v>那珂市</v>
      </c>
      <c r="GM25" s="67">
        <v>0</v>
      </c>
      <c r="GN25" s="67">
        <v>0</v>
      </c>
      <c r="GO25" s="67">
        <v>0</v>
      </c>
      <c r="GP25" s="67">
        <v>0</v>
      </c>
      <c r="GQ25" s="67">
        <v>0</v>
      </c>
      <c r="GR25" s="67">
        <v>0</v>
      </c>
      <c r="GS25" s="67">
        <v>0</v>
      </c>
      <c r="GT25" s="67">
        <v>0</v>
      </c>
      <c r="GU25" s="67">
        <v>0</v>
      </c>
      <c r="GW25" s="65">
        <v>22</v>
      </c>
      <c r="GX25" s="66" t="str">
        <f t="shared" si="16"/>
        <v>那珂市</v>
      </c>
      <c r="GY25" s="67">
        <v>2102</v>
      </c>
      <c r="GZ25" s="67">
        <v>0</v>
      </c>
      <c r="HA25" s="67">
        <v>0</v>
      </c>
      <c r="HB25" s="67">
        <v>0</v>
      </c>
      <c r="HC25" s="67">
        <v>0</v>
      </c>
      <c r="HD25" s="67">
        <v>0</v>
      </c>
      <c r="HE25" s="67">
        <v>5</v>
      </c>
      <c r="HF25" s="67">
        <v>0</v>
      </c>
      <c r="HG25" s="67">
        <v>0</v>
      </c>
      <c r="HI25" s="65">
        <v>22</v>
      </c>
      <c r="HJ25" s="66" t="str">
        <f t="shared" si="17"/>
        <v>那珂市</v>
      </c>
      <c r="HK25" s="67">
        <v>0</v>
      </c>
      <c r="HL25" s="67">
        <v>0</v>
      </c>
      <c r="HM25" s="67">
        <v>0</v>
      </c>
      <c r="HN25" s="67">
        <v>0</v>
      </c>
      <c r="HO25" s="67">
        <v>0</v>
      </c>
      <c r="HP25" s="67">
        <v>0</v>
      </c>
      <c r="HQ25" s="67">
        <v>0</v>
      </c>
      <c r="HR25" s="67">
        <v>0</v>
      </c>
      <c r="HS25" s="67">
        <v>0</v>
      </c>
    </row>
    <row r="26" spans="1:227" s="56" customFormat="1" ht="15" customHeight="1">
      <c r="A26" s="68">
        <v>23</v>
      </c>
      <c r="B26" s="66" t="s">
        <v>107</v>
      </c>
      <c r="C26" s="67">
        <v>709588</v>
      </c>
      <c r="D26" s="67">
        <v>64651516</v>
      </c>
      <c r="E26" s="67">
        <v>63317299</v>
      </c>
      <c r="F26" s="67">
        <v>7939284</v>
      </c>
      <c r="G26" s="67">
        <v>7789014</v>
      </c>
      <c r="H26" s="67">
        <v>7789014</v>
      </c>
      <c r="I26" s="67">
        <v>1608</v>
      </c>
      <c r="J26" s="67">
        <v>39902</v>
      </c>
      <c r="K26" s="67">
        <v>38137</v>
      </c>
      <c r="L26" s="62"/>
      <c r="M26" s="68">
        <v>23</v>
      </c>
      <c r="N26" s="66" t="str">
        <f t="shared" si="0"/>
        <v>筑西市</v>
      </c>
      <c r="O26" s="67">
        <v>1012</v>
      </c>
      <c r="P26" s="67">
        <v>515540</v>
      </c>
      <c r="Q26" s="67">
        <v>515319</v>
      </c>
      <c r="R26" s="67">
        <v>3273056</v>
      </c>
      <c r="S26" s="67">
        <v>3271638</v>
      </c>
      <c r="T26" s="67">
        <v>1138844</v>
      </c>
      <c r="U26" s="67">
        <v>5</v>
      </c>
      <c r="V26" s="67">
        <v>690</v>
      </c>
      <c r="W26" s="67">
        <v>684</v>
      </c>
      <c r="X26" s="63"/>
      <c r="Y26" s="68">
        <v>23</v>
      </c>
      <c r="Z26" s="66" t="str">
        <f t="shared" si="1"/>
        <v>筑西市</v>
      </c>
      <c r="AA26" s="67">
        <v>969885</v>
      </c>
      <c r="AB26" s="67">
        <v>49419090</v>
      </c>
      <c r="AC26" s="67">
        <v>46692966</v>
      </c>
      <c r="AD26" s="67">
        <v>2847723</v>
      </c>
      <c r="AE26" s="67">
        <v>2694355</v>
      </c>
      <c r="AF26" s="67">
        <v>2694315</v>
      </c>
      <c r="AG26" s="67">
        <v>2780</v>
      </c>
      <c r="AH26" s="67">
        <v>49986</v>
      </c>
      <c r="AI26" s="67">
        <v>46160</v>
      </c>
      <c r="AJ26" s="62"/>
      <c r="AK26" s="68">
        <v>23</v>
      </c>
      <c r="AL26" s="66" t="str">
        <f t="shared" si="2"/>
        <v>筑西市</v>
      </c>
      <c r="AM26" s="67">
        <v>13878</v>
      </c>
      <c r="AN26" s="67">
        <v>1447752</v>
      </c>
      <c r="AO26" s="67">
        <v>1445707</v>
      </c>
      <c r="AP26" s="67">
        <v>8876780</v>
      </c>
      <c r="AQ26" s="67">
        <v>8865795</v>
      </c>
      <c r="AR26" s="67">
        <v>3013134</v>
      </c>
      <c r="AS26" s="67">
        <v>50</v>
      </c>
      <c r="AT26" s="67">
        <v>2245</v>
      </c>
      <c r="AU26" s="67">
        <v>2217</v>
      </c>
      <c r="AV26" s="69"/>
      <c r="AW26" s="68">
        <v>23</v>
      </c>
      <c r="AX26" s="66" t="str">
        <f t="shared" si="3"/>
        <v>筑西市</v>
      </c>
      <c r="AY26" s="67">
        <v>0</v>
      </c>
      <c r="AZ26" s="67">
        <v>7452606</v>
      </c>
      <c r="BA26" s="67">
        <v>7140570</v>
      </c>
      <c r="BB26" s="67">
        <v>79048835</v>
      </c>
      <c r="BC26" s="67">
        <v>76814734</v>
      </c>
      <c r="BD26" s="67">
        <v>12800207</v>
      </c>
      <c r="BE26" s="67">
        <v>0</v>
      </c>
      <c r="BF26" s="67">
        <v>45418</v>
      </c>
      <c r="BG26" s="67">
        <v>43029</v>
      </c>
      <c r="BH26" s="69"/>
      <c r="BI26" s="68">
        <v>23</v>
      </c>
      <c r="BJ26" s="66" t="str">
        <f t="shared" si="4"/>
        <v>筑西市</v>
      </c>
      <c r="BK26" s="67">
        <v>0</v>
      </c>
      <c r="BL26" s="67">
        <v>12999739</v>
      </c>
      <c r="BM26" s="67">
        <v>12966915</v>
      </c>
      <c r="BN26" s="67">
        <v>96923953</v>
      </c>
      <c r="BO26" s="67">
        <v>96728413</v>
      </c>
      <c r="BP26" s="67">
        <v>32233285</v>
      </c>
      <c r="BQ26" s="67">
        <v>0</v>
      </c>
      <c r="BR26" s="67">
        <v>41523</v>
      </c>
      <c r="BS26" s="67">
        <v>40411</v>
      </c>
      <c r="BT26" s="69"/>
      <c r="BU26" s="68">
        <v>23</v>
      </c>
      <c r="BV26" s="66" t="str">
        <f t="shared" si="5"/>
        <v>筑西市</v>
      </c>
      <c r="BW26" s="67">
        <v>0</v>
      </c>
      <c r="BX26" s="67">
        <v>9415904</v>
      </c>
      <c r="BY26" s="67">
        <v>9408572</v>
      </c>
      <c r="BZ26" s="67">
        <v>93920976</v>
      </c>
      <c r="CA26" s="67">
        <v>93891044</v>
      </c>
      <c r="CB26" s="67">
        <v>64980830</v>
      </c>
      <c r="CC26" s="67">
        <v>0</v>
      </c>
      <c r="CD26" s="67">
        <v>13897</v>
      </c>
      <c r="CE26" s="67">
        <v>13725</v>
      </c>
      <c r="CF26" s="69"/>
      <c r="CG26" s="68">
        <v>23</v>
      </c>
      <c r="CH26" s="66" t="str">
        <f t="shared" si="6"/>
        <v>筑西市</v>
      </c>
      <c r="CI26" s="67">
        <v>1788922</v>
      </c>
      <c r="CJ26" s="67">
        <v>29868249</v>
      </c>
      <c r="CK26" s="67">
        <v>29516057</v>
      </c>
      <c r="CL26" s="67">
        <v>269893764</v>
      </c>
      <c r="CM26" s="67">
        <v>267434191</v>
      </c>
      <c r="CN26" s="67">
        <v>110014322</v>
      </c>
      <c r="CO26" s="67">
        <v>2270</v>
      </c>
      <c r="CP26" s="67">
        <v>100838</v>
      </c>
      <c r="CQ26" s="67">
        <v>97165</v>
      </c>
      <c r="CR26" s="62"/>
      <c r="CS26" s="68">
        <v>23</v>
      </c>
      <c r="CT26" s="66" t="str">
        <f t="shared" si="7"/>
        <v>筑西市</v>
      </c>
      <c r="CU26" s="67">
        <v>0</v>
      </c>
      <c r="CV26" s="67">
        <v>0</v>
      </c>
      <c r="CW26" s="67">
        <v>0</v>
      </c>
      <c r="CX26" s="67">
        <v>0</v>
      </c>
      <c r="CY26" s="67">
        <v>0</v>
      </c>
      <c r="CZ26" s="67">
        <v>0</v>
      </c>
      <c r="DA26" s="67">
        <v>0</v>
      </c>
      <c r="DB26" s="67">
        <v>0</v>
      </c>
      <c r="DC26" s="67">
        <v>0</v>
      </c>
      <c r="DD26" s="62"/>
      <c r="DE26" s="68">
        <v>23</v>
      </c>
      <c r="DF26" s="66" t="str">
        <f t="shared" si="8"/>
        <v>筑西市</v>
      </c>
      <c r="DG26" s="67">
        <v>0</v>
      </c>
      <c r="DH26" s="67">
        <v>0</v>
      </c>
      <c r="DI26" s="67">
        <v>0</v>
      </c>
      <c r="DJ26" s="67">
        <v>0</v>
      </c>
      <c r="DK26" s="67">
        <v>0</v>
      </c>
      <c r="DL26" s="67">
        <v>0</v>
      </c>
      <c r="DM26" s="67">
        <v>0</v>
      </c>
      <c r="DN26" s="67">
        <v>0</v>
      </c>
      <c r="DO26" s="67">
        <v>0</v>
      </c>
      <c r="DP26" s="62"/>
      <c r="DQ26" s="68">
        <v>23</v>
      </c>
      <c r="DR26" s="66" t="str">
        <f t="shared" si="9"/>
        <v>筑西市</v>
      </c>
      <c r="DS26" s="67">
        <v>101459</v>
      </c>
      <c r="DT26" s="67">
        <v>42118</v>
      </c>
      <c r="DU26" s="67">
        <v>35457</v>
      </c>
      <c r="DV26" s="67">
        <v>24878</v>
      </c>
      <c r="DW26" s="67">
        <v>24652</v>
      </c>
      <c r="DX26" s="67">
        <v>17556</v>
      </c>
      <c r="DY26" s="67">
        <v>57</v>
      </c>
      <c r="DZ26" s="67">
        <v>13</v>
      </c>
      <c r="EA26" s="67">
        <v>10</v>
      </c>
      <c r="EB26" s="62"/>
      <c r="EC26" s="68">
        <v>23</v>
      </c>
      <c r="ED26" s="66" t="str">
        <f t="shared" si="10"/>
        <v>筑西市</v>
      </c>
      <c r="EE26" s="67">
        <v>567218</v>
      </c>
      <c r="EF26" s="67">
        <v>11960660</v>
      </c>
      <c r="EG26" s="67">
        <v>10105593</v>
      </c>
      <c r="EH26" s="67">
        <v>412302</v>
      </c>
      <c r="EI26" s="67">
        <v>347827</v>
      </c>
      <c r="EJ26" s="67">
        <v>347827</v>
      </c>
      <c r="EK26" s="67">
        <v>692</v>
      </c>
      <c r="EL26" s="67">
        <v>10116</v>
      </c>
      <c r="EM26" s="67">
        <v>7022</v>
      </c>
      <c r="EO26" s="68">
        <v>23</v>
      </c>
      <c r="EP26" s="66" t="str">
        <f t="shared" si="11"/>
        <v>筑西市</v>
      </c>
      <c r="EQ26" s="67">
        <v>9781</v>
      </c>
      <c r="ER26" s="67">
        <v>321549</v>
      </c>
      <c r="ES26" s="67">
        <v>321320</v>
      </c>
      <c r="ET26" s="67">
        <v>553831</v>
      </c>
      <c r="EU26" s="67">
        <v>553100</v>
      </c>
      <c r="EV26" s="67">
        <v>381443</v>
      </c>
      <c r="EW26" s="67">
        <v>3</v>
      </c>
      <c r="EX26" s="67">
        <v>318</v>
      </c>
      <c r="EY26" s="67">
        <v>314</v>
      </c>
      <c r="FA26" s="68">
        <v>23</v>
      </c>
      <c r="FB26" s="66" t="str">
        <f t="shared" si="12"/>
        <v>筑西市</v>
      </c>
      <c r="FC26" s="67">
        <v>0</v>
      </c>
      <c r="FD26" s="67">
        <v>0</v>
      </c>
      <c r="FE26" s="67">
        <v>0</v>
      </c>
      <c r="FF26" s="67">
        <v>0</v>
      </c>
      <c r="FG26" s="67">
        <v>0</v>
      </c>
      <c r="FH26" s="67">
        <v>0</v>
      </c>
      <c r="FI26" s="67">
        <v>0</v>
      </c>
      <c r="FJ26" s="67">
        <v>0</v>
      </c>
      <c r="FK26" s="67">
        <v>0</v>
      </c>
      <c r="FM26" s="68">
        <v>23</v>
      </c>
      <c r="FN26" s="66" t="str">
        <f t="shared" si="13"/>
        <v>筑西市</v>
      </c>
      <c r="FO26" s="67">
        <v>345494</v>
      </c>
      <c r="FP26" s="67">
        <v>456798</v>
      </c>
      <c r="FQ26" s="67">
        <v>311449</v>
      </c>
      <c r="FR26" s="67">
        <v>13788</v>
      </c>
      <c r="FS26" s="67">
        <v>9562</v>
      </c>
      <c r="FT26" s="67">
        <v>9562</v>
      </c>
      <c r="FU26" s="67">
        <v>571</v>
      </c>
      <c r="FV26" s="67">
        <v>755</v>
      </c>
      <c r="FW26" s="67">
        <v>520</v>
      </c>
      <c r="FY26" s="68">
        <v>23</v>
      </c>
      <c r="FZ26" s="66" t="str">
        <f t="shared" si="14"/>
        <v>筑西市</v>
      </c>
      <c r="GA26" s="67">
        <v>8133</v>
      </c>
      <c r="GB26" s="67">
        <v>1330507</v>
      </c>
      <c r="GC26" s="67">
        <v>1330262</v>
      </c>
      <c r="GD26" s="67">
        <v>1589099</v>
      </c>
      <c r="GE26" s="67">
        <v>1588801</v>
      </c>
      <c r="GF26" s="67">
        <v>1562143</v>
      </c>
      <c r="GG26" s="67">
        <v>27</v>
      </c>
      <c r="GH26" s="67">
        <v>764</v>
      </c>
      <c r="GI26" s="67">
        <v>762</v>
      </c>
      <c r="GK26" s="68">
        <v>23</v>
      </c>
      <c r="GL26" s="66" t="str">
        <f t="shared" si="15"/>
        <v>筑西市</v>
      </c>
      <c r="GM26" s="67">
        <v>0</v>
      </c>
      <c r="GN26" s="67">
        <v>0</v>
      </c>
      <c r="GO26" s="67">
        <v>0</v>
      </c>
      <c r="GP26" s="67">
        <v>0</v>
      </c>
      <c r="GQ26" s="67">
        <v>0</v>
      </c>
      <c r="GR26" s="67">
        <v>0</v>
      </c>
      <c r="GS26" s="67">
        <v>0</v>
      </c>
      <c r="GT26" s="67">
        <v>0</v>
      </c>
      <c r="GU26" s="67">
        <v>0</v>
      </c>
      <c r="GW26" s="68">
        <v>23</v>
      </c>
      <c r="GX26" s="66" t="str">
        <f t="shared" si="16"/>
        <v>筑西市</v>
      </c>
      <c r="GY26" s="67">
        <v>16249</v>
      </c>
      <c r="GZ26" s="67">
        <v>404974</v>
      </c>
      <c r="HA26" s="67">
        <v>404813</v>
      </c>
      <c r="HB26" s="67">
        <v>1034790</v>
      </c>
      <c r="HC26" s="67">
        <v>1034708</v>
      </c>
      <c r="HD26" s="67">
        <v>585500</v>
      </c>
      <c r="HE26" s="67">
        <v>81</v>
      </c>
      <c r="HF26" s="67">
        <v>1382</v>
      </c>
      <c r="HG26" s="67">
        <v>1379</v>
      </c>
      <c r="HI26" s="68">
        <v>23</v>
      </c>
      <c r="HJ26" s="66" t="str">
        <f t="shared" si="17"/>
        <v>筑西市</v>
      </c>
      <c r="HK26" s="67">
        <v>0</v>
      </c>
      <c r="HL26" s="67">
        <v>0</v>
      </c>
      <c r="HM26" s="67">
        <v>0</v>
      </c>
      <c r="HN26" s="67">
        <v>0</v>
      </c>
      <c r="HO26" s="67">
        <v>0</v>
      </c>
      <c r="HP26" s="67">
        <v>0</v>
      </c>
      <c r="HQ26" s="67">
        <v>0</v>
      </c>
      <c r="HR26" s="67">
        <v>0</v>
      </c>
      <c r="HS26" s="67">
        <v>0</v>
      </c>
    </row>
    <row r="27" spans="1:227" s="56" customFormat="1" ht="15" customHeight="1">
      <c r="A27" s="65">
        <v>24</v>
      </c>
      <c r="B27" s="66" t="s">
        <v>108</v>
      </c>
      <c r="C27" s="67">
        <v>59390</v>
      </c>
      <c r="D27" s="67">
        <v>21926342</v>
      </c>
      <c r="E27" s="67">
        <v>21134477</v>
      </c>
      <c r="F27" s="67">
        <v>2497589</v>
      </c>
      <c r="G27" s="67">
        <v>2411640</v>
      </c>
      <c r="H27" s="67">
        <v>2411640</v>
      </c>
      <c r="I27" s="67">
        <v>191</v>
      </c>
      <c r="J27" s="67">
        <v>15842</v>
      </c>
      <c r="K27" s="67">
        <v>14944</v>
      </c>
      <c r="L27" s="62"/>
      <c r="M27" s="65">
        <v>24</v>
      </c>
      <c r="N27" s="66" t="str">
        <f t="shared" si="0"/>
        <v>坂東市</v>
      </c>
      <c r="O27" s="67">
        <v>25942</v>
      </c>
      <c r="P27" s="67">
        <v>37246</v>
      </c>
      <c r="Q27" s="67">
        <v>37246</v>
      </c>
      <c r="R27" s="67">
        <v>157259</v>
      </c>
      <c r="S27" s="67">
        <v>157259</v>
      </c>
      <c r="T27" s="67">
        <v>51170</v>
      </c>
      <c r="U27" s="67">
        <v>70</v>
      </c>
      <c r="V27" s="67">
        <v>110</v>
      </c>
      <c r="W27" s="67">
        <v>110</v>
      </c>
      <c r="X27" s="63"/>
      <c r="Y27" s="65">
        <v>24</v>
      </c>
      <c r="Z27" s="66" t="str">
        <f t="shared" si="1"/>
        <v>坂東市</v>
      </c>
      <c r="AA27" s="67">
        <v>113687</v>
      </c>
      <c r="AB27" s="67">
        <v>36428046</v>
      </c>
      <c r="AC27" s="67">
        <v>34457285</v>
      </c>
      <c r="AD27" s="67">
        <v>2360064</v>
      </c>
      <c r="AE27" s="67">
        <v>2236439</v>
      </c>
      <c r="AF27" s="67">
        <v>2236439</v>
      </c>
      <c r="AG27" s="67">
        <v>967</v>
      </c>
      <c r="AH27" s="67">
        <v>43369</v>
      </c>
      <c r="AI27" s="67">
        <v>40521</v>
      </c>
      <c r="AJ27" s="62"/>
      <c r="AK27" s="65">
        <v>24</v>
      </c>
      <c r="AL27" s="66" t="str">
        <f t="shared" si="2"/>
        <v>坂東市</v>
      </c>
      <c r="AM27" s="67">
        <v>21760</v>
      </c>
      <c r="AN27" s="67">
        <v>783917</v>
      </c>
      <c r="AO27" s="67">
        <v>783143</v>
      </c>
      <c r="AP27" s="67">
        <v>6442832</v>
      </c>
      <c r="AQ27" s="67">
        <v>6438641</v>
      </c>
      <c r="AR27" s="67">
        <v>2445663</v>
      </c>
      <c r="AS27" s="67">
        <v>159</v>
      </c>
      <c r="AT27" s="67">
        <v>1456</v>
      </c>
      <c r="AU27" s="67">
        <v>1444</v>
      </c>
      <c r="AV27" s="63"/>
      <c r="AW27" s="65">
        <v>24</v>
      </c>
      <c r="AX27" s="66" t="str">
        <f t="shared" si="3"/>
        <v>坂東市</v>
      </c>
      <c r="AY27" s="67">
        <v>0</v>
      </c>
      <c r="AZ27" s="67">
        <v>3473821</v>
      </c>
      <c r="BA27" s="67">
        <v>3320041</v>
      </c>
      <c r="BB27" s="67">
        <v>31438833</v>
      </c>
      <c r="BC27" s="67">
        <v>30368652</v>
      </c>
      <c r="BD27" s="67">
        <v>5061173</v>
      </c>
      <c r="BE27" s="67">
        <v>0</v>
      </c>
      <c r="BF27" s="67">
        <v>17615</v>
      </c>
      <c r="BG27" s="67">
        <v>16587</v>
      </c>
      <c r="BH27" s="63"/>
      <c r="BI27" s="65">
        <v>24</v>
      </c>
      <c r="BJ27" s="66" t="str">
        <f t="shared" si="4"/>
        <v>坂東市</v>
      </c>
      <c r="BK27" s="67">
        <v>0</v>
      </c>
      <c r="BL27" s="67">
        <v>8630711</v>
      </c>
      <c r="BM27" s="67">
        <v>8610699</v>
      </c>
      <c r="BN27" s="67">
        <v>58778565</v>
      </c>
      <c r="BO27" s="67">
        <v>58654946</v>
      </c>
      <c r="BP27" s="67">
        <v>19548920</v>
      </c>
      <c r="BQ27" s="67">
        <v>0</v>
      </c>
      <c r="BR27" s="67">
        <v>23443</v>
      </c>
      <c r="BS27" s="67">
        <v>22843</v>
      </c>
      <c r="BT27" s="63"/>
      <c r="BU27" s="65">
        <v>24</v>
      </c>
      <c r="BV27" s="66" t="str">
        <f t="shared" si="5"/>
        <v>坂東市</v>
      </c>
      <c r="BW27" s="67">
        <v>0</v>
      </c>
      <c r="BX27" s="67">
        <v>4586152</v>
      </c>
      <c r="BY27" s="67">
        <v>4585368</v>
      </c>
      <c r="BZ27" s="67">
        <v>44234022</v>
      </c>
      <c r="CA27" s="67">
        <v>44229365</v>
      </c>
      <c r="CB27" s="67">
        <v>30196083</v>
      </c>
      <c r="CC27" s="67">
        <v>0</v>
      </c>
      <c r="CD27" s="67">
        <v>5490</v>
      </c>
      <c r="CE27" s="67">
        <v>5463</v>
      </c>
      <c r="CF27" s="63"/>
      <c r="CG27" s="65">
        <v>24</v>
      </c>
      <c r="CH27" s="66" t="str">
        <f t="shared" si="6"/>
        <v>坂東市</v>
      </c>
      <c r="CI27" s="67">
        <v>660676</v>
      </c>
      <c r="CJ27" s="67">
        <v>16690684</v>
      </c>
      <c r="CK27" s="67">
        <v>16516108</v>
      </c>
      <c r="CL27" s="67">
        <v>134451420</v>
      </c>
      <c r="CM27" s="67">
        <v>133252963</v>
      </c>
      <c r="CN27" s="67">
        <v>54806176</v>
      </c>
      <c r="CO27" s="67">
        <v>1094</v>
      </c>
      <c r="CP27" s="67">
        <v>46548</v>
      </c>
      <c r="CQ27" s="67">
        <v>44893</v>
      </c>
      <c r="CR27" s="62"/>
      <c r="CS27" s="65">
        <v>24</v>
      </c>
      <c r="CT27" s="66" t="str">
        <f t="shared" si="7"/>
        <v>坂東市</v>
      </c>
      <c r="CU27" s="67">
        <v>0</v>
      </c>
      <c r="CV27" s="67">
        <v>0</v>
      </c>
      <c r="CW27" s="67">
        <v>0</v>
      </c>
      <c r="CX27" s="67">
        <v>0</v>
      </c>
      <c r="CY27" s="67">
        <v>0</v>
      </c>
      <c r="CZ27" s="67">
        <v>0</v>
      </c>
      <c r="DA27" s="67">
        <v>0</v>
      </c>
      <c r="DB27" s="67">
        <v>0</v>
      </c>
      <c r="DC27" s="67">
        <v>0</v>
      </c>
      <c r="DD27" s="62"/>
      <c r="DE27" s="65">
        <v>24</v>
      </c>
      <c r="DF27" s="66" t="str">
        <f t="shared" si="8"/>
        <v>坂東市</v>
      </c>
      <c r="DG27" s="67">
        <v>0</v>
      </c>
      <c r="DH27" s="67">
        <v>0</v>
      </c>
      <c r="DI27" s="67">
        <v>0</v>
      </c>
      <c r="DJ27" s="67">
        <v>0</v>
      </c>
      <c r="DK27" s="67">
        <v>0</v>
      </c>
      <c r="DL27" s="67">
        <v>0</v>
      </c>
      <c r="DM27" s="67">
        <v>0</v>
      </c>
      <c r="DN27" s="67">
        <v>0</v>
      </c>
      <c r="DO27" s="67">
        <v>0</v>
      </c>
      <c r="DP27" s="62"/>
      <c r="DQ27" s="65">
        <v>24</v>
      </c>
      <c r="DR27" s="66" t="str">
        <f t="shared" si="9"/>
        <v>坂東市</v>
      </c>
      <c r="DS27" s="67">
        <v>2060</v>
      </c>
      <c r="DT27" s="67">
        <v>111442</v>
      </c>
      <c r="DU27" s="67">
        <v>100756</v>
      </c>
      <c r="DV27" s="67">
        <v>4389</v>
      </c>
      <c r="DW27" s="67">
        <v>4015</v>
      </c>
      <c r="DX27" s="67">
        <v>4015</v>
      </c>
      <c r="DY27" s="67">
        <v>5</v>
      </c>
      <c r="DZ27" s="67">
        <v>104</v>
      </c>
      <c r="EA27" s="67">
        <v>91</v>
      </c>
      <c r="EB27" s="62"/>
      <c r="EC27" s="65">
        <v>24</v>
      </c>
      <c r="ED27" s="66" t="str">
        <f t="shared" si="10"/>
        <v>坂東市</v>
      </c>
      <c r="EE27" s="67">
        <v>223311</v>
      </c>
      <c r="EF27" s="67">
        <v>11058802</v>
      </c>
      <c r="EG27" s="67">
        <v>8343271</v>
      </c>
      <c r="EH27" s="67">
        <v>392041</v>
      </c>
      <c r="EI27" s="67">
        <v>295574</v>
      </c>
      <c r="EJ27" s="67">
        <v>295574</v>
      </c>
      <c r="EK27" s="67">
        <v>405</v>
      </c>
      <c r="EL27" s="67">
        <v>14238</v>
      </c>
      <c r="EM27" s="67">
        <v>8257</v>
      </c>
      <c r="EO27" s="65">
        <v>24</v>
      </c>
      <c r="EP27" s="66" t="str">
        <f t="shared" si="11"/>
        <v>坂東市</v>
      </c>
      <c r="EQ27" s="67">
        <v>40568</v>
      </c>
      <c r="ER27" s="67">
        <v>523139</v>
      </c>
      <c r="ES27" s="67">
        <v>523128</v>
      </c>
      <c r="ET27" s="67">
        <v>2521936</v>
      </c>
      <c r="EU27" s="67">
        <v>2521888</v>
      </c>
      <c r="EV27" s="67">
        <v>1725260</v>
      </c>
      <c r="EW27" s="67">
        <v>172</v>
      </c>
      <c r="EX27" s="67">
        <v>529</v>
      </c>
      <c r="EY27" s="67">
        <v>528</v>
      </c>
      <c r="FA27" s="65">
        <v>24</v>
      </c>
      <c r="FB27" s="66" t="str">
        <f t="shared" si="12"/>
        <v>坂東市</v>
      </c>
      <c r="FC27" s="67">
        <v>0</v>
      </c>
      <c r="FD27" s="67">
        <v>21163</v>
      </c>
      <c r="FE27" s="67">
        <v>21163</v>
      </c>
      <c r="FF27" s="67">
        <v>1058</v>
      </c>
      <c r="FG27" s="67">
        <v>1058</v>
      </c>
      <c r="FH27" s="67">
        <v>1058</v>
      </c>
      <c r="FI27" s="67">
        <v>0</v>
      </c>
      <c r="FJ27" s="67">
        <v>9</v>
      </c>
      <c r="FK27" s="67">
        <v>9</v>
      </c>
      <c r="FM27" s="65">
        <v>24</v>
      </c>
      <c r="FN27" s="66" t="str">
        <f t="shared" si="13"/>
        <v>坂東市</v>
      </c>
      <c r="FO27" s="67">
        <v>94525</v>
      </c>
      <c r="FP27" s="67">
        <v>455788</v>
      </c>
      <c r="FQ27" s="67">
        <v>354057</v>
      </c>
      <c r="FR27" s="67">
        <v>14914</v>
      </c>
      <c r="FS27" s="67">
        <v>11699</v>
      </c>
      <c r="FT27" s="67">
        <v>11699</v>
      </c>
      <c r="FU27" s="67">
        <v>114</v>
      </c>
      <c r="FV27" s="67">
        <v>674</v>
      </c>
      <c r="FW27" s="67">
        <v>512</v>
      </c>
      <c r="FY27" s="65">
        <v>24</v>
      </c>
      <c r="FZ27" s="66" t="str">
        <f t="shared" si="14"/>
        <v>坂東市</v>
      </c>
      <c r="GA27" s="67">
        <v>2400</v>
      </c>
      <c r="GB27" s="67">
        <v>2739013</v>
      </c>
      <c r="GC27" s="67">
        <v>2738782</v>
      </c>
      <c r="GD27" s="67">
        <v>4550744</v>
      </c>
      <c r="GE27" s="67">
        <v>4550396</v>
      </c>
      <c r="GF27" s="67">
        <v>3185277</v>
      </c>
      <c r="GG27" s="67">
        <v>9</v>
      </c>
      <c r="GH27" s="67">
        <v>1479</v>
      </c>
      <c r="GI27" s="67">
        <v>1476</v>
      </c>
      <c r="GK27" s="65">
        <v>24</v>
      </c>
      <c r="GL27" s="66" t="str">
        <f t="shared" si="15"/>
        <v>坂東市</v>
      </c>
      <c r="GM27" s="67">
        <v>0</v>
      </c>
      <c r="GN27" s="67">
        <v>0</v>
      </c>
      <c r="GO27" s="67">
        <v>0</v>
      </c>
      <c r="GP27" s="67">
        <v>0</v>
      </c>
      <c r="GQ27" s="67">
        <v>0</v>
      </c>
      <c r="GR27" s="67">
        <v>0</v>
      </c>
      <c r="GS27" s="67">
        <v>0</v>
      </c>
      <c r="GT27" s="67">
        <v>0</v>
      </c>
      <c r="GU27" s="67">
        <v>0</v>
      </c>
      <c r="GW27" s="65">
        <v>24</v>
      </c>
      <c r="GX27" s="66" t="str">
        <f t="shared" si="16"/>
        <v>坂東市</v>
      </c>
      <c r="GY27" s="67">
        <v>0</v>
      </c>
      <c r="GZ27" s="67">
        <v>0</v>
      </c>
      <c r="HA27" s="67">
        <v>0</v>
      </c>
      <c r="HB27" s="67">
        <v>0</v>
      </c>
      <c r="HC27" s="67">
        <v>0</v>
      </c>
      <c r="HD27" s="67">
        <v>0</v>
      </c>
      <c r="HE27" s="67">
        <v>0</v>
      </c>
      <c r="HF27" s="67">
        <v>0</v>
      </c>
      <c r="HG27" s="67">
        <v>0</v>
      </c>
      <c r="HI27" s="65">
        <v>24</v>
      </c>
      <c r="HJ27" s="66" t="str">
        <f t="shared" si="17"/>
        <v>坂東市</v>
      </c>
      <c r="HK27" s="67">
        <v>0</v>
      </c>
      <c r="HL27" s="67">
        <v>0</v>
      </c>
      <c r="HM27" s="67">
        <v>0</v>
      </c>
      <c r="HN27" s="67">
        <v>0</v>
      </c>
      <c r="HO27" s="67">
        <v>0</v>
      </c>
      <c r="HP27" s="67">
        <v>0</v>
      </c>
      <c r="HQ27" s="67">
        <v>0</v>
      </c>
      <c r="HR27" s="67">
        <v>0</v>
      </c>
      <c r="HS27" s="67">
        <v>0</v>
      </c>
    </row>
    <row r="28" spans="1:227" s="56" customFormat="1" ht="15" customHeight="1">
      <c r="A28" s="65">
        <v>25</v>
      </c>
      <c r="B28" s="66" t="s">
        <v>109</v>
      </c>
      <c r="C28" s="67">
        <v>280195</v>
      </c>
      <c r="D28" s="67">
        <v>80252979</v>
      </c>
      <c r="E28" s="67">
        <v>77720417</v>
      </c>
      <c r="F28" s="67">
        <v>8565593</v>
      </c>
      <c r="G28" s="67">
        <v>8301283</v>
      </c>
      <c r="H28" s="67">
        <v>8301283</v>
      </c>
      <c r="I28" s="67">
        <v>1143</v>
      </c>
      <c r="J28" s="67">
        <v>48934</v>
      </c>
      <c r="K28" s="67">
        <v>45841</v>
      </c>
      <c r="L28" s="62"/>
      <c r="M28" s="65">
        <v>25</v>
      </c>
      <c r="N28" s="66" t="str">
        <f t="shared" si="0"/>
        <v>稲敷市</v>
      </c>
      <c r="O28" s="67">
        <v>0</v>
      </c>
      <c r="P28" s="67">
        <v>144104</v>
      </c>
      <c r="Q28" s="67">
        <v>133656</v>
      </c>
      <c r="R28" s="67">
        <v>62762</v>
      </c>
      <c r="S28" s="67">
        <v>58737</v>
      </c>
      <c r="T28" s="67">
        <v>19516</v>
      </c>
      <c r="U28" s="67">
        <v>0</v>
      </c>
      <c r="V28" s="67">
        <v>246</v>
      </c>
      <c r="W28" s="67">
        <v>222</v>
      </c>
      <c r="X28" s="63"/>
      <c r="Y28" s="65">
        <v>25</v>
      </c>
      <c r="Z28" s="66" t="str">
        <f t="shared" si="1"/>
        <v>稲敷市</v>
      </c>
      <c r="AA28" s="67">
        <v>136689</v>
      </c>
      <c r="AB28" s="67">
        <v>15434320</v>
      </c>
      <c r="AC28" s="67">
        <v>14400450</v>
      </c>
      <c r="AD28" s="67">
        <v>926180</v>
      </c>
      <c r="AE28" s="67">
        <v>864036</v>
      </c>
      <c r="AF28" s="67">
        <v>864036</v>
      </c>
      <c r="AG28" s="67">
        <v>609</v>
      </c>
      <c r="AH28" s="67">
        <v>23651</v>
      </c>
      <c r="AI28" s="67">
        <v>21517</v>
      </c>
      <c r="AJ28" s="62"/>
      <c r="AK28" s="65">
        <v>25</v>
      </c>
      <c r="AL28" s="66" t="str">
        <f t="shared" si="2"/>
        <v>稲敷市</v>
      </c>
      <c r="AM28" s="67">
        <v>4125</v>
      </c>
      <c r="AN28" s="67">
        <v>393708</v>
      </c>
      <c r="AO28" s="67">
        <v>374092</v>
      </c>
      <c r="AP28" s="67">
        <v>782767</v>
      </c>
      <c r="AQ28" s="67">
        <v>747364</v>
      </c>
      <c r="AR28" s="67">
        <v>170024</v>
      </c>
      <c r="AS28" s="67">
        <v>14</v>
      </c>
      <c r="AT28" s="67">
        <v>719</v>
      </c>
      <c r="AU28" s="67">
        <v>643</v>
      </c>
      <c r="AV28" s="63"/>
      <c r="AW28" s="65">
        <v>25</v>
      </c>
      <c r="AX28" s="66" t="str">
        <f t="shared" si="3"/>
        <v>稲敷市</v>
      </c>
      <c r="AY28" s="67">
        <v>0</v>
      </c>
      <c r="AZ28" s="67">
        <v>3329980</v>
      </c>
      <c r="BA28" s="67">
        <v>2625201</v>
      </c>
      <c r="BB28" s="67">
        <v>15206675</v>
      </c>
      <c r="BC28" s="67">
        <v>11945187</v>
      </c>
      <c r="BD28" s="67">
        <v>1990783</v>
      </c>
      <c r="BE28" s="67">
        <v>0</v>
      </c>
      <c r="BF28" s="67">
        <v>19677</v>
      </c>
      <c r="BG28" s="67">
        <v>14760</v>
      </c>
      <c r="BH28" s="63"/>
      <c r="BI28" s="65">
        <v>25</v>
      </c>
      <c r="BJ28" s="66" t="str">
        <f t="shared" si="4"/>
        <v>稲敷市</v>
      </c>
      <c r="BK28" s="67">
        <v>0</v>
      </c>
      <c r="BL28" s="67">
        <v>7005261</v>
      </c>
      <c r="BM28" s="67">
        <v>6906014</v>
      </c>
      <c r="BN28" s="67">
        <v>28498186</v>
      </c>
      <c r="BO28" s="67">
        <v>28110438</v>
      </c>
      <c r="BP28" s="67">
        <v>9369824</v>
      </c>
      <c r="BQ28" s="67">
        <v>0</v>
      </c>
      <c r="BR28" s="67">
        <v>19335</v>
      </c>
      <c r="BS28" s="67">
        <v>17167</v>
      </c>
      <c r="BT28" s="63"/>
      <c r="BU28" s="65">
        <v>25</v>
      </c>
      <c r="BV28" s="66" t="str">
        <f t="shared" si="5"/>
        <v>稲敷市</v>
      </c>
      <c r="BW28" s="67">
        <v>0</v>
      </c>
      <c r="BX28" s="67">
        <v>4123782</v>
      </c>
      <c r="BY28" s="67">
        <v>4119604</v>
      </c>
      <c r="BZ28" s="67">
        <v>19409117</v>
      </c>
      <c r="CA28" s="67">
        <v>19393768</v>
      </c>
      <c r="CB28" s="67">
        <v>13339351</v>
      </c>
      <c r="CC28" s="67">
        <v>0</v>
      </c>
      <c r="CD28" s="67">
        <v>5132</v>
      </c>
      <c r="CE28" s="67">
        <v>5044</v>
      </c>
      <c r="CF28" s="63"/>
      <c r="CG28" s="65">
        <v>25</v>
      </c>
      <c r="CH28" s="66" t="str">
        <f t="shared" si="6"/>
        <v>稲敷市</v>
      </c>
      <c r="CI28" s="67">
        <v>591778</v>
      </c>
      <c r="CJ28" s="67">
        <v>14459023</v>
      </c>
      <c r="CK28" s="67">
        <v>13650819</v>
      </c>
      <c r="CL28" s="67">
        <v>63113978</v>
      </c>
      <c r="CM28" s="67">
        <v>59449393</v>
      </c>
      <c r="CN28" s="67">
        <v>24699958</v>
      </c>
      <c r="CO28" s="67">
        <v>823</v>
      </c>
      <c r="CP28" s="67">
        <v>44144</v>
      </c>
      <c r="CQ28" s="67">
        <v>36971</v>
      </c>
      <c r="CR28" s="62"/>
      <c r="CS28" s="65">
        <v>25</v>
      </c>
      <c r="CT28" s="66" t="str">
        <f t="shared" si="7"/>
        <v>稲敷市</v>
      </c>
      <c r="CU28" s="67">
        <v>0</v>
      </c>
      <c r="CV28" s="67">
        <v>0</v>
      </c>
      <c r="CW28" s="67">
        <v>0</v>
      </c>
      <c r="CX28" s="67">
        <v>0</v>
      </c>
      <c r="CY28" s="67">
        <v>0</v>
      </c>
      <c r="CZ28" s="67">
        <v>0</v>
      </c>
      <c r="DA28" s="67">
        <v>0</v>
      </c>
      <c r="DB28" s="67">
        <v>0</v>
      </c>
      <c r="DC28" s="67">
        <v>0</v>
      </c>
      <c r="DD28" s="62"/>
      <c r="DE28" s="65">
        <v>25</v>
      </c>
      <c r="DF28" s="66" t="str">
        <f t="shared" si="8"/>
        <v>稲敷市</v>
      </c>
      <c r="DG28" s="67">
        <v>0</v>
      </c>
      <c r="DH28" s="67">
        <v>0</v>
      </c>
      <c r="DI28" s="67">
        <v>0</v>
      </c>
      <c r="DJ28" s="67">
        <v>0</v>
      </c>
      <c r="DK28" s="67">
        <v>0</v>
      </c>
      <c r="DL28" s="67">
        <v>0</v>
      </c>
      <c r="DM28" s="67">
        <v>0</v>
      </c>
      <c r="DN28" s="67">
        <v>0</v>
      </c>
      <c r="DO28" s="67">
        <v>0</v>
      </c>
      <c r="DP28" s="62"/>
      <c r="DQ28" s="65">
        <v>25</v>
      </c>
      <c r="DR28" s="66" t="str">
        <f t="shared" si="9"/>
        <v>稲敷市</v>
      </c>
      <c r="DS28" s="67">
        <v>183052</v>
      </c>
      <c r="DT28" s="67">
        <v>10420</v>
      </c>
      <c r="DU28" s="67">
        <v>7206</v>
      </c>
      <c r="DV28" s="67">
        <v>268</v>
      </c>
      <c r="DW28" s="67">
        <v>178</v>
      </c>
      <c r="DX28" s="67">
        <v>178</v>
      </c>
      <c r="DY28" s="67">
        <v>109</v>
      </c>
      <c r="DZ28" s="67">
        <v>19</v>
      </c>
      <c r="EA28" s="67">
        <v>11</v>
      </c>
      <c r="EB28" s="62"/>
      <c r="EC28" s="65">
        <v>25</v>
      </c>
      <c r="ED28" s="66" t="str">
        <f t="shared" si="10"/>
        <v>稲敷市</v>
      </c>
      <c r="EE28" s="67">
        <v>279034</v>
      </c>
      <c r="EF28" s="67">
        <v>16647935</v>
      </c>
      <c r="EG28" s="67">
        <v>14350372</v>
      </c>
      <c r="EH28" s="67">
        <v>582678</v>
      </c>
      <c r="EI28" s="67">
        <v>502263</v>
      </c>
      <c r="EJ28" s="67">
        <v>502263</v>
      </c>
      <c r="EK28" s="67">
        <v>354</v>
      </c>
      <c r="EL28" s="67">
        <v>16162</v>
      </c>
      <c r="EM28" s="67">
        <v>12405</v>
      </c>
      <c r="EO28" s="65">
        <v>25</v>
      </c>
      <c r="EP28" s="66" t="str">
        <f t="shared" si="11"/>
        <v>稲敷市</v>
      </c>
      <c r="EQ28" s="67">
        <v>24808</v>
      </c>
      <c r="ER28" s="67">
        <v>218783</v>
      </c>
      <c r="ES28" s="67">
        <v>194254</v>
      </c>
      <c r="ET28" s="67">
        <v>19691</v>
      </c>
      <c r="EU28" s="67">
        <v>17483</v>
      </c>
      <c r="EV28" s="67">
        <v>17483</v>
      </c>
      <c r="EW28" s="67">
        <v>32</v>
      </c>
      <c r="EX28" s="67">
        <v>329</v>
      </c>
      <c r="EY28" s="67">
        <v>286</v>
      </c>
      <c r="FA28" s="65">
        <v>25</v>
      </c>
      <c r="FB28" s="66" t="str">
        <f t="shared" si="12"/>
        <v>稲敷市</v>
      </c>
      <c r="FC28" s="67">
        <v>0</v>
      </c>
      <c r="FD28" s="67">
        <v>306991</v>
      </c>
      <c r="FE28" s="67">
        <v>300620</v>
      </c>
      <c r="FF28" s="67">
        <v>125287</v>
      </c>
      <c r="FG28" s="67">
        <v>124905</v>
      </c>
      <c r="FH28" s="67">
        <v>124905</v>
      </c>
      <c r="FI28" s="67">
        <v>0</v>
      </c>
      <c r="FJ28" s="67">
        <v>85</v>
      </c>
      <c r="FK28" s="67">
        <v>82</v>
      </c>
      <c r="FM28" s="65">
        <v>25</v>
      </c>
      <c r="FN28" s="66" t="str">
        <f t="shared" si="13"/>
        <v>稲敷市</v>
      </c>
      <c r="FO28" s="67">
        <v>961123</v>
      </c>
      <c r="FP28" s="67">
        <v>1567776</v>
      </c>
      <c r="FQ28" s="67">
        <v>1234316</v>
      </c>
      <c r="FR28" s="67">
        <v>46561</v>
      </c>
      <c r="FS28" s="67">
        <v>36674</v>
      </c>
      <c r="FT28" s="67">
        <v>36674</v>
      </c>
      <c r="FU28" s="67">
        <v>600</v>
      </c>
      <c r="FV28" s="67">
        <v>3816</v>
      </c>
      <c r="FW28" s="67">
        <v>2955</v>
      </c>
      <c r="FY28" s="65">
        <v>25</v>
      </c>
      <c r="FZ28" s="66" t="str">
        <f t="shared" si="14"/>
        <v>稲敷市</v>
      </c>
      <c r="GA28" s="67">
        <v>25029</v>
      </c>
      <c r="GB28" s="67">
        <v>7196138</v>
      </c>
      <c r="GC28" s="67">
        <v>7190549</v>
      </c>
      <c r="GD28" s="67">
        <v>6855906</v>
      </c>
      <c r="GE28" s="67">
        <v>6850612</v>
      </c>
      <c r="GF28" s="67">
        <v>4795426</v>
      </c>
      <c r="GG28" s="67">
        <v>112</v>
      </c>
      <c r="GH28" s="67">
        <v>5988</v>
      </c>
      <c r="GI28" s="67">
        <v>5951</v>
      </c>
      <c r="GK28" s="65">
        <v>25</v>
      </c>
      <c r="GL28" s="66" t="str">
        <f t="shared" si="15"/>
        <v>稲敷市</v>
      </c>
      <c r="GM28" s="67">
        <v>0</v>
      </c>
      <c r="GN28" s="67">
        <v>0</v>
      </c>
      <c r="GO28" s="67">
        <v>0</v>
      </c>
      <c r="GP28" s="67">
        <v>0</v>
      </c>
      <c r="GQ28" s="67">
        <v>0</v>
      </c>
      <c r="GR28" s="67">
        <v>0</v>
      </c>
      <c r="GS28" s="67">
        <v>0</v>
      </c>
      <c r="GT28" s="67">
        <v>0</v>
      </c>
      <c r="GU28" s="67">
        <v>0</v>
      </c>
      <c r="GW28" s="65">
        <v>25</v>
      </c>
      <c r="GX28" s="66" t="str">
        <f t="shared" si="16"/>
        <v>稲敷市</v>
      </c>
      <c r="GY28" s="67">
        <v>0</v>
      </c>
      <c r="GZ28" s="67">
        <v>0</v>
      </c>
      <c r="HA28" s="67">
        <v>0</v>
      </c>
      <c r="HB28" s="67">
        <v>0</v>
      </c>
      <c r="HC28" s="67">
        <v>0</v>
      </c>
      <c r="HD28" s="67">
        <v>0</v>
      </c>
      <c r="HE28" s="67">
        <v>0</v>
      </c>
      <c r="HF28" s="67">
        <v>0</v>
      </c>
      <c r="HG28" s="67">
        <v>0</v>
      </c>
      <c r="HI28" s="65">
        <v>25</v>
      </c>
      <c r="HJ28" s="66" t="str">
        <f t="shared" si="17"/>
        <v>稲敷市</v>
      </c>
      <c r="HK28" s="67">
        <v>0</v>
      </c>
      <c r="HL28" s="67">
        <v>0</v>
      </c>
      <c r="HM28" s="67">
        <v>0</v>
      </c>
      <c r="HN28" s="67">
        <v>0</v>
      </c>
      <c r="HO28" s="67">
        <v>0</v>
      </c>
      <c r="HP28" s="67">
        <v>0</v>
      </c>
      <c r="HQ28" s="67">
        <v>0</v>
      </c>
      <c r="HR28" s="67">
        <v>0</v>
      </c>
      <c r="HS28" s="67">
        <v>0</v>
      </c>
    </row>
    <row r="29" spans="1:227" s="56" customFormat="1" ht="15" customHeight="1">
      <c r="A29" s="65">
        <v>26</v>
      </c>
      <c r="B29" s="66" t="s">
        <v>110</v>
      </c>
      <c r="C29" s="67">
        <v>127935</v>
      </c>
      <c r="D29" s="67">
        <v>23136969</v>
      </c>
      <c r="E29" s="67">
        <v>22466110</v>
      </c>
      <c r="F29" s="67">
        <v>2632611</v>
      </c>
      <c r="G29" s="67">
        <v>2558651</v>
      </c>
      <c r="H29" s="67">
        <v>2558651</v>
      </c>
      <c r="I29" s="67">
        <v>452</v>
      </c>
      <c r="J29" s="67">
        <v>16551</v>
      </c>
      <c r="K29" s="67">
        <v>15720</v>
      </c>
      <c r="L29" s="62"/>
      <c r="M29" s="65">
        <v>26</v>
      </c>
      <c r="N29" s="66" t="str">
        <f t="shared" si="0"/>
        <v>かすみがうら市</v>
      </c>
      <c r="O29" s="67">
        <v>6132</v>
      </c>
      <c r="P29" s="67">
        <v>106551</v>
      </c>
      <c r="Q29" s="67">
        <v>106551</v>
      </c>
      <c r="R29" s="67">
        <v>630343</v>
      </c>
      <c r="S29" s="67">
        <v>630343</v>
      </c>
      <c r="T29" s="67">
        <v>215615</v>
      </c>
      <c r="U29" s="67">
        <v>25</v>
      </c>
      <c r="V29" s="67">
        <v>78</v>
      </c>
      <c r="W29" s="67">
        <v>78</v>
      </c>
      <c r="X29" s="63"/>
      <c r="Y29" s="65">
        <v>26</v>
      </c>
      <c r="Z29" s="66" t="str">
        <f t="shared" si="1"/>
        <v>かすみがうら市</v>
      </c>
      <c r="AA29" s="67">
        <v>236165</v>
      </c>
      <c r="AB29" s="67">
        <v>32023670</v>
      </c>
      <c r="AC29" s="67">
        <v>30478709</v>
      </c>
      <c r="AD29" s="67">
        <v>1878770</v>
      </c>
      <c r="AE29" s="67">
        <v>1788440</v>
      </c>
      <c r="AF29" s="67">
        <v>1788440</v>
      </c>
      <c r="AG29" s="67">
        <v>921</v>
      </c>
      <c r="AH29" s="67">
        <v>28730</v>
      </c>
      <c r="AI29" s="67">
        <v>26727</v>
      </c>
      <c r="AJ29" s="62"/>
      <c r="AK29" s="65">
        <v>26</v>
      </c>
      <c r="AL29" s="66" t="str">
        <f t="shared" si="2"/>
        <v>かすみがうら市</v>
      </c>
      <c r="AM29" s="67">
        <v>37628</v>
      </c>
      <c r="AN29" s="67">
        <v>951546</v>
      </c>
      <c r="AO29" s="67">
        <v>947224</v>
      </c>
      <c r="AP29" s="67">
        <v>8031038</v>
      </c>
      <c r="AQ29" s="67">
        <v>8026904</v>
      </c>
      <c r="AR29" s="67">
        <v>2665497</v>
      </c>
      <c r="AS29" s="67">
        <v>105</v>
      </c>
      <c r="AT29" s="67">
        <v>827</v>
      </c>
      <c r="AU29" s="67">
        <v>807</v>
      </c>
      <c r="AV29" s="63"/>
      <c r="AW29" s="65">
        <v>26</v>
      </c>
      <c r="AX29" s="66" t="str">
        <f t="shared" si="3"/>
        <v>かすみがうら市</v>
      </c>
      <c r="AY29" s="67">
        <v>0</v>
      </c>
      <c r="AZ29" s="67">
        <v>3504663</v>
      </c>
      <c r="BA29" s="67">
        <v>3382431</v>
      </c>
      <c r="BB29" s="67">
        <v>38233767</v>
      </c>
      <c r="BC29" s="67">
        <v>37574451</v>
      </c>
      <c r="BD29" s="67">
        <v>6257916</v>
      </c>
      <c r="BE29" s="67">
        <v>0</v>
      </c>
      <c r="BF29" s="67">
        <v>14059</v>
      </c>
      <c r="BG29" s="67">
        <v>13337</v>
      </c>
      <c r="BH29" s="63"/>
      <c r="BI29" s="65">
        <v>26</v>
      </c>
      <c r="BJ29" s="66" t="str">
        <f t="shared" si="4"/>
        <v>かすみがうら市</v>
      </c>
      <c r="BK29" s="67">
        <v>0</v>
      </c>
      <c r="BL29" s="67">
        <v>5564759</v>
      </c>
      <c r="BM29" s="67">
        <v>5537149</v>
      </c>
      <c r="BN29" s="67">
        <v>35050819</v>
      </c>
      <c r="BO29" s="67">
        <v>34927734</v>
      </c>
      <c r="BP29" s="67">
        <v>11635743</v>
      </c>
      <c r="BQ29" s="67">
        <v>0</v>
      </c>
      <c r="BR29" s="67">
        <v>14127</v>
      </c>
      <c r="BS29" s="67">
        <v>13606</v>
      </c>
      <c r="BT29" s="63"/>
      <c r="BU29" s="65">
        <v>26</v>
      </c>
      <c r="BV29" s="66" t="str">
        <f t="shared" si="5"/>
        <v>かすみがうら市</v>
      </c>
      <c r="BW29" s="67">
        <v>0</v>
      </c>
      <c r="BX29" s="67">
        <v>3666614</v>
      </c>
      <c r="BY29" s="67">
        <v>3666292</v>
      </c>
      <c r="BZ29" s="67">
        <v>32540495</v>
      </c>
      <c r="CA29" s="67">
        <v>32530303</v>
      </c>
      <c r="CB29" s="67">
        <v>22663908</v>
      </c>
      <c r="CC29" s="67">
        <v>0</v>
      </c>
      <c r="CD29" s="67">
        <v>3653</v>
      </c>
      <c r="CE29" s="67">
        <v>3589</v>
      </c>
      <c r="CF29" s="63"/>
      <c r="CG29" s="65">
        <v>26</v>
      </c>
      <c r="CH29" s="66" t="str">
        <f t="shared" si="6"/>
        <v>かすみがうら市</v>
      </c>
      <c r="CI29" s="67">
        <v>1107268</v>
      </c>
      <c r="CJ29" s="67">
        <v>12736036</v>
      </c>
      <c r="CK29" s="67">
        <v>12585872</v>
      </c>
      <c r="CL29" s="67">
        <v>105825081</v>
      </c>
      <c r="CM29" s="67">
        <v>105032488</v>
      </c>
      <c r="CN29" s="67">
        <v>40557567</v>
      </c>
      <c r="CO29" s="67">
        <v>1009</v>
      </c>
      <c r="CP29" s="67">
        <v>31839</v>
      </c>
      <c r="CQ29" s="67">
        <v>30532</v>
      </c>
      <c r="CR29" s="62"/>
      <c r="CS29" s="65">
        <v>26</v>
      </c>
      <c r="CT29" s="66" t="str">
        <f t="shared" si="7"/>
        <v>かすみがうら市</v>
      </c>
      <c r="CU29" s="67">
        <v>0</v>
      </c>
      <c r="CV29" s="67">
        <v>0</v>
      </c>
      <c r="CW29" s="67">
        <v>0</v>
      </c>
      <c r="CX29" s="67">
        <v>0</v>
      </c>
      <c r="CY29" s="67">
        <v>0</v>
      </c>
      <c r="CZ29" s="67">
        <v>0</v>
      </c>
      <c r="DA29" s="67">
        <v>0</v>
      </c>
      <c r="DB29" s="67">
        <v>0</v>
      </c>
      <c r="DC29" s="67">
        <v>0</v>
      </c>
      <c r="DD29" s="62"/>
      <c r="DE29" s="65">
        <v>26</v>
      </c>
      <c r="DF29" s="66" t="str">
        <f t="shared" si="8"/>
        <v>かすみがうら市</v>
      </c>
      <c r="DG29" s="67">
        <v>0</v>
      </c>
      <c r="DH29" s="67">
        <v>0</v>
      </c>
      <c r="DI29" s="67">
        <v>0</v>
      </c>
      <c r="DJ29" s="67">
        <v>0</v>
      </c>
      <c r="DK29" s="67">
        <v>0</v>
      </c>
      <c r="DL29" s="67">
        <v>0</v>
      </c>
      <c r="DM29" s="67">
        <v>0</v>
      </c>
      <c r="DN29" s="67">
        <v>0</v>
      </c>
      <c r="DO29" s="67">
        <v>0</v>
      </c>
      <c r="DP29" s="62"/>
      <c r="DQ29" s="65">
        <v>26</v>
      </c>
      <c r="DR29" s="66" t="str">
        <f t="shared" si="9"/>
        <v>かすみがうら市</v>
      </c>
      <c r="DS29" s="67">
        <v>308817</v>
      </c>
      <c r="DT29" s="67">
        <v>31989</v>
      </c>
      <c r="DU29" s="67">
        <v>25967</v>
      </c>
      <c r="DV29" s="67">
        <v>568</v>
      </c>
      <c r="DW29" s="67">
        <v>454</v>
      </c>
      <c r="DX29" s="67">
        <v>454</v>
      </c>
      <c r="DY29" s="67">
        <v>170</v>
      </c>
      <c r="DZ29" s="67">
        <v>94</v>
      </c>
      <c r="EA29" s="67">
        <v>74</v>
      </c>
      <c r="EB29" s="62"/>
      <c r="EC29" s="65">
        <v>26</v>
      </c>
      <c r="ED29" s="66" t="str">
        <f t="shared" si="10"/>
        <v>かすみがうら市</v>
      </c>
      <c r="EE29" s="67">
        <v>2307026</v>
      </c>
      <c r="EF29" s="67">
        <v>22444648</v>
      </c>
      <c r="EG29" s="67">
        <v>20127056</v>
      </c>
      <c r="EH29" s="67">
        <v>677803</v>
      </c>
      <c r="EI29" s="67">
        <v>604914</v>
      </c>
      <c r="EJ29" s="67">
        <v>604914</v>
      </c>
      <c r="EK29" s="67">
        <v>620</v>
      </c>
      <c r="EL29" s="67">
        <v>14337</v>
      </c>
      <c r="EM29" s="67">
        <v>12067</v>
      </c>
      <c r="EO29" s="65">
        <v>26</v>
      </c>
      <c r="EP29" s="66" t="str">
        <f t="shared" si="11"/>
        <v>かすみがうら市</v>
      </c>
      <c r="EQ29" s="67">
        <v>25986</v>
      </c>
      <c r="ER29" s="67">
        <v>430122</v>
      </c>
      <c r="ES29" s="67">
        <v>416133</v>
      </c>
      <c r="ET29" s="67">
        <v>492086</v>
      </c>
      <c r="EU29" s="67">
        <v>488046</v>
      </c>
      <c r="EV29" s="67">
        <v>311501</v>
      </c>
      <c r="EW29" s="67">
        <v>37</v>
      </c>
      <c r="EX29" s="67">
        <v>271</v>
      </c>
      <c r="EY29" s="67">
        <v>237</v>
      </c>
      <c r="FA29" s="65">
        <v>26</v>
      </c>
      <c r="FB29" s="66" t="str">
        <f t="shared" si="12"/>
        <v>かすみがうら市</v>
      </c>
      <c r="FC29" s="67">
        <v>0</v>
      </c>
      <c r="FD29" s="67">
        <v>22026</v>
      </c>
      <c r="FE29" s="67">
        <v>22026</v>
      </c>
      <c r="FF29" s="67">
        <v>1167</v>
      </c>
      <c r="FG29" s="67">
        <v>1167</v>
      </c>
      <c r="FH29" s="67">
        <v>861</v>
      </c>
      <c r="FI29" s="67">
        <v>0</v>
      </c>
      <c r="FJ29" s="67">
        <v>11</v>
      </c>
      <c r="FK29" s="67">
        <v>11</v>
      </c>
      <c r="FM29" s="65">
        <v>26</v>
      </c>
      <c r="FN29" s="66" t="str">
        <f t="shared" si="13"/>
        <v>かすみがうら市</v>
      </c>
      <c r="FO29" s="67">
        <v>316870</v>
      </c>
      <c r="FP29" s="67">
        <v>2153575</v>
      </c>
      <c r="FQ29" s="67">
        <v>1842488</v>
      </c>
      <c r="FR29" s="67">
        <v>61173</v>
      </c>
      <c r="FS29" s="67">
        <v>54233</v>
      </c>
      <c r="FT29" s="67">
        <v>46057</v>
      </c>
      <c r="FU29" s="67">
        <v>389</v>
      </c>
      <c r="FV29" s="67">
        <v>5416</v>
      </c>
      <c r="FW29" s="67">
        <v>4546</v>
      </c>
      <c r="FY29" s="65">
        <v>26</v>
      </c>
      <c r="FZ29" s="66" t="str">
        <f t="shared" si="14"/>
        <v>かすみがうら市</v>
      </c>
      <c r="GA29" s="67">
        <v>50379</v>
      </c>
      <c r="GB29" s="67">
        <v>3581360</v>
      </c>
      <c r="GC29" s="67">
        <v>3580900</v>
      </c>
      <c r="GD29" s="67">
        <v>5362274</v>
      </c>
      <c r="GE29" s="67">
        <v>5361598</v>
      </c>
      <c r="GF29" s="67">
        <v>3754784</v>
      </c>
      <c r="GG29" s="67">
        <v>180</v>
      </c>
      <c r="GH29" s="67">
        <v>1623</v>
      </c>
      <c r="GI29" s="67">
        <v>1614</v>
      </c>
      <c r="GK29" s="65">
        <v>26</v>
      </c>
      <c r="GL29" s="66" t="str">
        <f t="shared" si="15"/>
        <v>かすみがうら市</v>
      </c>
      <c r="GM29" s="67">
        <v>0</v>
      </c>
      <c r="GN29" s="67">
        <v>0</v>
      </c>
      <c r="GO29" s="67">
        <v>0</v>
      </c>
      <c r="GP29" s="67">
        <v>0</v>
      </c>
      <c r="GQ29" s="67">
        <v>0</v>
      </c>
      <c r="GR29" s="67">
        <v>0</v>
      </c>
      <c r="GS29" s="67">
        <v>0</v>
      </c>
      <c r="GT29" s="67">
        <v>0</v>
      </c>
      <c r="GU29" s="67">
        <v>0</v>
      </c>
      <c r="GW29" s="65">
        <v>26</v>
      </c>
      <c r="GX29" s="66" t="str">
        <f t="shared" si="16"/>
        <v>かすみがうら市</v>
      </c>
      <c r="GY29" s="67">
        <v>65</v>
      </c>
      <c r="GZ29" s="67">
        <v>37137</v>
      </c>
      <c r="HA29" s="67">
        <v>37137</v>
      </c>
      <c r="HB29" s="67">
        <v>169624</v>
      </c>
      <c r="HC29" s="67">
        <v>169624</v>
      </c>
      <c r="HD29" s="67">
        <v>113509</v>
      </c>
      <c r="HE29" s="67">
        <v>2</v>
      </c>
      <c r="HF29" s="67">
        <v>43</v>
      </c>
      <c r="HG29" s="67">
        <v>43</v>
      </c>
      <c r="HI29" s="65">
        <v>26</v>
      </c>
      <c r="HJ29" s="66" t="str">
        <f t="shared" si="17"/>
        <v>かすみがうら市</v>
      </c>
      <c r="HK29" s="67">
        <v>0</v>
      </c>
      <c r="HL29" s="67">
        <v>0</v>
      </c>
      <c r="HM29" s="67">
        <v>0</v>
      </c>
      <c r="HN29" s="67">
        <v>0</v>
      </c>
      <c r="HO29" s="67">
        <v>0</v>
      </c>
      <c r="HP29" s="67">
        <v>0</v>
      </c>
      <c r="HQ29" s="67">
        <v>0</v>
      </c>
      <c r="HR29" s="67">
        <v>0</v>
      </c>
      <c r="HS29" s="67">
        <v>0</v>
      </c>
    </row>
    <row r="30" spans="1:227" s="56" customFormat="1" ht="15" customHeight="1">
      <c r="A30" s="65">
        <v>27</v>
      </c>
      <c r="B30" s="66" t="s">
        <v>111</v>
      </c>
      <c r="C30" s="67">
        <v>197686</v>
      </c>
      <c r="D30" s="67">
        <v>30239784</v>
      </c>
      <c r="E30" s="67">
        <v>29388861</v>
      </c>
      <c r="F30" s="67">
        <v>3280997</v>
      </c>
      <c r="G30" s="67">
        <v>3189272</v>
      </c>
      <c r="H30" s="67">
        <v>3189272</v>
      </c>
      <c r="I30" s="67">
        <v>826</v>
      </c>
      <c r="J30" s="67">
        <v>19615</v>
      </c>
      <c r="K30" s="67">
        <v>18594</v>
      </c>
      <c r="L30" s="62"/>
      <c r="M30" s="65">
        <v>27</v>
      </c>
      <c r="N30" s="66" t="str">
        <f t="shared" si="0"/>
        <v>桜川市</v>
      </c>
      <c r="O30" s="67">
        <v>21749</v>
      </c>
      <c r="P30" s="67">
        <v>463114</v>
      </c>
      <c r="Q30" s="67">
        <v>463058</v>
      </c>
      <c r="R30" s="67">
        <v>2227238</v>
      </c>
      <c r="S30" s="67">
        <v>2226978</v>
      </c>
      <c r="T30" s="67">
        <v>727480</v>
      </c>
      <c r="U30" s="67">
        <v>71</v>
      </c>
      <c r="V30" s="67">
        <v>551</v>
      </c>
      <c r="W30" s="67">
        <v>550</v>
      </c>
      <c r="X30" s="63"/>
      <c r="Y30" s="65">
        <v>27</v>
      </c>
      <c r="Z30" s="66" t="str">
        <f t="shared" si="1"/>
        <v>桜川市</v>
      </c>
      <c r="AA30" s="67">
        <v>205909</v>
      </c>
      <c r="AB30" s="67">
        <v>24263898</v>
      </c>
      <c r="AC30" s="67">
        <v>22974819</v>
      </c>
      <c r="AD30" s="67">
        <v>1344795</v>
      </c>
      <c r="AE30" s="67">
        <v>1275839</v>
      </c>
      <c r="AF30" s="67">
        <v>1275839</v>
      </c>
      <c r="AG30" s="67">
        <v>1104</v>
      </c>
      <c r="AH30" s="67">
        <v>24404</v>
      </c>
      <c r="AI30" s="67">
        <v>22670</v>
      </c>
      <c r="AJ30" s="62"/>
      <c r="AK30" s="65">
        <v>27</v>
      </c>
      <c r="AL30" s="66" t="str">
        <f t="shared" si="2"/>
        <v>桜川市</v>
      </c>
      <c r="AM30" s="67">
        <v>23557</v>
      </c>
      <c r="AN30" s="67">
        <v>904016</v>
      </c>
      <c r="AO30" s="67">
        <v>897623</v>
      </c>
      <c r="AP30" s="67">
        <v>4154040</v>
      </c>
      <c r="AQ30" s="67">
        <v>4134365</v>
      </c>
      <c r="AR30" s="67">
        <v>1304469</v>
      </c>
      <c r="AS30" s="67">
        <v>72</v>
      </c>
      <c r="AT30" s="67">
        <v>1169</v>
      </c>
      <c r="AU30" s="67">
        <v>1150</v>
      </c>
      <c r="AV30" s="63"/>
      <c r="AW30" s="65">
        <v>27</v>
      </c>
      <c r="AX30" s="66" t="str">
        <f t="shared" si="3"/>
        <v>桜川市</v>
      </c>
      <c r="AY30" s="67">
        <v>0</v>
      </c>
      <c r="AZ30" s="67">
        <v>3083666</v>
      </c>
      <c r="BA30" s="67">
        <v>2962278</v>
      </c>
      <c r="BB30" s="67">
        <v>20868132</v>
      </c>
      <c r="BC30" s="67">
        <v>20273097</v>
      </c>
      <c r="BD30" s="67">
        <v>3377308</v>
      </c>
      <c r="BE30" s="67">
        <v>0</v>
      </c>
      <c r="BF30" s="67">
        <v>13948</v>
      </c>
      <c r="BG30" s="67">
        <v>13236</v>
      </c>
      <c r="BH30" s="63"/>
      <c r="BI30" s="65">
        <v>27</v>
      </c>
      <c r="BJ30" s="66" t="str">
        <f t="shared" si="4"/>
        <v>桜川市</v>
      </c>
      <c r="BK30" s="67">
        <v>0</v>
      </c>
      <c r="BL30" s="67">
        <v>7010763</v>
      </c>
      <c r="BM30" s="67">
        <v>6965821</v>
      </c>
      <c r="BN30" s="67">
        <v>35185707</v>
      </c>
      <c r="BO30" s="67">
        <v>35019872</v>
      </c>
      <c r="BP30" s="67">
        <v>11665177</v>
      </c>
      <c r="BQ30" s="67">
        <v>0</v>
      </c>
      <c r="BR30" s="67">
        <v>16331</v>
      </c>
      <c r="BS30" s="67">
        <v>15717</v>
      </c>
      <c r="BT30" s="63"/>
      <c r="BU30" s="65">
        <v>27</v>
      </c>
      <c r="BV30" s="66" t="str">
        <f t="shared" si="5"/>
        <v>桜川市</v>
      </c>
      <c r="BW30" s="67">
        <v>0</v>
      </c>
      <c r="BX30" s="67">
        <v>5261539</v>
      </c>
      <c r="BY30" s="67">
        <v>5257846</v>
      </c>
      <c r="BZ30" s="67">
        <v>31363791</v>
      </c>
      <c r="CA30" s="67">
        <v>31347978</v>
      </c>
      <c r="CB30" s="67">
        <v>21245624</v>
      </c>
      <c r="CC30" s="67">
        <v>0</v>
      </c>
      <c r="CD30" s="67">
        <v>8405</v>
      </c>
      <c r="CE30" s="67">
        <v>8314</v>
      </c>
      <c r="CF30" s="63"/>
      <c r="CG30" s="65">
        <v>27</v>
      </c>
      <c r="CH30" s="66" t="str">
        <f t="shared" si="6"/>
        <v>桜川市</v>
      </c>
      <c r="CI30" s="67">
        <v>560049</v>
      </c>
      <c r="CJ30" s="67">
        <v>15355968</v>
      </c>
      <c r="CK30" s="67">
        <v>15185945</v>
      </c>
      <c r="CL30" s="67">
        <v>87417630</v>
      </c>
      <c r="CM30" s="67">
        <v>86640947</v>
      </c>
      <c r="CN30" s="67">
        <v>36288109</v>
      </c>
      <c r="CO30" s="67">
        <v>1088</v>
      </c>
      <c r="CP30" s="67">
        <v>38684</v>
      </c>
      <c r="CQ30" s="67">
        <v>37267</v>
      </c>
      <c r="CR30" s="62"/>
      <c r="CS30" s="65">
        <v>27</v>
      </c>
      <c r="CT30" s="66" t="str">
        <f t="shared" si="7"/>
        <v>桜川市</v>
      </c>
      <c r="CU30" s="67">
        <v>0</v>
      </c>
      <c r="CV30" s="67">
        <v>0</v>
      </c>
      <c r="CW30" s="67">
        <v>0</v>
      </c>
      <c r="CX30" s="67">
        <v>0</v>
      </c>
      <c r="CY30" s="67">
        <v>0</v>
      </c>
      <c r="CZ30" s="67">
        <v>0</v>
      </c>
      <c r="DA30" s="67">
        <v>0</v>
      </c>
      <c r="DB30" s="67">
        <v>0</v>
      </c>
      <c r="DC30" s="67">
        <v>0</v>
      </c>
      <c r="DD30" s="62"/>
      <c r="DE30" s="65">
        <v>27</v>
      </c>
      <c r="DF30" s="66" t="str">
        <f t="shared" si="8"/>
        <v>桜川市</v>
      </c>
      <c r="DG30" s="67">
        <v>0</v>
      </c>
      <c r="DH30" s="67">
        <v>0</v>
      </c>
      <c r="DI30" s="67">
        <v>0</v>
      </c>
      <c r="DJ30" s="67">
        <v>0</v>
      </c>
      <c r="DK30" s="67">
        <v>0</v>
      </c>
      <c r="DL30" s="67">
        <v>0</v>
      </c>
      <c r="DM30" s="67">
        <v>0</v>
      </c>
      <c r="DN30" s="67">
        <v>0</v>
      </c>
      <c r="DO30" s="67">
        <v>0</v>
      </c>
      <c r="DP30" s="62"/>
      <c r="DQ30" s="65">
        <v>27</v>
      </c>
      <c r="DR30" s="66" t="str">
        <f t="shared" si="9"/>
        <v>桜川市</v>
      </c>
      <c r="DS30" s="67">
        <v>1355925</v>
      </c>
      <c r="DT30" s="67">
        <v>8251</v>
      </c>
      <c r="DU30" s="67">
        <v>8219</v>
      </c>
      <c r="DV30" s="67">
        <v>245</v>
      </c>
      <c r="DW30" s="67">
        <v>244</v>
      </c>
      <c r="DX30" s="67">
        <v>244</v>
      </c>
      <c r="DY30" s="67">
        <v>441</v>
      </c>
      <c r="DZ30" s="67">
        <v>24</v>
      </c>
      <c r="EA30" s="67">
        <v>23</v>
      </c>
      <c r="EB30" s="62"/>
      <c r="EC30" s="65">
        <v>27</v>
      </c>
      <c r="ED30" s="66" t="str">
        <f t="shared" si="10"/>
        <v>桜川市</v>
      </c>
      <c r="EE30" s="67">
        <v>12116471</v>
      </c>
      <c r="EF30" s="67">
        <v>51180736</v>
      </c>
      <c r="EG30" s="67">
        <v>47215179</v>
      </c>
      <c r="EH30" s="67">
        <v>1216747</v>
      </c>
      <c r="EI30" s="67">
        <v>1119929</v>
      </c>
      <c r="EJ30" s="67">
        <v>1119929</v>
      </c>
      <c r="EK30" s="67">
        <v>743</v>
      </c>
      <c r="EL30" s="67">
        <v>17453</v>
      </c>
      <c r="EM30" s="67">
        <v>13935</v>
      </c>
      <c r="EO30" s="65">
        <v>27</v>
      </c>
      <c r="EP30" s="66" t="str">
        <f t="shared" si="11"/>
        <v>桜川市</v>
      </c>
      <c r="EQ30" s="67">
        <v>593</v>
      </c>
      <c r="ER30" s="67">
        <v>66411</v>
      </c>
      <c r="ES30" s="67">
        <v>65900</v>
      </c>
      <c r="ET30" s="67">
        <v>238588</v>
      </c>
      <c r="EU30" s="67">
        <v>237988</v>
      </c>
      <c r="EV30" s="67">
        <v>165474</v>
      </c>
      <c r="EW30" s="67">
        <v>4</v>
      </c>
      <c r="EX30" s="67">
        <v>106</v>
      </c>
      <c r="EY30" s="67">
        <v>104</v>
      </c>
      <c r="FA30" s="65">
        <v>27</v>
      </c>
      <c r="FB30" s="66" t="str">
        <f t="shared" si="12"/>
        <v>桜川市</v>
      </c>
      <c r="FC30" s="67">
        <v>0</v>
      </c>
      <c r="FD30" s="67">
        <v>217707</v>
      </c>
      <c r="FE30" s="67">
        <v>216918</v>
      </c>
      <c r="FF30" s="67">
        <v>9144</v>
      </c>
      <c r="FG30" s="67">
        <v>9111</v>
      </c>
      <c r="FH30" s="67">
        <v>9111</v>
      </c>
      <c r="FI30" s="67">
        <v>0</v>
      </c>
      <c r="FJ30" s="67">
        <v>22</v>
      </c>
      <c r="FK30" s="67">
        <v>21</v>
      </c>
      <c r="FM30" s="65">
        <v>27</v>
      </c>
      <c r="FN30" s="66" t="str">
        <f t="shared" si="13"/>
        <v>桜川市</v>
      </c>
      <c r="FO30" s="67">
        <v>38776</v>
      </c>
      <c r="FP30" s="67">
        <v>1049694</v>
      </c>
      <c r="FQ30" s="67">
        <v>758224</v>
      </c>
      <c r="FR30" s="67">
        <v>18196</v>
      </c>
      <c r="FS30" s="67">
        <v>14229</v>
      </c>
      <c r="FT30" s="67">
        <v>14229</v>
      </c>
      <c r="FU30" s="67">
        <v>113</v>
      </c>
      <c r="FV30" s="67">
        <v>970</v>
      </c>
      <c r="FW30" s="67">
        <v>736</v>
      </c>
      <c r="FY30" s="65">
        <v>27</v>
      </c>
      <c r="FZ30" s="66" t="str">
        <f t="shared" si="14"/>
        <v>桜川市</v>
      </c>
      <c r="GA30" s="67">
        <v>13600</v>
      </c>
      <c r="GB30" s="67">
        <v>3376620</v>
      </c>
      <c r="GC30" s="67">
        <v>3376503</v>
      </c>
      <c r="GD30" s="67">
        <v>3308867</v>
      </c>
      <c r="GE30" s="67">
        <v>3308754</v>
      </c>
      <c r="GF30" s="67">
        <v>2271976</v>
      </c>
      <c r="GG30" s="67">
        <v>5</v>
      </c>
      <c r="GH30" s="67">
        <v>732</v>
      </c>
      <c r="GI30" s="67">
        <v>730</v>
      </c>
      <c r="GK30" s="65">
        <v>27</v>
      </c>
      <c r="GL30" s="66" t="str">
        <f t="shared" si="15"/>
        <v>桜川市</v>
      </c>
      <c r="GM30" s="67">
        <v>318163</v>
      </c>
      <c r="GN30" s="67">
        <v>105636</v>
      </c>
      <c r="GO30" s="67">
        <v>105636</v>
      </c>
      <c r="GP30" s="67">
        <v>254466</v>
      </c>
      <c r="GQ30" s="67">
        <v>254466</v>
      </c>
      <c r="GR30" s="67">
        <v>161376</v>
      </c>
      <c r="GS30" s="67">
        <v>118</v>
      </c>
      <c r="GT30" s="67">
        <v>44</v>
      </c>
      <c r="GU30" s="67">
        <v>44</v>
      </c>
      <c r="GW30" s="65">
        <v>27</v>
      </c>
      <c r="GX30" s="66" t="str">
        <f t="shared" si="16"/>
        <v>桜川市</v>
      </c>
      <c r="GY30" s="67">
        <v>4581</v>
      </c>
      <c r="GZ30" s="67">
        <v>181223</v>
      </c>
      <c r="HA30" s="67">
        <v>181124</v>
      </c>
      <c r="HB30" s="67">
        <v>125001</v>
      </c>
      <c r="HC30" s="67">
        <v>124973</v>
      </c>
      <c r="HD30" s="67">
        <v>82448</v>
      </c>
      <c r="HE30" s="67">
        <v>8</v>
      </c>
      <c r="HF30" s="67">
        <v>116</v>
      </c>
      <c r="HG30" s="67">
        <v>115</v>
      </c>
      <c r="HI30" s="65">
        <v>27</v>
      </c>
      <c r="HJ30" s="66" t="str">
        <f t="shared" si="17"/>
        <v>桜川市</v>
      </c>
      <c r="HK30" s="67">
        <v>0</v>
      </c>
      <c r="HL30" s="67">
        <v>0</v>
      </c>
      <c r="HM30" s="67">
        <v>0</v>
      </c>
      <c r="HN30" s="67">
        <v>0</v>
      </c>
      <c r="HO30" s="67">
        <v>0</v>
      </c>
      <c r="HP30" s="67">
        <v>0</v>
      </c>
      <c r="HQ30" s="67">
        <v>0</v>
      </c>
      <c r="HR30" s="67">
        <v>0</v>
      </c>
      <c r="HS30" s="67">
        <v>0</v>
      </c>
    </row>
    <row r="31" spans="1:227" s="56" customFormat="1" ht="15" customHeight="1">
      <c r="A31" s="65">
        <v>28</v>
      </c>
      <c r="B31" s="66" t="s">
        <v>112</v>
      </c>
      <c r="C31" s="67">
        <v>1437483</v>
      </c>
      <c r="D31" s="67">
        <v>11781787</v>
      </c>
      <c r="E31" s="67">
        <v>11032413</v>
      </c>
      <c r="F31" s="67">
        <v>910522</v>
      </c>
      <c r="G31" s="67">
        <v>858240</v>
      </c>
      <c r="H31" s="67">
        <v>857357</v>
      </c>
      <c r="I31" s="67">
        <v>3956</v>
      </c>
      <c r="J31" s="67">
        <v>13012</v>
      </c>
      <c r="K31" s="67">
        <v>11910</v>
      </c>
      <c r="L31" s="62"/>
      <c r="M31" s="65">
        <v>28</v>
      </c>
      <c r="N31" s="66" t="str">
        <f t="shared" si="0"/>
        <v>神栖市</v>
      </c>
      <c r="O31" s="67">
        <v>22284</v>
      </c>
      <c r="P31" s="67">
        <v>707177</v>
      </c>
      <c r="Q31" s="67">
        <v>703628</v>
      </c>
      <c r="R31" s="67">
        <v>1527598</v>
      </c>
      <c r="S31" s="67">
        <v>1521824</v>
      </c>
      <c r="T31" s="67">
        <v>507263</v>
      </c>
      <c r="U31" s="67">
        <v>110</v>
      </c>
      <c r="V31" s="67">
        <v>777</v>
      </c>
      <c r="W31" s="67">
        <v>765</v>
      </c>
      <c r="X31" s="63"/>
      <c r="Y31" s="65">
        <v>28</v>
      </c>
      <c r="Z31" s="66" t="str">
        <f t="shared" si="1"/>
        <v>神栖市</v>
      </c>
      <c r="AA31" s="67">
        <v>199566</v>
      </c>
      <c r="AB31" s="67">
        <v>16198405</v>
      </c>
      <c r="AC31" s="67">
        <v>14989183</v>
      </c>
      <c r="AD31" s="67">
        <v>606732</v>
      </c>
      <c r="AE31" s="67">
        <v>561018</v>
      </c>
      <c r="AF31" s="67">
        <v>561018</v>
      </c>
      <c r="AG31" s="67">
        <v>476</v>
      </c>
      <c r="AH31" s="67">
        <v>15671</v>
      </c>
      <c r="AI31" s="67">
        <v>14129</v>
      </c>
      <c r="AJ31" s="62"/>
      <c r="AK31" s="65">
        <v>28</v>
      </c>
      <c r="AL31" s="66" t="str">
        <f t="shared" si="2"/>
        <v>神栖市</v>
      </c>
      <c r="AM31" s="67">
        <v>59374</v>
      </c>
      <c r="AN31" s="67">
        <v>462930</v>
      </c>
      <c r="AO31" s="67">
        <v>460502</v>
      </c>
      <c r="AP31" s="67">
        <v>1550619</v>
      </c>
      <c r="AQ31" s="67">
        <v>1543248</v>
      </c>
      <c r="AR31" s="67">
        <v>513408</v>
      </c>
      <c r="AS31" s="67">
        <v>72</v>
      </c>
      <c r="AT31" s="67">
        <v>622</v>
      </c>
      <c r="AU31" s="67">
        <v>608</v>
      </c>
      <c r="AV31" s="63"/>
      <c r="AW31" s="65">
        <v>28</v>
      </c>
      <c r="AX31" s="66" t="str">
        <f t="shared" si="3"/>
        <v>神栖市</v>
      </c>
      <c r="AY31" s="67">
        <v>0</v>
      </c>
      <c r="AZ31" s="67">
        <v>7171194</v>
      </c>
      <c r="BA31" s="67">
        <v>6736510</v>
      </c>
      <c r="BB31" s="67">
        <v>62691071</v>
      </c>
      <c r="BC31" s="67">
        <v>60016702</v>
      </c>
      <c r="BD31" s="67">
        <v>10002774</v>
      </c>
      <c r="BE31" s="67">
        <v>0</v>
      </c>
      <c r="BF31" s="67">
        <v>29772</v>
      </c>
      <c r="BG31" s="67">
        <v>27033</v>
      </c>
      <c r="BH31" s="63"/>
      <c r="BI31" s="65">
        <v>28</v>
      </c>
      <c r="BJ31" s="66" t="str">
        <f t="shared" si="4"/>
        <v>神栖市</v>
      </c>
      <c r="BK31" s="67">
        <v>0</v>
      </c>
      <c r="BL31" s="67">
        <v>7283997</v>
      </c>
      <c r="BM31" s="67">
        <v>7204655</v>
      </c>
      <c r="BN31" s="67">
        <v>52083266</v>
      </c>
      <c r="BO31" s="67">
        <v>51743213</v>
      </c>
      <c r="BP31" s="67">
        <v>17247731</v>
      </c>
      <c r="BQ31" s="67">
        <v>0</v>
      </c>
      <c r="BR31" s="67">
        <v>28417</v>
      </c>
      <c r="BS31" s="67">
        <v>26973</v>
      </c>
      <c r="BT31" s="63"/>
      <c r="BU31" s="65">
        <v>28</v>
      </c>
      <c r="BV31" s="66" t="str">
        <f t="shared" si="5"/>
        <v>神栖市</v>
      </c>
      <c r="BW31" s="67">
        <v>0</v>
      </c>
      <c r="BX31" s="67">
        <v>24327459</v>
      </c>
      <c r="BY31" s="67">
        <v>24325488</v>
      </c>
      <c r="BZ31" s="67">
        <v>221836580</v>
      </c>
      <c r="CA31" s="67">
        <v>221827120</v>
      </c>
      <c r="CB31" s="67">
        <v>155272433</v>
      </c>
      <c r="CC31" s="67">
        <v>0</v>
      </c>
      <c r="CD31" s="67">
        <v>8086</v>
      </c>
      <c r="CE31" s="67">
        <v>8021</v>
      </c>
      <c r="CF31" s="63"/>
      <c r="CG31" s="65">
        <v>28</v>
      </c>
      <c r="CH31" s="66" t="str">
        <f t="shared" si="6"/>
        <v>神栖市</v>
      </c>
      <c r="CI31" s="67">
        <v>2529483</v>
      </c>
      <c r="CJ31" s="67">
        <v>38782650</v>
      </c>
      <c r="CK31" s="67">
        <v>38266653</v>
      </c>
      <c r="CL31" s="67">
        <v>336610917</v>
      </c>
      <c r="CM31" s="67">
        <v>333587035</v>
      </c>
      <c r="CN31" s="67">
        <v>182522938</v>
      </c>
      <c r="CO31" s="67">
        <v>1017</v>
      </c>
      <c r="CP31" s="67">
        <v>66275</v>
      </c>
      <c r="CQ31" s="67">
        <v>62027</v>
      </c>
      <c r="CR31" s="62"/>
      <c r="CS31" s="65">
        <v>28</v>
      </c>
      <c r="CT31" s="66" t="str">
        <f t="shared" si="7"/>
        <v>神栖市</v>
      </c>
      <c r="CU31" s="67">
        <v>0</v>
      </c>
      <c r="CV31" s="67">
        <v>0</v>
      </c>
      <c r="CW31" s="67">
        <v>0</v>
      </c>
      <c r="CX31" s="67">
        <v>0</v>
      </c>
      <c r="CY31" s="67">
        <v>0</v>
      </c>
      <c r="CZ31" s="67">
        <v>0</v>
      </c>
      <c r="DA31" s="67">
        <v>0</v>
      </c>
      <c r="DB31" s="67">
        <v>0</v>
      </c>
      <c r="DC31" s="67">
        <v>0</v>
      </c>
      <c r="DD31" s="62"/>
      <c r="DE31" s="65">
        <v>28</v>
      </c>
      <c r="DF31" s="66" t="str">
        <f t="shared" si="8"/>
        <v>神栖市</v>
      </c>
      <c r="DG31" s="67">
        <v>0</v>
      </c>
      <c r="DH31" s="67">
        <v>0</v>
      </c>
      <c r="DI31" s="67">
        <v>0</v>
      </c>
      <c r="DJ31" s="67">
        <v>0</v>
      </c>
      <c r="DK31" s="67">
        <v>0</v>
      </c>
      <c r="DL31" s="67">
        <v>0</v>
      </c>
      <c r="DM31" s="67">
        <v>0</v>
      </c>
      <c r="DN31" s="67">
        <v>0</v>
      </c>
      <c r="DO31" s="67">
        <v>0</v>
      </c>
      <c r="DP31" s="62"/>
      <c r="DQ31" s="65">
        <v>28</v>
      </c>
      <c r="DR31" s="66" t="str">
        <f t="shared" si="9"/>
        <v>神栖市</v>
      </c>
      <c r="DS31" s="67">
        <v>451056</v>
      </c>
      <c r="DT31" s="67">
        <v>0</v>
      </c>
      <c r="DU31" s="67">
        <v>0</v>
      </c>
      <c r="DV31" s="67">
        <v>0</v>
      </c>
      <c r="DW31" s="67">
        <v>0</v>
      </c>
      <c r="DX31" s="67">
        <v>0</v>
      </c>
      <c r="DY31" s="67">
        <v>22</v>
      </c>
      <c r="DZ31" s="67">
        <v>0</v>
      </c>
      <c r="EA31" s="67">
        <v>0</v>
      </c>
      <c r="EB31" s="62"/>
      <c r="EC31" s="65">
        <v>28</v>
      </c>
      <c r="ED31" s="66" t="str">
        <f t="shared" si="10"/>
        <v>神栖市</v>
      </c>
      <c r="EE31" s="67">
        <v>508865</v>
      </c>
      <c r="EF31" s="67">
        <v>11295813</v>
      </c>
      <c r="EG31" s="67">
        <v>8780412</v>
      </c>
      <c r="EH31" s="67">
        <v>172014</v>
      </c>
      <c r="EI31" s="67">
        <v>133749</v>
      </c>
      <c r="EJ31" s="67">
        <v>133749</v>
      </c>
      <c r="EK31" s="67">
        <v>756</v>
      </c>
      <c r="EL31" s="67">
        <v>13640</v>
      </c>
      <c r="EM31" s="67">
        <v>9590</v>
      </c>
      <c r="EO31" s="65">
        <v>28</v>
      </c>
      <c r="EP31" s="66" t="str">
        <f t="shared" si="11"/>
        <v>神栖市</v>
      </c>
      <c r="EQ31" s="67">
        <v>200172</v>
      </c>
      <c r="ER31" s="67">
        <v>173699</v>
      </c>
      <c r="ES31" s="67">
        <v>170063</v>
      </c>
      <c r="ET31" s="67">
        <v>502798</v>
      </c>
      <c r="EU31" s="67">
        <v>494644</v>
      </c>
      <c r="EV31" s="67">
        <v>341282</v>
      </c>
      <c r="EW31" s="67">
        <v>122</v>
      </c>
      <c r="EX31" s="67">
        <v>590</v>
      </c>
      <c r="EY31" s="67">
        <v>552</v>
      </c>
      <c r="FA31" s="65">
        <v>28</v>
      </c>
      <c r="FB31" s="66" t="str">
        <f t="shared" si="12"/>
        <v>神栖市</v>
      </c>
      <c r="FC31" s="67">
        <v>0</v>
      </c>
      <c r="FD31" s="67">
        <v>0</v>
      </c>
      <c r="FE31" s="67">
        <v>0</v>
      </c>
      <c r="FF31" s="67">
        <v>0</v>
      </c>
      <c r="FG31" s="67">
        <v>0</v>
      </c>
      <c r="FH31" s="67">
        <v>0</v>
      </c>
      <c r="FI31" s="67">
        <v>0</v>
      </c>
      <c r="FJ31" s="67">
        <v>0</v>
      </c>
      <c r="FK31" s="67">
        <v>0</v>
      </c>
      <c r="FM31" s="65">
        <v>28</v>
      </c>
      <c r="FN31" s="66" t="str">
        <f t="shared" si="13"/>
        <v>神栖市</v>
      </c>
      <c r="FO31" s="67">
        <v>1243546</v>
      </c>
      <c r="FP31" s="67">
        <v>3722334</v>
      </c>
      <c r="FQ31" s="67">
        <v>2977592</v>
      </c>
      <c r="FR31" s="67">
        <v>900345</v>
      </c>
      <c r="FS31" s="67">
        <v>841382</v>
      </c>
      <c r="FT31" s="67">
        <v>689423</v>
      </c>
      <c r="FU31" s="67">
        <v>755</v>
      </c>
      <c r="FV31" s="67">
        <v>6060</v>
      </c>
      <c r="FW31" s="67">
        <v>4500</v>
      </c>
      <c r="FY31" s="65">
        <v>28</v>
      </c>
      <c r="FZ31" s="66" t="str">
        <f t="shared" si="14"/>
        <v>神栖市</v>
      </c>
      <c r="GA31" s="67">
        <v>0</v>
      </c>
      <c r="GB31" s="67">
        <v>813090</v>
      </c>
      <c r="GC31" s="67">
        <v>813090</v>
      </c>
      <c r="GD31" s="67">
        <v>894399</v>
      </c>
      <c r="GE31" s="67">
        <v>894399</v>
      </c>
      <c r="GF31" s="67">
        <v>626079</v>
      </c>
      <c r="GG31" s="67">
        <v>0</v>
      </c>
      <c r="GH31" s="67">
        <v>21</v>
      </c>
      <c r="GI31" s="67">
        <v>21</v>
      </c>
      <c r="GK31" s="65">
        <v>28</v>
      </c>
      <c r="GL31" s="66" t="str">
        <f t="shared" si="15"/>
        <v>神栖市</v>
      </c>
      <c r="GM31" s="67">
        <v>0</v>
      </c>
      <c r="GN31" s="67">
        <v>0</v>
      </c>
      <c r="GO31" s="67">
        <v>0</v>
      </c>
      <c r="GP31" s="67">
        <v>0</v>
      </c>
      <c r="GQ31" s="67">
        <v>0</v>
      </c>
      <c r="GR31" s="67">
        <v>0</v>
      </c>
      <c r="GS31" s="67">
        <v>0</v>
      </c>
      <c r="GT31" s="67">
        <v>0</v>
      </c>
      <c r="GU31" s="67">
        <v>0</v>
      </c>
      <c r="GW31" s="65">
        <v>28</v>
      </c>
      <c r="GX31" s="66" t="str">
        <f t="shared" si="16"/>
        <v>神栖市</v>
      </c>
      <c r="GY31" s="67">
        <v>0</v>
      </c>
      <c r="GZ31" s="67">
        <v>0</v>
      </c>
      <c r="HA31" s="67">
        <v>0</v>
      </c>
      <c r="HB31" s="67">
        <v>0</v>
      </c>
      <c r="HC31" s="67">
        <v>0</v>
      </c>
      <c r="HD31" s="67">
        <v>0</v>
      </c>
      <c r="HE31" s="67">
        <v>0</v>
      </c>
      <c r="HF31" s="67">
        <v>0</v>
      </c>
      <c r="HG31" s="67">
        <v>0</v>
      </c>
      <c r="HI31" s="65">
        <v>28</v>
      </c>
      <c r="HJ31" s="66" t="str">
        <f t="shared" si="17"/>
        <v>神栖市</v>
      </c>
      <c r="HK31" s="67">
        <v>0</v>
      </c>
      <c r="HL31" s="67">
        <v>0</v>
      </c>
      <c r="HM31" s="67">
        <v>0</v>
      </c>
      <c r="HN31" s="67">
        <v>0</v>
      </c>
      <c r="HO31" s="67">
        <v>0</v>
      </c>
      <c r="HP31" s="67">
        <v>0</v>
      </c>
      <c r="HQ31" s="67">
        <v>0</v>
      </c>
      <c r="HR31" s="67">
        <v>0</v>
      </c>
      <c r="HS31" s="67">
        <v>0</v>
      </c>
    </row>
    <row r="32" spans="1:227" s="56" customFormat="1" ht="15" customHeight="1">
      <c r="A32" s="65">
        <v>29</v>
      </c>
      <c r="B32" s="66" t="s">
        <v>113</v>
      </c>
      <c r="C32" s="67">
        <v>549283</v>
      </c>
      <c r="D32" s="67">
        <v>33366194</v>
      </c>
      <c r="E32" s="67">
        <v>32388895</v>
      </c>
      <c r="F32" s="67">
        <v>3596608</v>
      </c>
      <c r="G32" s="67">
        <v>3498233</v>
      </c>
      <c r="H32" s="67">
        <v>3498233</v>
      </c>
      <c r="I32" s="67">
        <v>1989</v>
      </c>
      <c r="J32" s="67">
        <v>23477</v>
      </c>
      <c r="K32" s="67">
        <v>22373</v>
      </c>
      <c r="L32" s="62"/>
      <c r="M32" s="65">
        <v>29</v>
      </c>
      <c r="N32" s="66" t="str">
        <f t="shared" si="0"/>
        <v>行方市</v>
      </c>
      <c r="O32" s="67">
        <v>0</v>
      </c>
      <c r="P32" s="67">
        <v>31258</v>
      </c>
      <c r="Q32" s="67">
        <v>28126</v>
      </c>
      <c r="R32" s="67">
        <v>12636</v>
      </c>
      <c r="S32" s="67">
        <v>11395</v>
      </c>
      <c r="T32" s="67">
        <v>7929</v>
      </c>
      <c r="U32" s="67">
        <v>0</v>
      </c>
      <c r="V32" s="67">
        <v>41</v>
      </c>
      <c r="W32" s="67">
        <v>32</v>
      </c>
      <c r="X32" s="63"/>
      <c r="Y32" s="65">
        <v>29</v>
      </c>
      <c r="Z32" s="66" t="str">
        <f t="shared" si="1"/>
        <v>行方市</v>
      </c>
      <c r="AA32" s="67">
        <v>1205630</v>
      </c>
      <c r="AB32" s="67">
        <v>42734823</v>
      </c>
      <c r="AC32" s="67">
        <v>40793225</v>
      </c>
      <c r="AD32" s="67">
        <v>2002853</v>
      </c>
      <c r="AE32" s="67">
        <v>1911964</v>
      </c>
      <c r="AF32" s="67">
        <v>1911964</v>
      </c>
      <c r="AG32" s="67">
        <v>1992</v>
      </c>
      <c r="AH32" s="67">
        <v>30799</v>
      </c>
      <c r="AI32" s="67">
        <v>28790</v>
      </c>
      <c r="AJ32" s="62"/>
      <c r="AK32" s="65">
        <v>29</v>
      </c>
      <c r="AL32" s="66" t="str">
        <f t="shared" si="2"/>
        <v>行方市</v>
      </c>
      <c r="AM32" s="67">
        <v>792</v>
      </c>
      <c r="AN32" s="67">
        <v>93217</v>
      </c>
      <c r="AO32" s="67">
        <v>77159</v>
      </c>
      <c r="AP32" s="67">
        <v>35337</v>
      </c>
      <c r="AQ32" s="67">
        <v>29324</v>
      </c>
      <c r="AR32" s="67">
        <v>20522</v>
      </c>
      <c r="AS32" s="67">
        <v>3</v>
      </c>
      <c r="AT32" s="67">
        <v>154</v>
      </c>
      <c r="AU32" s="67">
        <v>119</v>
      </c>
      <c r="AV32" s="63"/>
      <c r="AW32" s="65">
        <v>29</v>
      </c>
      <c r="AX32" s="66" t="str">
        <f t="shared" si="3"/>
        <v>行方市</v>
      </c>
      <c r="AY32" s="67">
        <v>0</v>
      </c>
      <c r="AZ32" s="67">
        <v>2735766</v>
      </c>
      <c r="BA32" s="67">
        <v>2571413</v>
      </c>
      <c r="BB32" s="67">
        <v>11700513</v>
      </c>
      <c r="BC32" s="67">
        <v>10989491</v>
      </c>
      <c r="BD32" s="67">
        <v>1831495</v>
      </c>
      <c r="BE32" s="67">
        <v>0</v>
      </c>
      <c r="BF32" s="67">
        <v>12557</v>
      </c>
      <c r="BG32" s="67">
        <v>11558</v>
      </c>
      <c r="BH32" s="63"/>
      <c r="BI32" s="65">
        <v>29</v>
      </c>
      <c r="BJ32" s="66" t="str">
        <f t="shared" si="4"/>
        <v>行方市</v>
      </c>
      <c r="BK32" s="67">
        <v>0</v>
      </c>
      <c r="BL32" s="67">
        <v>7019255</v>
      </c>
      <c r="BM32" s="67">
        <v>6969352</v>
      </c>
      <c r="BN32" s="67">
        <v>27946669</v>
      </c>
      <c r="BO32" s="67">
        <v>27759506</v>
      </c>
      <c r="BP32" s="67">
        <v>9252886</v>
      </c>
      <c r="BQ32" s="67">
        <v>0</v>
      </c>
      <c r="BR32" s="67">
        <v>14922</v>
      </c>
      <c r="BS32" s="67">
        <v>14192</v>
      </c>
      <c r="BT32" s="63"/>
      <c r="BU32" s="65">
        <v>29</v>
      </c>
      <c r="BV32" s="66" t="str">
        <f t="shared" si="5"/>
        <v>行方市</v>
      </c>
      <c r="BW32" s="67">
        <v>0</v>
      </c>
      <c r="BX32" s="67">
        <v>2935588</v>
      </c>
      <c r="BY32" s="67">
        <v>2929727</v>
      </c>
      <c r="BZ32" s="67">
        <v>13272122</v>
      </c>
      <c r="CA32" s="67">
        <v>13249523</v>
      </c>
      <c r="CB32" s="67">
        <v>9210306</v>
      </c>
      <c r="CC32" s="67">
        <v>0</v>
      </c>
      <c r="CD32" s="67">
        <v>4787</v>
      </c>
      <c r="CE32" s="67">
        <v>4666</v>
      </c>
      <c r="CF32" s="63"/>
      <c r="CG32" s="65">
        <v>29</v>
      </c>
      <c r="CH32" s="66" t="str">
        <f t="shared" si="6"/>
        <v>行方市</v>
      </c>
      <c r="CI32" s="67">
        <v>702198</v>
      </c>
      <c r="CJ32" s="67">
        <v>12690609</v>
      </c>
      <c r="CK32" s="67">
        <v>12470492</v>
      </c>
      <c r="CL32" s="67">
        <v>52919304</v>
      </c>
      <c r="CM32" s="67">
        <v>51998520</v>
      </c>
      <c r="CN32" s="67">
        <v>20294687</v>
      </c>
      <c r="CO32" s="67">
        <v>1245</v>
      </c>
      <c r="CP32" s="67">
        <v>32266</v>
      </c>
      <c r="CQ32" s="67">
        <v>30416</v>
      </c>
      <c r="CR32" s="62"/>
      <c r="CS32" s="65">
        <v>29</v>
      </c>
      <c r="CT32" s="66" t="str">
        <f t="shared" si="7"/>
        <v>行方市</v>
      </c>
      <c r="CU32" s="67">
        <v>0</v>
      </c>
      <c r="CV32" s="67">
        <v>0</v>
      </c>
      <c r="CW32" s="67">
        <v>0</v>
      </c>
      <c r="CX32" s="67">
        <v>0</v>
      </c>
      <c r="CY32" s="67">
        <v>0</v>
      </c>
      <c r="CZ32" s="67">
        <v>0</v>
      </c>
      <c r="DA32" s="67">
        <v>0</v>
      </c>
      <c r="DB32" s="67">
        <v>0</v>
      </c>
      <c r="DC32" s="67">
        <v>0</v>
      </c>
      <c r="DD32" s="62"/>
      <c r="DE32" s="65">
        <v>29</v>
      </c>
      <c r="DF32" s="66" t="str">
        <f t="shared" si="8"/>
        <v>行方市</v>
      </c>
      <c r="DG32" s="67">
        <v>0</v>
      </c>
      <c r="DH32" s="67">
        <v>0</v>
      </c>
      <c r="DI32" s="67">
        <v>0</v>
      </c>
      <c r="DJ32" s="67">
        <v>0</v>
      </c>
      <c r="DK32" s="67">
        <v>0</v>
      </c>
      <c r="DL32" s="67">
        <v>0</v>
      </c>
      <c r="DM32" s="67">
        <v>0</v>
      </c>
      <c r="DN32" s="67">
        <v>0</v>
      </c>
      <c r="DO32" s="67">
        <v>0</v>
      </c>
      <c r="DP32" s="62"/>
      <c r="DQ32" s="65">
        <v>29</v>
      </c>
      <c r="DR32" s="66" t="str">
        <f t="shared" si="9"/>
        <v>行方市</v>
      </c>
      <c r="DS32" s="67">
        <v>74410</v>
      </c>
      <c r="DT32" s="67">
        <v>239255</v>
      </c>
      <c r="DU32" s="67">
        <v>211164</v>
      </c>
      <c r="DV32" s="67">
        <v>15597</v>
      </c>
      <c r="DW32" s="67">
        <v>13957</v>
      </c>
      <c r="DX32" s="67">
        <v>13957</v>
      </c>
      <c r="DY32" s="67">
        <v>47</v>
      </c>
      <c r="DZ32" s="67">
        <v>277</v>
      </c>
      <c r="EA32" s="67">
        <v>233</v>
      </c>
      <c r="EB32" s="62"/>
      <c r="EC32" s="65">
        <v>29</v>
      </c>
      <c r="ED32" s="66" t="str">
        <f t="shared" si="10"/>
        <v>行方市</v>
      </c>
      <c r="EE32" s="67">
        <v>3230371</v>
      </c>
      <c r="EF32" s="67">
        <v>39748035</v>
      </c>
      <c r="EG32" s="67">
        <v>36232815</v>
      </c>
      <c r="EH32" s="67">
        <v>1159902</v>
      </c>
      <c r="EI32" s="67">
        <v>1057065</v>
      </c>
      <c r="EJ32" s="67">
        <v>1057065</v>
      </c>
      <c r="EK32" s="67">
        <v>1690</v>
      </c>
      <c r="EL32" s="67">
        <v>23201</v>
      </c>
      <c r="EM32" s="67">
        <v>20168</v>
      </c>
      <c r="EO32" s="65">
        <v>29</v>
      </c>
      <c r="EP32" s="66" t="str">
        <f t="shared" si="11"/>
        <v>行方市</v>
      </c>
      <c r="EQ32" s="67">
        <v>0</v>
      </c>
      <c r="ER32" s="67">
        <v>0</v>
      </c>
      <c r="ES32" s="67">
        <v>0</v>
      </c>
      <c r="ET32" s="67">
        <v>0</v>
      </c>
      <c r="EU32" s="67">
        <v>0</v>
      </c>
      <c r="EV32" s="67">
        <v>0</v>
      </c>
      <c r="EW32" s="67">
        <v>0</v>
      </c>
      <c r="EX32" s="67">
        <v>0</v>
      </c>
      <c r="EY32" s="67">
        <v>0</v>
      </c>
      <c r="FA32" s="65">
        <v>29</v>
      </c>
      <c r="FB32" s="66" t="str">
        <f t="shared" si="12"/>
        <v>行方市</v>
      </c>
      <c r="FC32" s="67">
        <v>0</v>
      </c>
      <c r="FD32" s="67">
        <v>0</v>
      </c>
      <c r="FE32" s="67">
        <v>0</v>
      </c>
      <c r="FF32" s="67">
        <v>0</v>
      </c>
      <c r="FG32" s="67">
        <v>0</v>
      </c>
      <c r="FH32" s="67">
        <v>0</v>
      </c>
      <c r="FI32" s="67">
        <v>0</v>
      </c>
      <c r="FJ32" s="67">
        <v>0</v>
      </c>
      <c r="FK32" s="67">
        <v>0</v>
      </c>
      <c r="FM32" s="65">
        <v>29</v>
      </c>
      <c r="FN32" s="66" t="str">
        <f t="shared" si="13"/>
        <v>行方市</v>
      </c>
      <c r="FO32" s="67">
        <v>797036</v>
      </c>
      <c r="FP32" s="67">
        <v>2104432</v>
      </c>
      <c r="FQ32" s="67">
        <v>1844005</v>
      </c>
      <c r="FR32" s="67">
        <v>28671</v>
      </c>
      <c r="FS32" s="67">
        <v>25037</v>
      </c>
      <c r="FT32" s="67">
        <v>25036</v>
      </c>
      <c r="FU32" s="67">
        <v>979</v>
      </c>
      <c r="FV32" s="67">
        <v>6310</v>
      </c>
      <c r="FW32" s="67">
        <v>5509</v>
      </c>
      <c r="FY32" s="65">
        <v>29</v>
      </c>
      <c r="FZ32" s="66" t="str">
        <f t="shared" si="14"/>
        <v>行方市</v>
      </c>
      <c r="GA32" s="67">
        <v>79507</v>
      </c>
      <c r="GB32" s="67">
        <v>6411997</v>
      </c>
      <c r="GC32" s="67">
        <v>6410803</v>
      </c>
      <c r="GD32" s="67">
        <v>8416846</v>
      </c>
      <c r="GE32" s="67">
        <v>8415455</v>
      </c>
      <c r="GF32" s="67">
        <v>5890818</v>
      </c>
      <c r="GG32" s="67">
        <v>175</v>
      </c>
      <c r="GH32" s="67">
        <v>2725</v>
      </c>
      <c r="GI32" s="67">
        <v>2718</v>
      </c>
      <c r="GK32" s="65">
        <v>29</v>
      </c>
      <c r="GL32" s="66" t="str">
        <f t="shared" si="15"/>
        <v>行方市</v>
      </c>
      <c r="GM32" s="67">
        <v>0</v>
      </c>
      <c r="GN32" s="67">
        <v>0</v>
      </c>
      <c r="GO32" s="67">
        <v>0</v>
      </c>
      <c r="GP32" s="67">
        <v>0</v>
      </c>
      <c r="GQ32" s="67">
        <v>0</v>
      </c>
      <c r="GR32" s="67">
        <v>0</v>
      </c>
      <c r="GS32" s="67">
        <v>0</v>
      </c>
      <c r="GT32" s="67">
        <v>0</v>
      </c>
      <c r="GU32" s="67">
        <v>0</v>
      </c>
      <c r="GW32" s="65">
        <v>29</v>
      </c>
      <c r="GX32" s="66" t="str">
        <f t="shared" si="16"/>
        <v>行方市</v>
      </c>
      <c r="GY32" s="67">
        <v>0</v>
      </c>
      <c r="GZ32" s="67">
        <v>0</v>
      </c>
      <c r="HA32" s="67">
        <v>0</v>
      </c>
      <c r="HB32" s="67">
        <v>0</v>
      </c>
      <c r="HC32" s="67">
        <v>0</v>
      </c>
      <c r="HD32" s="67">
        <v>0</v>
      </c>
      <c r="HE32" s="67">
        <v>0</v>
      </c>
      <c r="HF32" s="67">
        <v>0</v>
      </c>
      <c r="HG32" s="67">
        <v>0</v>
      </c>
      <c r="HI32" s="65">
        <v>29</v>
      </c>
      <c r="HJ32" s="66" t="str">
        <f t="shared" si="17"/>
        <v>行方市</v>
      </c>
      <c r="HK32" s="67">
        <v>0</v>
      </c>
      <c r="HL32" s="67">
        <v>0</v>
      </c>
      <c r="HM32" s="67">
        <v>0</v>
      </c>
      <c r="HN32" s="67">
        <v>0</v>
      </c>
      <c r="HO32" s="67">
        <v>0</v>
      </c>
      <c r="HP32" s="67">
        <v>0</v>
      </c>
      <c r="HQ32" s="67">
        <v>0</v>
      </c>
      <c r="HR32" s="67">
        <v>0</v>
      </c>
      <c r="HS32" s="67">
        <v>0</v>
      </c>
    </row>
    <row r="33" spans="1:227" s="56" customFormat="1" ht="15" customHeight="1">
      <c r="A33" s="70">
        <v>30</v>
      </c>
      <c r="B33" s="71" t="s">
        <v>114</v>
      </c>
      <c r="C33" s="72">
        <v>333851</v>
      </c>
      <c r="D33" s="72">
        <v>19161011</v>
      </c>
      <c r="E33" s="72">
        <v>18148392</v>
      </c>
      <c r="F33" s="72">
        <v>1638177</v>
      </c>
      <c r="G33" s="72">
        <v>1554707</v>
      </c>
      <c r="H33" s="72">
        <v>1554707</v>
      </c>
      <c r="I33" s="72">
        <v>824</v>
      </c>
      <c r="J33" s="72">
        <v>16947</v>
      </c>
      <c r="K33" s="72">
        <v>15691</v>
      </c>
      <c r="L33" s="62"/>
      <c r="M33" s="65">
        <v>30</v>
      </c>
      <c r="N33" s="66" t="str">
        <f t="shared" si="0"/>
        <v>鉾田市</v>
      </c>
      <c r="O33" s="72">
        <v>0</v>
      </c>
      <c r="P33" s="72">
        <v>0</v>
      </c>
      <c r="Q33" s="72">
        <v>0</v>
      </c>
      <c r="R33" s="72">
        <v>0</v>
      </c>
      <c r="S33" s="72">
        <v>0</v>
      </c>
      <c r="T33" s="72">
        <v>0</v>
      </c>
      <c r="U33" s="72">
        <v>0</v>
      </c>
      <c r="V33" s="72">
        <v>0</v>
      </c>
      <c r="W33" s="72">
        <v>0</v>
      </c>
      <c r="X33" s="63"/>
      <c r="Y33" s="65">
        <v>30</v>
      </c>
      <c r="Z33" s="66" t="str">
        <f t="shared" si="1"/>
        <v>鉾田市</v>
      </c>
      <c r="AA33" s="67">
        <v>1142844</v>
      </c>
      <c r="AB33" s="67">
        <v>81344669</v>
      </c>
      <c r="AC33" s="67">
        <v>77536872</v>
      </c>
      <c r="AD33" s="67">
        <v>3623483</v>
      </c>
      <c r="AE33" s="67">
        <v>3462754</v>
      </c>
      <c r="AF33" s="67">
        <v>3462754</v>
      </c>
      <c r="AG33" s="72">
        <v>2211</v>
      </c>
      <c r="AH33" s="72">
        <v>41741</v>
      </c>
      <c r="AI33" s="72">
        <v>38474</v>
      </c>
      <c r="AJ33" s="62"/>
      <c r="AK33" s="65">
        <v>30</v>
      </c>
      <c r="AL33" s="66" t="str">
        <f t="shared" si="2"/>
        <v>鉾田市</v>
      </c>
      <c r="AM33" s="67">
        <v>0</v>
      </c>
      <c r="AN33" s="67">
        <v>0</v>
      </c>
      <c r="AO33" s="67">
        <v>0</v>
      </c>
      <c r="AP33" s="67">
        <v>0</v>
      </c>
      <c r="AQ33" s="67">
        <v>0</v>
      </c>
      <c r="AR33" s="67">
        <v>0</v>
      </c>
      <c r="AS33" s="72">
        <v>0</v>
      </c>
      <c r="AT33" s="72">
        <v>0</v>
      </c>
      <c r="AU33" s="72">
        <v>0</v>
      </c>
      <c r="AV33" s="63"/>
      <c r="AW33" s="65">
        <v>30</v>
      </c>
      <c r="AX33" s="66" t="str">
        <f t="shared" si="3"/>
        <v>鉾田市</v>
      </c>
      <c r="AY33" s="67">
        <v>0</v>
      </c>
      <c r="AZ33" s="67">
        <v>3885371</v>
      </c>
      <c r="BA33" s="67">
        <v>3303500</v>
      </c>
      <c r="BB33" s="67">
        <v>19812578</v>
      </c>
      <c r="BC33" s="67">
        <v>17259070</v>
      </c>
      <c r="BD33" s="67">
        <v>2871422</v>
      </c>
      <c r="BE33" s="72">
        <v>0</v>
      </c>
      <c r="BF33" s="72">
        <v>19349</v>
      </c>
      <c r="BG33" s="72">
        <v>15777</v>
      </c>
      <c r="BH33" s="63"/>
      <c r="BI33" s="65">
        <v>30</v>
      </c>
      <c r="BJ33" s="66" t="str">
        <f t="shared" si="4"/>
        <v>鉾田市</v>
      </c>
      <c r="BK33" s="67">
        <v>0</v>
      </c>
      <c r="BL33" s="67">
        <v>9955339</v>
      </c>
      <c r="BM33" s="67">
        <v>9847344</v>
      </c>
      <c r="BN33" s="67">
        <v>46503593</v>
      </c>
      <c r="BO33" s="67">
        <v>46077090</v>
      </c>
      <c r="BP33" s="67">
        <v>15325721</v>
      </c>
      <c r="BQ33" s="72">
        <v>0</v>
      </c>
      <c r="BR33" s="72">
        <v>18718</v>
      </c>
      <c r="BS33" s="72">
        <v>16805</v>
      </c>
      <c r="BT33" s="63"/>
      <c r="BU33" s="65">
        <v>30</v>
      </c>
      <c r="BV33" s="66" t="str">
        <f t="shared" si="5"/>
        <v>鉾田市</v>
      </c>
      <c r="BW33" s="67">
        <v>0</v>
      </c>
      <c r="BX33" s="67">
        <v>4478449</v>
      </c>
      <c r="BY33" s="67">
        <v>4437903</v>
      </c>
      <c r="BZ33" s="67">
        <v>21949067</v>
      </c>
      <c r="CA33" s="67">
        <v>21799087</v>
      </c>
      <c r="CB33" s="67">
        <v>14848841</v>
      </c>
      <c r="CC33" s="72">
        <v>0</v>
      </c>
      <c r="CD33" s="72">
        <v>10455</v>
      </c>
      <c r="CE33" s="72">
        <v>9927</v>
      </c>
      <c r="CF33" s="63"/>
      <c r="CG33" s="65">
        <v>30</v>
      </c>
      <c r="CH33" s="66" t="str">
        <f t="shared" si="6"/>
        <v>鉾田市</v>
      </c>
      <c r="CI33" s="67">
        <v>677778</v>
      </c>
      <c r="CJ33" s="67">
        <v>18319159</v>
      </c>
      <c r="CK33" s="67">
        <v>17588747</v>
      </c>
      <c r="CL33" s="67">
        <v>88265238</v>
      </c>
      <c r="CM33" s="67">
        <v>85135247</v>
      </c>
      <c r="CN33" s="67">
        <v>33045984</v>
      </c>
      <c r="CO33" s="72">
        <v>1069</v>
      </c>
      <c r="CP33" s="72">
        <v>48522</v>
      </c>
      <c r="CQ33" s="72">
        <v>42509</v>
      </c>
      <c r="CR33" s="62"/>
      <c r="CS33" s="65">
        <v>30</v>
      </c>
      <c r="CT33" s="66" t="str">
        <f t="shared" si="7"/>
        <v>鉾田市</v>
      </c>
      <c r="CU33" s="67">
        <v>0</v>
      </c>
      <c r="CV33" s="67">
        <v>0</v>
      </c>
      <c r="CW33" s="67">
        <v>0</v>
      </c>
      <c r="CX33" s="67">
        <v>0</v>
      </c>
      <c r="CY33" s="67">
        <v>0</v>
      </c>
      <c r="CZ33" s="67">
        <v>0</v>
      </c>
      <c r="DA33" s="72">
        <v>0</v>
      </c>
      <c r="DB33" s="72">
        <v>0</v>
      </c>
      <c r="DC33" s="72">
        <v>0</v>
      </c>
      <c r="DD33" s="62"/>
      <c r="DE33" s="65">
        <v>30</v>
      </c>
      <c r="DF33" s="66" t="str">
        <f t="shared" si="8"/>
        <v>鉾田市</v>
      </c>
      <c r="DG33" s="67">
        <v>0</v>
      </c>
      <c r="DH33" s="67">
        <v>0</v>
      </c>
      <c r="DI33" s="67">
        <v>0</v>
      </c>
      <c r="DJ33" s="67">
        <v>0</v>
      </c>
      <c r="DK33" s="67">
        <v>0</v>
      </c>
      <c r="DL33" s="67">
        <v>0</v>
      </c>
      <c r="DM33" s="72">
        <v>0</v>
      </c>
      <c r="DN33" s="72">
        <v>0</v>
      </c>
      <c r="DO33" s="72">
        <v>0</v>
      </c>
      <c r="DP33" s="62"/>
      <c r="DQ33" s="65">
        <v>30</v>
      </c>
      <c r="DR33" s="66" t="str">
        <f t="shared" si="9"/>
        <v>鉾田市</v>
      </c>
      <c r="DS33" s="67">
        <v>98412</v>
      </c>
      <c r="DT33" s="67">
        <v>15289</v>
      </c>
      <c r="DU33" s="67">
        <v>13693</v>
      </c>
      <c r="DV33" s="67">
        <v>841</v>
      </c>
      <c r="DW33" s="67">
        <v>753</v>
      </c>
      <c r="DX33" s="67">
        <v>753</v>
      </c>
      <c r="DY33" s="72">
        <v>57</v>
      </c>
      <c r="DZ33" s="72">
        <v>32</v>
      </c>
      <c r="EA33" s="72">
        <v>24</v>
      </c>
      <c r="EB33" s="62"/>
      <c r="EC33" s="65">
        <v>30</v>
      </c>
      <c r="ED33" s="66" t="str">
        <f t="shared" si="10"/>
        <v>鉾田市</v>
      </c>
      <c r="EE33" s="67">
        <v>1584784</v>
      </c>
      <c r="EF33" s="67">
        <v>46883549</v>
      </c>
      <c r="EG33" s="67">
        <v>40460720</v>
      </c>
      <c r="EH33" s="67">
        <v>1325126</v>
      </c>
      <c r="EI33" s="67">
        <v>1157159</v>
      </c>
      <c r="EJ33" s="67">
        <v>1157159</v>
      </c>
      <c r="EK33" s="72">
        <v>1130</v>
      </c>
      <c r="EL33" s="72">
        <v>28474</v>
      </c>
      <c r="EM33" s="72">
        <v>19314</v>
      </c>
      <c r="EO33" s="65">
        <v>30</v>
      </c>
      <c r="EP33" s="66" t="str">
        <f t="shared" si="11"/>
        <v>鉾田市</v>
      </c>
      <c r="EQ33" s="67">
        <v>0</v>
      </c>
      <c r="ER33" s="67">
        <v>0</v>
      </c>
      <c r="ES33" s="67">
        <v>0</v>
      </c>
      <c r="ET33" s="67">
        <v>0</v>
      </c>
      <c r="EU33" s="67">
        <v>0</v>
      </c>
      <c r="EV33" s="67">
        <v>0</v>
      </c>
      <c r="EW33" s="72">
        <v>0</v>
      </c>
      <c r="EX33" s="72">
        <v>0</v>
      </c>
      <c r="EY33" s="72">
        <v>0</v>
      </c>
      <c r="FA33" s="65">
        <v>30</v>
      </c>
      <c r="FB33" s="66" t="str">
        <f t="shared" si="12"/>
        <v>鉾田市</v>
      </c>
      <c r="FC33" s="67">
        <v>0</v>
      </c>
      <c r="FD33" s="67">
        <v>42895</v>
      </c>
      <c r="FE33" s="67">
        <v>42895</v>
      </c>
      <c r="FF33" s="67">
        <v>1124</v>
      </c>
      <c r="FG33" s="67">
        <v>1124</v>
      </c>
      <c r="FH33" s="67">
        <v>787</v>
      </c>
      <c r="FI33" s="72">
        <v>0</v>
      </c>
      <c r="FJ33" s="72">
        <v>12</v>
      </c>
      <c r="FK33" s="72">
        <v>12</v>
      </c>
      <c r="FM33" s="65">
        <v>30</v>
      </c>
      <c r="FN33" s="66" t="str">
        <f t="shared" si="13"/>
        <v>鉾田市</v>
      </c>
      <c r="FO33" s="67">
        <v>1053398</v>
      </c>
      <c r="FP33" s="67">
        <v>1004190</v>
      </c>
      <c r="FQ33" s="67">
        <v>656409</v>
      </c>
      <c r="FR33" s="67">
        <v>17942</v>
      </c>
      <c r="FS33" s="67">
        <v>11876</v>
      </c>
      <c r="FT33" s="67">
        <v>11876</v>
      </c>
      <c r="FU33" s="72">
        <v>247</v>
      </c>
      <c r="FV33" s="72">
        <v>1846</v>
      </c>
      <c r="FW33" s="72">
        <v>1089</v>
      </c>
      <c r="FY33" s="65">
        <v>30</v>
      </c>
      <c r="FZ33" s="66" t="str">
        <f t="shared" si="14"/>
        <v>鉾田市</v>
      </c>
      <c r="GA33" s="67">
        <v>1391</v>
      </c>
      <c r="GB33" s="67">
        <v>1804079</v>
      </c>
      <c r="GC33" s="67">
        <v>1804079</v>
      </c>
      <c r="GD33" s="67">
        <v>2297136</v>
      </c>
      <c r="GE33" s="67">
        <v>2297136</v>
      </c>
      <c r="GF33" s="67">
        <v>1607995</v>
      </c>
      <c r="GG33" s="72">
        <v>2</v>
      </c>
      <c r="GH33" s="72">
        <v>615</v>
      </c>
      <c r="GI33" s="72">
        <v>615</v>
      </c>
      <c r="GK33" s="65">
        <v>30</v>
      </c>
      <c r="GL33" s="66" t="str">
        <f t="shared" si="15"/>
        <v>鉾田市</v>
      </c>
      <c r="GM33" s="67">
        <v>0</v>
      </c>
      <c r="GN33" s="67">
        <v>0</v>
      </c>
      <c r="GO33" s="67">
        <v>0</v>
      </c>
      <c r="GP33" s="67">
        <v>0</v>
      </c>
      <c r="GQ33" s="67">
        <v>0</v>
      </c>
      <c r="GR33" s="67">
        <v>0</v>
      </c>
      <c r="GS33" s="72">
        <v>0</v>
      </c>
      <c r="GT33" s="72">
        <v>0</v>
      </c>
      <c r="GU33" s="72">
        <v>0</v>
      </c>
      <c r="GW33" s="65">
        <v>30</v>
      </c>
      <c r="GX33" s="66" t="str">
        <f t="shared" si="16"/>
        <v>鉾田市</v>
      </c>
      <c r="GY33" s="67">
        <v>706</v>
      </c>
      <c r="GZ33" s="67">
        <v>381567</v>
      </c>
      <c r="HA33" s="67">
        <v>381567</v>
      </c>
      <c r="HB33" s="67">
        <v>8789</v>
      </c>
      <c r="HC33" s="67">
        <v>8789</v>
      </c>
      <c r="HD33" s="67">
        <v>1538</v>
      </c>
      <c r="HE33" s="72">
        <v>15</v>
      </c>
      <c r="HF33" s="72">
        <v>517</v>
      </c>
      <c r="HG33" s="72">
        <v>517</v>
      </c>
      <c r="HI33" s="65">
        <v>30</v>
      </c>
      <c r="HJ33" s="66" t="str">
        <f t="shared" si="17"/>
        <v>鉾田市</v>
      </c>
      <c r="HK33" s="67">
        <v>0</v>
      </c>
      <c r="HL33" s="67">
        <v>0</v>
      </c>
      <c r="HM33" s="67">
        <v>0</v>
      </c>
      <c r="HN33" s="67">
        <v>0</v>
      </c>
      <c r="HO33" s="67">
        <v>0</v>
      </c>
      <c r="HP33" s="67">
        <v>0</v>
      </c>
      <c r="HQ33" s="72">
        <v>0</v>
      </c>
      <c r="HR33" s="72">
        <v>0</v>
      </c>
      <c r="HS33" s="72">
        <v>0</v>
      </c>
    </row>
    <row r="34" spans="1:227" s="56" customFormat="1" ht="15" customHeight="1">
      <c r="A34" s="70">
        <v>31</v>
      </c>
      <c r="B34" s="71" t="s">
        <v>127</v>
      </c>
      <c r="C34" s="72">
        <v>526988</v>
      </c>
      <c r="D34" s="72">
        <v>27102069</v>
      </c>
      <c r="E34" s="72">
        <v>26461497</v>
      </c>
      <c r="F34" s="72">
        <v>3269664</v>
      </c>
      <c r="G34" s="72">
        <v>3193373</v>
      </c>
      <c r="H34" s="72">
        <v>3193373</v>
      </c>
      <c r="I34" s="72">
        <v>1520</v>
      </c>
      <c r="J34" s="72">
        <v>14866</v>
      </c>
      <c r="K34" s="72">
        <v>14019</v>
      </c>
      <c r="L34" s="62"/>
      <c r="M34" s="65">
        <v>31</v>
      </c>
      <c r="N34" s="66" t="str">
        <f>B34</f>
        <v>つくばみらい市</v>
      </c>
      <c r="O34" s="72">
        <v>12</v>
      </c>
      <c r="P34" s="72">
        <v>24939</v>
      </c>
      <c r="Q34" s="72">
        <v>24939</v>
      </c>
      <c r="R34" s="72">
        <v>180386</v>
      </c>
      <c r="S34" s="72">
        <v>180386</v>
      </c>
      <c r="T34" s="72">
        <v>60740</v>
      </c>
      <c r="U34" s="72">
        <v>1</v>
      </c>
      <c r="V34" s="72">
        <v>28</v>
      </c>
      <c r="W34" s="72">
        <v>28</v>
      </c>
      <c r="X34" s="63"/>
      <c r="Y34" s="65">
        <v>31</v>
      </c>
      <c r="Z34" s="66" t="str">
        <f>N34</f>
        <v>つくばみらい市</v>
      </c>
      <c r="AA34" s="67">
        <v>715306</v>
      </c>
      <c r="AB34" s="67">
        <v>12913634</v>
      </c>
      <c r="AC34" s="67">
        <v>12090746</v>
      </c>
      <c r="AD34" s="67">
        <v>742677</v>
      </c>
      <c r="AE34" s="67">
        <v>696801</v>
      </c>
      <c r="AF34" s="67">
        <v>696801</v>
      </c>
      <c r="AG34" s="72">
        <v>2349</v>
      </c>
      <c r="AH34" s="72">
        <v>15937</v>
      </c>
      <c r="AI34" s="72">
        <v>14521</v>
      </c>
      <c r="AJ34" s="62"/>
      <c r="AK34" s="65">
        <v>31</v>
      </c>
      <c r="AL34" s="66" t="str">
        <f>Z34</f>
        <v>つくばみらい市</v>
      </c>
      <c r="AM34" s="67">
        <v>4823</v>
      </c>
      <c r="AN34" s="67">
        <v>377433</v>
      </c>
      <c r="AO34" s="67">
        <v>375625</v>
      </c>
      <c r="AP34" s="67">
        <v>6357181</v>
      </c>
      <c r="AQ34" s="67">
        <v>6355493</v>
      </c>
      <c r="AR34" s="67">
        <v>2097339</v>
      </c>
      <c r="AS34" s="72">
        <v>46</v>
      </c>
      <c r="AT34" s="72">
        <v>748</v>
      </c>
      <c r="AU34" s="72">
        <v>741</v>
      </c>
      <c r="AV34" s="63"/>
      <c r="AW34" s="65">
        <v>31</v>
      </c>
      <c r="AX34" s="66" t="str">
        <f>AL34</f>
        <v>つくばみらい市</v>
      </c>
      <c r="AY34" s="67">
        <v>0</v>
      </c>
      <c r="AZ34" s="67">
        <v>3243836</v>
      </c>
      <c r="BA34" s="67">
        <v>3078942</v>
      </c>
      <c r="BB34" s="67">
        <v>63291482</v>
      </c>
      <c r="BC34" s="67">
        <v>61852499</v>
      </c>
      <c r="BD34" s="67">
        <v>10304693</v>
      </c>
      <c r="BE34" s="72">
        <v>0</v>
      </c>
      <c r="BF34" s="72">
        <v>17844</v>
      </c>
      <c r="BG34" s="72">
        <v>16339</v>
      </c>
      <c r="BH34" s="63"/>
      <c r="BI34" s="65">
        <v>31</v>
      </c>
      <c r="BJ34" s="66" t="str">
        <f>AX34</f>
        <v>つくばみらい市</v>
      </c>
      <c r="BK34" s="67">
        <v>0</v>
      </c>
      <c r="BL34" s="67">
        <v>4211135</v>
      </c>
      <c r="BM34" s="67">
        <v>4196538</v>
      </c>
      <c r="BN34" s="67">
        <v>35977195</v>
      </c>
      <c r="BO34" s="67">
        <v>35894818</v>
      </c>
      <c r="BP34" s="67">
        <v>11961950</v>
      </c>
      <c r="BQ34" s="72">
        <v>0</v>
      </c>
      <c r="BR34" s="72">
        <v>15297</v>
      </c>
      <c r="BS34" s="72">
        <v>14867</v>
      </c>
      <c r="BT34" s="63"/>
      <c r="BU34" s="65">
        <v>31</v>
      </c>
      <c r="BV34" s="66" t="str">
        <f>BJ34</f>
        <v>つくばみらい市</v>
      </c>
      <c r="BW34" s="67">
        <v>0</v>
      </c>
      <c r="BX34" s="67">
        <v>2857933</v>
      </c>
      <c r="BY34" s="67">
        <v>2857297</v>
      </c>
      <c r="BZ34" s="67">
        <v>46662405</v>
      </c>
      <c r="CA34" s="67">
        <v>46658552</v>
      </c>
      <c r="CB34" s="67">
        <v>32352750</v>
      </c>
      <c r="CC34" s="72">
        <v>0</v>
      </c>
      <c r="CD34" s="72">
        <v>3996</v>
      </c>
      <c r="CE34" s="72">
        <v>3970</v>
      </c>
      <c r="CF34" s="63"/>
      <c r="CG34" s="65">
        <v>31</v>
      </c>
      <c r="CH34" s="66" t="str">
        <f>BV34</f>
        <v>つくばみらい市</v>
      </c>
      <c r="CI34" s="67">
        <v>964308</v>
      </c>
      <c r="CJ34" s="67">
        <v>10312904</v>
      </c>
      <c r="CK34" s="67">
        <v>10132777</v>
      </c>
      <c r="CL34" s="67">
        <v>145931082</v>
      </c>
      <c r="CM34" s="67">
        <v>144405869</v>
      </c>
      <c r="CN34" s="67">
        <v>54619393</v>
      </c>
      <c r="CO34" s="72">
        <v>1552</v>
      </c>
      <c r="CP34" s="72">
        <v>37137</v>
      </c>
      <c r="CQ34" s="72">
        <v>35176</v>
      </c>
      <c r="CR34" s="62"/>
      <c r="CS34" s="65">
        <v>31</v>
      </c>
      <c r="CT34" s="66" t="str">
        <f>CH34</f>
        <v>つくばみらい市</v>
      </c>
      <c r="CU34" s="67">
        <v>0</v>
      </c>
      <c r="CV34" s="67">
        <v>0</v>
      </c>
      <c r="CW34" s="67">
        <v>0</v>
      </c>
      <c r="CX34" s="67">
        <v>0</v>
      </c>
      <c r="CY34" s="67">
        <v>0</v>
      </c>
      <c r="CZ34" s="67">
        <v>0</v>
      </c>
      <c r="DA34" s="72">
        <v>0</v>
      </c>
      <c r="DB34" s="72">
        <v>0</v>
      </c>
      <c r="DC34" s="72">
        <v>0</v>
      </c>
      <c r="DD34" s="62"/>
      <c r="DE34" s="65">
        <v>31</v>
      </c>
      <c r="DF34" s="66" t="str">
        <f>CT34</f>
        <v>つくばみらい市</v>
      </c>
      <c r="DG34" s="67">
        <v>0</v>
      </c>
      <c r="DH34" s="67">
        <v>0</v>
      </c>
      <c r="DI34" s="67">
        <v>0</v>
      </c>
      <c r="DJ34" s="67">
        <v>0</v>
      </c>
      <c r="DK34" s="67">
        <v>0</v>
      </c>
      <c r="DL34" s="67">
        <v>0</v>
      </c>
      <c r="DM34" s="72">
        <v>0</v>
      </c>
      <c r="DN34" s="72">
        <v>0</v>
      </c>
      <c r="DO34" s="72">
        <v>0</v>
      </c>
      <c r="DP34" s="62"/>
      <c r="DQ34" s="65">
        <v>31</v>
      </c>
      <c r="DR34" s="66" t="str">
        <f>DF34</f>
        <v>つくばみらい市</v>
      </c>
      <c r="DS34" s="67">
        <v>95034</v>
      </c>
      <c r="DT34" s="67">
        <v>27192</v>
      </c>
      <c r="DU34" s="67">
        <v>27192</v>
      </c>
      <c r="DV34" s="67">
        <v>979</v>
      </c>
      <c r="DW34" s="67">
        <v>979</v>
      </c>
      <c r="DX34" s="67">
        <v>979</v>
      </c>
      <c r="DY34" s="72">
        <v>56</v>
      </c>
      <c r="DZ34" s="72">
        <v>4</v>
      </c>
      <c r="EA34" s="72">
        <v>4</v>
      </c>
      <c r="EB34" s="62"/>
      <c r="EC34" s="65">
        <v>31</v>
      </c>
      <c r="ED34" s="66" t="str">
        <f>DR34</f>
        <v>つくばみらい市</v>
      </c>
      <c r="EE34" s="67">
        <v>436497</v>
      </c>
      <c r="EF34" s="67">
        <v>4177409</v>
      </c>
      <c r="EG34" s="67">
        <v>3426437</v>
      </c>
      <c r="EH34" s="67">
        <v>113034</v>
      </c>
      <c r="EI34" s="67">
        <v>91433</v>
      </c>
      <c r="EJ34" s="67">
        <v>91433</v>
      </c>
      <c r="EK34" s="72">
        <v>796</v>
      </c>
      <c r="EL34" s="72">
        <v>4221</v>
      </c>
      <c r="EM34" s="72">
        <v>3384</v>
      </c>
      <c r="EO34" s="65">
        <v>31</v>
      </c>
      <c r="EP34" s="66" t="str">
        <f>ED34</f>
        <v>つくばみらい市</v>
      </c>
      <c r="EQ34" s="67">
        <v>357</v>
      </c>
      <c r="ER34" s="67">
        <v>111240</v>
      </c>
      <c r="ES34" s="67">
        <v>111146</v>
      </c>
      <c r="ET34" s="67">
        <v>635157</v>
      </c>
      <c r="EU34" s="67">
        <v>634660</v>
      </c>
      <c r="EV34" s="67">
        <v>438664</v>
      </c>
      <c r="EW34" s="72">
        <v>3</v>
      </c>
      <c r="EX34" s="72">
        <v>147</v>
      </c>
      <c r="EY34" s="72">
        <v>145</v>
      </c>
      <c r="FA34" s="65">
        <v>31</v>
      </c>
      <c r="FB34" s="66" t="str">
        <f>EP34</f>
        <v>つくばみらい市</v>
      </c>
      <c r="FC34" s="67">
        <v>0</v>
      </c>
      <c r="FD34" s="67">
        <v>0</v>
      </c>
      <c r="FE34" s="67">
        <v>0</v>
      </c>
      <c r="FF34" s="67">
        <v>0</v>
      </c>
      <c r="FG34" s="67">
        <v>0</v>
      </c>
      <c r="FH34" s="67">
        <v>0</v>
      </c>
      <c r="FI34" s="72">
        <v>0</v>
      </c>
      <c r="FJ34" s="72">
        <v>0</v>
      </c>
      <c r="FK34" s="72">
        <v>0</v>
      </c>
      <c r="FM34" s="65">
        <v>31</v>
      </c>
      <c r="FN34" s="66" t="str">
        <f>FB34</f>
        <v>つくばみらい市</v>
      </c>
      <c r="FO34" s="67">
        <v>356621</v>
      </c>
      <c r="FP34" s="67">
        <v>356815</v>
      </c>
      <c r="FQ34" s="67">
        <v>280377</v>
      </c>
      <c r="FR34" s="67">
        <v>140250</v>
      </c>
      <c r="FS34" s="67">
        <v>137722</v>
      </c>
      <c r="FT34" s="67">
        <v>95758</v>
      </c>
      <c r="FU34" s="72">
        <v>721</v>
      </c>
      <c r="FV34" s="72">
        <v>738</v>
      </c>
      <c r="FW34" s="72">
        <v>564</v>
      </c>
      <c r="FY34" s="65">
        <v>31</v>
      </c>
      <c r="FZ34" s="66" t="str">
        <f>FN34</f>
        <v>つくばみらい市</v>
      </c>
      <c r="GA34" s="67">
        <v>2240</v>
      </c>
      <c r="GB34" s="67">
        <v>3302077</v>
      </c>
      <c r="GC34" s="67">
        <v>3301870</v>
      </c>
      <c r="GD34" s="67">
        <v>6498109</v>
      </c>
      <c r="GE34" s="67">
        <v>6497695</v>
      </c>
      <c r="GF34" s="67">
        <v>4548387</v>
      </c>
      <c r="GG34" s="72">
        <v>12</v>
      </c>
      <c r="GH34" s="72">
        <v>738</v>
      </c>
      <c r="GI34" s="72">
        <v>735</v>
      </c>
      <c r="GK34" s="65">
        <v>31</v>
      </c>
      <c r="GL34" s="66" t="str">
        <f>FZ34</f>
        <v>つくばみらい市</v>
      </c>
      <c r="GM34" s="67">
        <v>0</v>
      </c>
      <c r="GN34" s="67">
        <v>0</v>
      </c>
      <c r="GO34" s="67">
        <v>0</v>
      </c>
      <c r="GP34" s="67">
        <v>0</v>
      </c>
      <c r="GQ34" s="67">
        <v>0</v>
      </c>
      <c r="GR34" s="67">
        <v>0</v>
      </c>
      <c r="GS34" s="72">
        <v>0</v>
      </c>
      <c r="GT34" s="72">
        <v>0</v>
      </c>
      <c r="GU34" s="72">
        <v>0</v>
      </c>
      <c r="GW34" s="65">
        <v>31</v>
      </c>
      <c r="GX34" s="66" t="str">
        <f>GL34</f>
        <v>つくばみらい市</v>
      </c>
      <c r="GY34" s="67">
        <v>796</v>
      </c>
      <c r="GZ34" s="67">
        <v>282245</v>
      </c>
      <c r="HA34" s="67">
        <v>282245</v>
      </c>
      <c r="HB34" s="67">
        <v>781101</v>
      </c>
      <c r="HC34" s="67">
        <v>781101</v>
      </c>
      <c r="HD34" s="67">
        <v>552327</v>
      </c>
      <c r="HE34" s="72">
        <v>20</v>
      </c>
      <c r="HF34" s="72">
        <v>1051</v>
      </c>
      <c r="HG34" s="72">
        <v>1051</v>
      </c>
      <c r="HI34" s="65">
        <v>31</v>
      </c>
      <c r="HJ34" s="66" t="str">
        <f>GX34</f>
        <v>つくばみらい市</v>
      </c>
      <c r="HK34" s="67">
        <v>0</v>
      </c>
      <c r="HL34" s="67">
        <v>0</v>
      </c>
      <c r="HM34" s="67">
        <v>0</v>
      </c>
      <c r="HN34" s="67">
        <v>0</v>
      </c>
      <c r="HO34" s="67">
        <v>0</v>
      </c>
      <c r="HP34" s="67">
        <v>0</v>
      </c>
      <c r="HQ34" s="72">
        <v>0</v>
      </c>
      <c r="HR34" s="72">
        <v>0</v>
      </c>
      <c r="HS34" s="72">
        <v>0</v>
      </c>
    </row>
    <row r="35" spans="1:227" s="56" customFormat="1" ht="15" customHeight="1">
      <c r="A35" s="70">
        <v>30</v>
      </c>
      <c r="B35" s="71" t="s">
        <v>128</v>
      </c>
      <c r="C35" s="72">
        <v>593295</v>
      </c>
      <c r="D35" s="72">
        <v>19617149</v>
      </c>
      <c r="E35" s="72">
        <v>18984006</v>
      </c>
      <c r="F35" s="72">
        <v>2261614</v>
      </c>
      <c r="G35" s="72">
        <v>2188722</v>
      </c>
      <c r="H35" s="72">
        <v>2188722</v>
      </c>
      <c r="I35" s="72">
        <v>1636</v>
      </c>
      <c r="J35" s="72">
        <v>12932</v>
      </c>
      <c r="K35" s="72">
        <v>12271</v>
      </c>
      <c r="L35" s="62"/>
      <c r="M35" s="65">
        <v>32</v>
      </c>
      <c r="N35" s="66" t="str">
        <f>B35</f>
        <v>小美玉市</v>
      </c>
      <c r="O35" s="72">
        <v>0</v>
      </c>
      <c r="P35" s="72">
        <v>10695</v>
      </c>
      <c r="Q35" s="72">
        <v>10695</v>
      </c>
      <c r="R35" s="72">
        <v>37962</v>
      </c>
      <c r="S35" s="72">
        <v>37962</v>
      </c>
      <c r="T35" s="72">
        <v>26573</v>
      </c>
      <c r="U35" s="72">
        <v>0</v>
      </c>
      <c r="V35" s="72">
        <v>16</v>
      </c>
      <c r="W35" s="72">
        <v>16</v>
      </c>
      <c r="X35" s="63"/>
      <c r="Y35" s="65">
        <v>32</v>
      </c>
      <c r="Z35" s="66" t="str">
        <f>N35</f>
        <v>小美玉市</v>
      </c>
      <c r="AA35" s="67">
        <v>1185714</v>
      </c>
      <c r="AB35" s="67">
        <v>47260298</v>
      </c>
      <c r="AC35" s="67">
        <v>45272049</v>
      </c>
      <c r="AD35" s="67">
        <v>2534410</v>
      </c>
      <c r="AE35" s="67">
        <v>2429459</v>
      </c>
      <c r="AF35" s="67">
        <v>2429459</v>
      </c>
      <c r="AG35" s="67">
        <v>2286</v>
      </c>
      <c r="AH35" s="67">
        <v>30014</v>
      </c>
      <c r="AI35" s="67">
        <v>27979</v>
      </c>
      <c r="AJ35" s="62"/>
      <c r="AK35" s="65">
        <v>32</v>
      </c>
      <c r="AL35" s="66" t="str">
        <f>Z35</f>
        <v>小美玉市</v>
      </c>
      <c r="AM35" s="67">
        <v>1208</v>
      </c>
      <c r="AN35" s="67">
        <v>329543</v>
      </c>
      <c r="AO35" s="67">
        <v>329481</v>
      </c>
      <c r="AP35" s="67">
        <v>1218016</v>
      </c>
      <c r="AQ35" s="67">
        <v>1217763</v>
      </c>
      <c r="AR35" s="67">
        <v>852288</v>
      </c>
      <c r="AS35" s="67">
        <v>16</v>
      </c>
      <c r="AT35" s="67">
        <v>419</v>
      </c>
      <c r="AU35" s="67">
        <v>418</v>
      </c>
      <c r="AV35" s="63"/>
      <c r="AW35" s="65">
        <v>32</v>
      </c>
      <c r="AX35" s="66" t="str">
        <f>AL35</f>
        <v>小美玉市</v>
      </c>
      <c r="AY35" s="67">
        <v>0</v>
      </c>
      <c r="AZ35" s="67">
        <v>3890014</v>
      </c>
      <c r="BA35" s="67">
        <v>3588130</v>
      </c>
      <c r="BB35" s="67">
        <v>33189728</v>
      </c>
      <c r="BC35" s="67">
        <v>30908254</v>
      </c>
      <c r="BD35" s="67">
        <v>5151265</v>
      </c>
      <c r="BE35" s="67">
        <v>0</v>
      </c>
      <c r="BF35" s="67">
        <v>17744</v>
      </c>
      <c r="BG35" s="67">
        <v>15809</v>
      </c>
      <c r="BH35" s="63"/>
      <c r="BI35" s="65">
        <v>32</v>
      </c>
      <c r="BJ35" s="66" t="str">
        <f>AX35</f>
        <v>小美玉市</v>
      </c>
      <c r="BK35" s="67">
        <v>0</v>
      </c>
      <c r="BL35" s="67">
        <v>6882432</v>
      </c>
      <c r="BM35" s="67">
        <v>6864119</v>
      </c>
      <c r="BN35" s="67">
        <v>49086876</v>
      </c>
      <c r="BO35" s="67">
        <v>48989164</v>
      </c>
      <c r="BP35" s="67">
        <v>16328792</v>
      </c>
      <c r="BQ35" s="67">
        <v>0</v>
      </c>
      <c r="BR35" s="67">
        <v>17055</v>
      </c>
      <c r="BS35" s="67">
        <v>16449</v>
      </c>
      <c r="BT35" s="63"/>
      <c r="BU35" s="65">
        <v>32</v>
      </c>
      <c r="BV35" s="66" t="str">
        <f>BJ35</f>
        <v>小美玉市</v>
      </c>
      <c r="BW35" s="67">
        <v>0</v>
      </c>
      <c r="BX35" s="67">
        <v>5750245</v>
      </c>
      <c r="BY35" s="67">
        <v>5742687</v>
      </c>
      <c r="BZ35" s="67">
        <v>42951277</v>
      </c>
      <c r="CA35" s="67">
        <v>42920449</v>
      </c>
      <c r="CB35" s="67">
        <v>29920769</v>
      </c>
      <c r="CC35" s="67">
        <v>0</v>
      </c>
      <c r="CD35" s="67">
        <v>7616</v>
      </c>
      <c r="CE35" s="67">
        <v>7478</v>
      </c>
      <c r="CF35" s="63"/>
      <c r="CG35" s="65">
        <v>32</v>
      </c>
      <c r="CH35" s="66" t="str">
        <f>BV35</f>
        <v>小美玉市</v>
      </c>
      <c r="CI35" s="67">
        <v>902755</v>
      </c>
      <c r="CJ35" s="67">
        <v>16522691</v>
      </c>
      <c r="CK35" s="67">
        <v>16194936</v>
      </c>
      <c r="CL35" s="67">
        <v>125227881</v>
      </c>
      <c r="CM35" s="67">
        <v>122817867</v>
      </c>
      <c r="CN35" s="67">
        <v>51400826</v>
      </c>
      <c r="CO35" s="72">
        <v>1442</v>
      </c>
      <c r="CP35" s="72">
        <v>42415</v>
      </c>
      <c r="CQ35" s="72">
        <v>39736</v>
      </c>
      <c r="CR35" s="62"/>
      <c r="CS35" s="65">
        <v>32</v>
      </c>
      <c r="CT35" s="66" t="str">
        <f>CH35</f>
        <v>小美玉市</v>
      </c>
      <c r="CU35" s="67">
        <v>0</v>
      </c>
      <c r="CV35" s="67">
        <v>0</v>
      </c>
      <c r="CW35" s="67">
        <v>0</v>
      </c>
      <c r="CX35" s="67">
        <v>0</v>
      </c>
      <c r="CY35" s="67">
        <v>0</v>
      </c>
      <c r="CZ35" s="67">
        <v>0</v>
      </c>
      <c r="DA35" s="67">
        <v>0</v>
      </c>
      <c r="DB35" s="67">
        <v>0</v>
      </c>
      <c r="DC35" s="67">
        <v>0</v>
      </c>
      <c r="DD35" s="62"/>
      <c r="DE35" s="65">
        <v>32</v>
      </c>
      <c r="DF35" s="66" t="str">
        <f>CT35</f>
        <v>小美玉市</v>
      </c>
      <c r="DG35" s="67">
        <v>0</v>
      </c>
      <c r="DH35" s="67">
        <v>0</v>
      </c>
      <c r="DI35" s="67">
        <v>0</v>
      </c>
      <c r="DJ35" s="67">
        <v>0</v>
      </c>
      <c r="DK35" s="67">
        <v>0</v>
      </c>
      <c r="DL35" s="67">
        <v>0</v>
      </c>
      <c r="DM35" s="67">
        <v>0</v>
      </c>
      <c r="DN35" s="67">
        <v>0</v>
      </c>
      <c r="DO35" s="67">
        <v>0</v>
      </c>
      <c r="DP35" s="62"/>
      <c r="DQ35" s="65">
        <v>32</v>
      </c>
      <c r="DR35" s="66" t="str">
        <f>DF35</f>
        <v>小美玉市</v>
      </c>
      <c r="DS35" s="67">
        <v>759747</v>
      </c>
      <c r="DT35" s="67">
        <v>9075</v>
      </c>
      <c r="DU35" s="67">
        <v>8113</v>
      </c>
      <c r="DV35" s="67">
        <v>291</v>
      </c>
      <c r="DW35" s="67">
        <v>260</v>
      </c>
      <c r="DX35" s="67">
        <v>260</v>
      </c>
      <c r="DY35" s="67">
        <v>191</v>
      </c>
      <c r="DZ35" s="67">
        <v>8</v>
      </c>
      <c r="EA35" s="67">
        <v>7</v>
      </c>
      <c r="EB35" s="62"/>
      <c r="EC35" s="65">
        <v>32</v>
      </c>
      <c r="ED35" s="66" t="str">
        <f>DR35</f>
        <v>小美玉市</v>
      </c>
      <c r="EE35" s="67">
        <v>1687254</v>
      </c>
      <c r="EF35" s="67">
        <v>25644919</v>
      </c>
      <c r="EG35" s="67">
        <v>22755986</v>
      </c>
      <c r="EH35" s="67">
        <v>839551</v>
      </c>
      <c r="EI35" s="67">
        <v>745147</v>
      </c>
      <c r="EJ35" s="67">
        <v>745147</v>
      </c>
      <c r="EK35" s="67">
        <v>1390</v>
      </c>
      <c r="EL35" s="67">
        <v>15954</v>
      </c>
      <c r="EM35" s="67">
        <v>13227</v>
      </c>
      <c r="EO35" s="65">
        <v>32</v>
      </c>
      <c r="EP35" s="66" t="str">
        <f>ED35</f>
        <v>小美玉市</v>
      </c>
      <c r="EQ35" s="67">
        <v>0</v>
      </c>
      <c r="ER35" s="67">
        <v>0</v>
      </c>
      <c r="ES35" s="67">
        <v>0</v>
      </c>
      <c r="ET35" s="67">
        <v>0</v>
      </c>
      <c r="EU35" s="67">
        <v>0</v>
      </c>
      <c r="EV35" s="67">
        <v>0</v>
      </c>
      <c r="EW35" s="67">
        <v>0</v>
      </c>
      <c r="EX35" s="67">
        <v>0</v>
      </c>
      <c r="EY35" s="67">
        <v>0</v>
      </c>
      <c r="FA35" s="65">
        <v>32</v>
      </c>
      <c r="FB35" s="66" t="str">
        <f>EP35</f>
        <v>小美玉市</v>
      </c>
      <c r="FC35" s="67">
        <v>0</v>
      </c>
      <c r="FD35" s="67">
        <v>0</v>
      </c>
      <c r="FE35" s="67">
        <v>0</v>
      </c>
      <c r="FF35" s="67">
        <v>0</v>
      </c>
      <c r="FG35" s="67">
        <v>0</v>
      </c>
      <c r="FH35" s="67">
        <v>0</v>
      </c>
      <c r="FI35" s="67">
        <v>0</v>
      </c>
      <c r="FJ35" s="67">
        <v>0</v>
      </c>
      <c r="FK35" s="67">
        <v>0</v>
      </c>
      <c r="FM35" s="65">
        <v>32</v>
      </c>
      <c r="FN35" s="66" t="str">
        <f>FB35</f>
        <v>小美玉市</v>
      </c>
      <c r="FO35" s="67">
        <v>272736</v>
      </c>
      <c r="FP35" s="67">
        <v>703892</v>
      </c>
      <c r="FQ35" s="67">
        <v>545016</v>
      </c>
      <c r="FR35" s="67">
        <v>7743</v>
      </c>
      <c r="FS35" s="67">
        <v>5995</v>
      </c>
      <c r="FT35" s="67">
        <v>5995</v>
      </c>
      <c r="FU35" s="67">
        <v>262</v>
      </c>
      <c r="FV35" s="67">
        <v>1694</v>
      </c>
      <c r="FW35" s="67">
        <v>1345</v>
      </c>
      <c r="FY35" s="65">
        <v>32</v>
      </c>
      <c r="FZ35" s="66" t="str">
        <f>FN35</f>
        <v>小美玉市</v>
      </c>
      <c r="GA35" s="67">
        <v>12521</v>
      </c>
      <c r="GB35" s="67">
        <v>1308808</v>
      </c>
      <c r="GC35" s="67">
        <v>1308632</v>
      </c>
      <c r="GD35" s="67">
        <v>1748064</v>
      </c>
      <c r="GE35" s="67">
        <v>1747830</v>
      </c>
      <c r="GF35" s="67">
        <v>1223481</v>
      </c>
      <c r="GG35" s="67">
        <v>38</v>
      </c>
      <c r="GH35" s="67">
        <v>523</v>
      </c>
      <c r="GI35" s="67">
        <v>521</v>
      </c>
      <c r="GK35" s="65">
        <v>32</v>
      </c>
      <c r="GL35" s="66" t="str">
        <f>FZ35</f>
        <v>小美玉市</v>
      </c>
      <c r="GM35" s="67">
        <v>0</v>
      </c>
      <c r="GN35" s="67">
        <v>0</v>
      </c>
      <c r="GO35" s="67">
        <v>0</v>
      </c>
      <c r="GP35" s="67">
        <v>0</v>
      </c>
      <c r="GQ35" s="67">
        <v>0</v>
      </c>
      <c r="GR35" s="67">
        <v>0</v>
      </c>
      <c r="GS35" s="67">
        <v>0</v>
      </c>
      <c r="GT35" s="67">
        <v>0</v>
      </c>
      <c r="GU35" s="67">
        <v>0</v>
      </c>
      <c r="GW35" s="65">
        <v>32</v>
      </c>
      <c r="GX35" s="66" t="str">
        <f>GL35</f>
        <v>小美玉市</v>
      </c>
      <c r="GY35" s="67">
        <v>65</v>
      </c>
      <c r="GZ35" s="67">
        <v>83393</v>
      </c>
      <c r="HA35" s="67">
        <v>83393</v>
      </c>
      <c r="HB35" s="67">
        <v>177627</v>
      </c>
      <c r="HC35" s="67">
        <v>177627</v>
      </c>
      <c r="HD35" s="67">
        <v>124339</v>
      </c>
      <c r="HE35" s="67">
        <v>2</v>
      </c>
      <c r="HF35" s="67">
        <v>40</v>
      </c>
      <c r="HG35" s="67">
        <v>40</v>
      </c>
      <c r="HI35" s="65">
        <v>32</v>
      </c>
      <c r="HJ35" s="66" t="str">
        <f>GX35</f>
        <v>小美玉市</v>
      </c>
      <c r="HK35" s="67">
        <v>0</v>
      </c>
      <c r="HL35" s="67">
        <v>0</v>
      </c>
      <c r="HM35" s="67">
        <v>0</v>
      </c>
      <c r="HN35" s="67">
        <v>0</v>
      </c>
      <c r="HO35" s="67">
        <v>0</v>
      </c>
      <c r="HP35" s="67">
        <v>0</v>
      </c>
      <c r="HQ35" s="67">
        <v>0</v>
      </c>
      <c r="HR35" s="67">
        <v>0</v>
      </c>
      <c r="HS35" s="67">
        <v>0</v>
      </c>
    </row>
    <row r="36" spans="1:227" s="56" customFormat="1" ht="15" customHeight="1">
      <c r="A36" s="73"/>
      <c r="B36" s="74" t="s">
        <v>126</v>
      </c>
      <c r="C36" s="75">
        <f>SUM(C4:C35)</f>
        <v>10173939</v>
      </c>
      <c r="D36" s="75">
        <f aca="true" t="shared" si="18" ref="D36:K36">SUM(D4:D35)</f>
        <v>780046021</v>
      </c>
      <c r="E36" s="75">
        <f>SUM(E4:E35)</f>
        <v>752087801</v>
      </c>
      <c r="F36" s="75">
        <f t="shared" si="18"/>
        <v>85267089</v>
      </c>
      <c r="G36" s="75">
        <f t="shared" si="18"/>
        <v>82450685</v>
      </c>
      <c r="H36" s="75">
        <f t="shared" si="18"/>
        <v>82448489</v>
      </c>
      <c r="I36" s="75">
        <f t="shared" si="18"/>
        <v>30948</v>
      </c>
      <c r="J36" s="75">
        <f t="shared" si="18"/>
        <v>594624</v>
      </c>
      <c r="K36" s="75">
        <f t="shared" si="18"/>
        <v>558992</v>
      </c>
      <c r="L36" s="62"/>
      <c r="M36" s="73"/>
      <c r="N36" s="74" t="s">
        <v>126</v>
      </c>
      <c r="O36" s="75">
        <f aca="true" t="shared" si="19" ref="O36:W36">SUM(O4:O35)</f>
        <v>206297</v>
      </c>
      <c r="P36" s="75">
        <f t="shared" si="19"/>
        <v>5500447</v>
      </c>
      <c r="Q36" s="75">
        <f t="shared" si="19"/>
        <v>5461005</v>
      </c>
      <c r="R36" s="75">
        <f t="shared" si="19"/>
        <v>27346513</v>
      </c>
      <c r="S36" s="75">
        <f t="shared" si="19"/>
        <v>27250812</v>
      </c>
      <c r="T36" s="75">
        <f t="shared" si="19"/>
        <v>8734060</v>
      </c>
      <c r="U36" s="75">
        <f t="shared" si="19"/>
        <v>669</v>
      </c>
      <c r="V36" s="75">
        <f t="shared" si="19"/>
        <v>8795</v>
      </c>
      <c r="W36" s="75">
        <f t="shared" si="19"/>
        <v>8618</v>
      </c>
      <c r="X36" s="63"/>
      <c r="Y36" s="73"/>
      <c r="Z36" s="74" t="s">
        <v>126</v>
      </c>
      <c r="AA36" s="75">
        <f aca="true" t="shared" si="20" ref="AA36:AI36">SUM(AA4:AA35)</f>
        <v>13618815</v>
      </c>
      <c r="AB36" s="75">
        <f t="shared" si="20"/>
        <v>805576790</v>
      </c>
      <c r="AC36" s="75">
        <f t="shared" si="20"/>
        <v>758397304</v>
      </c>
      <c r="AD36" s="75">
        <f t="shared" si="20"/>
        <v>42482635</v>
      </c>
      <c r="AE36" s="75">
        <f t="shared" si="20"/>
        <v>40058856</v>
      </c>
      <c r="AF36" s="75">
        <f t="shared" si="20"/>
        <v>40056980</v>
      </c>
      <c r="AG36" s="75">
        <f t="shared" si="20"/>
        <v>36976</v>
      </c>
      <c r="AH36" s="75">
        <f t="shared" si="20"/>
        <v>819981</v>
      </c>
      <c r="AI36" s="75">
        <f t="shared" si="20"/>
        <v>752953</v>
      </c>
      <c r="AJ36" s="62"/>
      <c r="AK36" s="73"/>
      <c r="AL36" s="74" t="s">
        <v>126</v>
      </c>
      <c r="AM36" s="75">
        <f aca="true" t="shared" si="21" ref="AM36:AU36">SUM(AM4:AM35)</f>
        <v>430547</v>
      </c>
      <c r="AN36" s="75">
        <f t="shared" si="21"/>
        <v>32268376</v>
      </c>
      <c r="AO36" s="75">
        <f t="shared" si="21"/>
        <v>32105374</v>
      </c>
      <c r="AP36" s="75">
        <f t="shared" si="21"/>
        <v>334687095</v>
      </c>
      <c r="AQ36" s="75">
        <f t="shared" si="21"/>
        <v>333502461</v>
      </c>
      <c r="AR36" s="75">
        <f t="shared" si="21"/>
        <v>98683859</v>
      </c>
      <c r="AS36" s="75">
        <f t="shared" si="21"/>
        <v>1339</v>
      </c>
      <c r="AT36" s="75">
        <f t="shared" si="21"/>
        <v>53125</v>
      </c>
      <c r="AU36" s="75">
        <f t="shared" si="21"/>
        <v>52315</v>
      </c>
      <c r="AV36" s="63"/>
      <c r="AW36" s="73"/>
      <c r="AX36" s="74" t="s">
        <v>126</v>
      </c>
      <c r="AY36" s="75">
        <f aca="true" t="shared" si="22" ref="AY36:BG36">SUM(AY4:AY35)</f>
        <v>0</v>
      </c>
      <c r="AZ36" s="75">
        <f t="shared" si="22"/>
        <v>188511566</v>
      </c>
      <c r="BA36" s="75">
        <f t="shared" si="22"/>
        <v>180944357</v>
      </c>
      <c r="BB36" s="75">
        <f t="shared" si="22"/>
        <v>3108749933</v>
      </c>
      <c r="BC36" s="75">
        <f t="shared" si="22"/>
        <v>3057875762</v>
      </c>
      <c r="BD36" s="75">
        <f t="shared" si="22"/>
        <v>508626390</v>
      </c>
      <c r="BE36" s="75">
        <f t="shared" si="22"/>
        <v>0</v>
      </c>
      <c r="BF36" s="75">
        <f t="shared" si="22"/>
        <v>949963</v>
      </c>
      <c r="BG36" s="75">
        <f t="shared" si="22"/>
        <v>895452</v>
      </c>
      <c r="BH36" s="63"/>
      <c r="BI36" s="73"/>
      <c r="BJ36" s="74" t="s">
        <v>126</v>
      </c>
      <c r="BK36" s="75">
        <f aca="true" t="shared" si="23" ref="BK36:BS36">SUM(BK4:BK35)</f>
        <v>0</v>
      </c>
      <c r="BL36" s="75">
        <f t="shared" si="23"/>
        <v>220062920</v>
      </c>
      <c r="BM36" s="75">
        <f t="shared" si="23"/>
        <v>218755141</v>
      </c>
      <c r="BN36" s="75">
        <f t="shared" si="23"/>
        <v>1971536076</v>
      </c>
      <c r="BO36" s="75">
        <f t="shared" si="23"/>
        <v>1966472205</v>
      </c>
      <c r="BP36" s="75">
        <f t="shared" si="23"/>
        <v>654792457</v>
      </c>
      <c r="BQ36" s="75">
        <f t="shared" si="23"/>
        <v>0</v>
      </c>
      <c r="BR36" s="75">
        <f t="shared" si="23"/>
        <v>797939</v>
      </c>
      <c r="BS36" s="75">
        <f t="shared" si="23"/>
        <v>774576</v>
      </c>
      <c r="BT36" s="63"/>
      <c r="BU36" s="73"/>
      <c r="BV36" s="74" t="s">
        <v>126</v>
      </c>
      <c r="BW36" s="75">
        <f aca="true" t="shared" si="24" ref="BW36:CE36">SUM(BW4:BW35)</f>
        <v>0</v>
      </c>
      <c r="BX36" s="75">
        <f t="shared" si="24"/>
        <v>204227998</v>
      </c>
      <c r="BY36" s="75">
        <f t="shared" si="24"/>
        <v>204059907</v>
      </c>
      <c r="BZ36" s="75">
        <f t="shared" si="24"/>
        <v>2653172223</v>
      </c>
      <c r="CA36" s="75">
        <f t="shared" si="24"/>
        <v>2652594344</v>
      </c>
      <c r="CB36" s="75">
        <f t="shared" si="24"/>
        <v>1830770885</v>
      </c>
      <c r="CC36" s="75">
        <f t="shared" si="24"/>
        <v>0</v>
      </c>
      <c r="CD36" s="75">
        <f t="shared" si="24"/>
        <v>259232</v>
      </c>
      <c r="CE36" s="75">
        <f t="shared" si="24"/>
        <v>256201</v>
      </c>
      <c r="CF36" s="63"/>
      <c r="CG36" s="73"/>
      <c r="CH36" s="74" t="s">
        <v>126</v>
      </c>
      <c r="CI36" s="75">
        <f aca="true" t="shared" si="25" ref="CI36:CQ36">SUM(CI4:CI35)</f>
        <v>52180570</v>
      </c>
      <c r="CJ36" s="75">
        <f t="shared" si="25"/>
        <v>612802484</v>
      </c>
      <c r="CK36" s="75">
        <f t="shared" si="25"/>
        <v>603759405</v>
      </c>
      <c r="CL36" s="75">
        <f t="shared" si="25"/>
        <v>7733458232</v>
      </c>
      <c r="CM36" s="75">
        <f t="shared" si="25"/>
        <v>7676942311</v>
      </c>
      <c r="CN36" s="75">
        <f t="shared" si="25"/>
        <v>2994189732</v>
      </c>
      <c r="CO36" s="75">
        <f t="shared" si="25"/>
        <v>40373</v>
      </c>
      <c r="CP36" s="75">
        <f t="shared" si="25"/>
        <v>2007134</v>
      </c>
      <c r="CQ36" s="75">
        <f t="shared" si="25"/>
        <v>1926229</v>
      </c>
      <c r="CR36" s="62"/>
      <c r="CS36" s="73"/>
      <c r="CT36" s="74" t="s">
        <v>126</v>
      </c>
      <c r="CU36" s="75">
        <f aca="true" t="shared" si="26" ref="CU36:DC36">SUM(CU4:CU35)</f>
        <v>0</v>
      </c>
      <c r="CV36" s="75">
        <f t="shared" si="26"/>
        <v>0</v>
      </c>
      <c r="CW36" s="75">
        <f t="shared" si="26"/>
        <v>0</v>
      </c>
      <c r="CX36" s="75">
        <f t="shared" si="26"/>
        <v>0</v>
      </c>
      <c r="CY36" s="75">
        <f t="shared" si="26"/>
        <v>0</v>
      </c>
      <c r="CZ36" s="75">
        <f t="shared" si="26"/>
        <v>0</v>
      </c>
      <c r="DA36" s="75">
        <f t="shared" si="26"/>
        <v>0</v>
      </c>
      <c r="DB36" s="75">
        <f t="shared" si="26"/>
        <v>0</v>
      </c>
      <c r="DC36" s="75">
        <f t="shared" si="26"/>
        <v>0</v>
      </c>
      <c r="DD36" s="62"/>
      <c r="DE36" s="73"/>
      <c r="DF36" s="74" t="s">
        <v>126</v>
      </c>
      <c r="DG36" s="75">
        <f aca="true" t="shared" si="27" ref="DG36:DO36">SUM(DG4:DG35)</f>
        <v>0</v>
      </c>
      <c r="DH36" s="75">
        <f t="shared" si="27"/>
        <v>253</v>
      </c>
      <c r="DI36" s="75">
        <f t="shared" si="27"/>
        <v>194</v>
      </c>
      <c r="DJ36" s="75">
        <f t="shared" si="27"/>
        <v>1148</v>
      </c>
      <c r="DK36" s="75">
        <f t="shared" si="27"/>
        <v>747</v>
      </c>
      <c r="DL36" s="75">
        <f t="shared" si="27"/>
        <v>580</v>
      </c>
      <c r="DM36" s="75">
        <f t="shared" si="27"/>
        <v>0</v>
      </c>
      <c r="DN36" s="75">
        <f t="shared" si="27"/>
        <v>14</v>
      </c>
      <c r="DO36" s="75">
        <f t="shared" si="27"/>
        <v>10</v>
      </c>
      <c r="DP36" s="62"/>
      <c r="DQ36" s="73"/>
      <c r="DR36" s="74" t="s">
        <v>126</v>
      </c>
      <c r="DS36" s="75">
        <f aca="true" t="shared" si="28" ref="DS36:EA36">SUM(DS4:DS35)</f>
        <v>13118158</v>
      </c>
      <c r="DT36" s="75">
        <f t="shared" si="28"/>
        <v>983940</v>
      </c>
      <c r="DU36" s="75">
        <f t="shared" si="28"/>
        <v>840708</v>
      </c>
      <c r="DV36" s="75">
        <f t="shared" si="28"/>
        <v>92692</v>
      </c>
      <c r="DW36" s="75">
        <f t="shared" si="28"/>
        <v>88608</v>
      </c>
      <c r="DX36" s="75">
        <f t="shared" si="28"/>
        <v>72044</v>
      </c>
      <c r="DY36" s="75">
        <f t="shared" si="28"/>
        <v>3971</v>
      </c>
      <c r="DZ36" s="75">
        <f t="shared" si="28"/>
        <v>1230</v>
      </c>
      <c r="EA36" s="75">
        <f t="shared" si="28"/>
        <v>973</v>
      </c>
      <c r="EB36" s="62"/>
      <c r="EC36" s="73"/>
      <c r="ED36" s="74" t="s">
        <v>126</v>
      </c>
      <c r="EE36" s="75">
        <f aca="true" t="shared" si="29" ref="EE36:EM36">SUM(EE4:EE35)</f>
        <v>352223915</v>
      </c>
      <c r="EF36" s="75">
        <f t="shared" si="29"/>
        <v>938704722</v>
      </c>
      <c r="EG36" s="75">
        <f t="shared" si="29"/>
        <v>849618967</v>
      </c>
      <c r="EH36" s="75">
        <f t="shared" si="29"/>
        <v>23087658</v>
      </c>
      <c r="EI36" s="75">
        <f t="shared" si="29"/>
        <v>20799244</v>
      </c>
      <c r="EJ36" s="75">
        <f t="shared" si="29"/>
        <v>20798888</v>
      </c>
      <c r="EK36" s="75">
        <f t="shared" si="29"/>
        <v>24884</v>
      </c>
      <c r="EL36" s="75">
        <f t="shared" si="29"/>
        <v>449891</v>
      </c>
      <c r="EM36" s="75">
        <f t="shared" si="29"/>
        <v>362086</v>
      </c>
      <c r="EO36" s="73"/>
      <c r="EP36" s="74" t="s">
        <v>126</v>
      </c>
      <c r="EQ36" s="75">
        <f aca="true" t="shared" si="30" ref="EQ36:EY36">SUM(EQ4:EQ35)</f>
        <v>2686927</v>
      </c>
      <c r="ER36" s="75">
        <f t="shared" si="30"/>
        <v>12174945</v>
      </c>
      <c r="ES36" s="75">
        <f t="shared" si="30"/>
        <v>11952791</v>
      </c>
      <c r="ET36" s="75">
        <f t="shared" si="30"/>
        <v>31647436</v>
      </c>
      <c r="EU36" s="75">
        <f t="shared" si="30"/>
        <v>31568746</v>
      </c>
      <c r="EV36" s="75">
        <f t="shared" si="30"/>
        <v>21866878</v>
      </c>
      <c r="EW36" s="75">
        <f t="shared" si="30"/>
        <v>2076</v>
      </c>
      <c r="EX36" s="75">
        <f t="shared" si="30"/>
        <v>12807</v>
      </c>
      <c r="EY36" s="75">
        <f t="shared" si="30"/>
        <v>12136</v>
      </c>
      <c r="FA36" s="73"/>
      <c r="FB36" s="74" t="s">
        <v>126</v>
      </c>
      <c r="FC36" s="75">
        <f aca="true" t="shared" si="31" ref="FC36:FK36">SUM(FC4:FC35)</f>
        <v>3998452</v>
      </c>
      <c r="FD36" s="75">
        <f t="shared" si="31"/>
        <v>6279571</v>
      </c>
      <c r="FE36" s="75">
        <f t="shared" si="31"/>
        <v>6212551</v>
      </c>
      <c r="FF36" s="75">
        <f t="shared" si="31"/>
        <v>260111</v>
      </c>
      <c r="FG36" s="75">
        <f t="shared" si="31"/>
        <v>258387</v>
      </c>
      <c r="FH36" s="75">
        <f t="shared" si="31"/>
        <v>257720</v>
      </c>
      <c r="FI36" s="75">
        <f t="shared" si="31"/>
        <v>76</v>
      </c>
      <c r="FJ36" s="75">
        <f t="shared" si="31"/>
        <v>1025</v>
      </c>
      <c r="FK36" s="75">
        <f t="shared" si="31"/>
        <v>981</v>
      </c>
      <c r="FM36" s="73"/>
      <c r="FN36" s="74" t="s">
        <v>126</v>
      </c>
      <c r="FO36" s="75">
        <f aca="true" t="shared" si="32" ref="FO36:FW36">SUM(FO4:FO35)</f>
        <v>17728939</v>
      </c>
      <c r="FP36" s="75">
        <f t="shared" si="32"/>
        <v>55665554</v>
      </c>
      <c r="FQ36" s="75">
        <f t="shared" si="32"/>
        <v>43788434</v>
      </c>
      <c r="FR36" s="75">
        <f t="shared" si="32"/>
        <v>4099384</v>
      </c>
      <c r="FS36" s="75">
        <f t="shared" si="32"/>
        <v>3731241</v>
      </c>
      <c r="FT36" s="75">
        <f t="shared" si="32"/>
        <v>3052750</v>
      </c>
      <c r="FU36" s="75">
        <f t="shared" si="32"/>
        <v>15280</v>
      </c>
      <c r="FV36" s="75">
        <f t="shared" si="32"/>
        <v>99174</v>
      </c>
      <c r="FW36" s="75">
        <f t="shared" si="32"/>
        <v>75625</v>
      </c>
      <c r="FY36" s="73"/>
      <c r="FZ36" s="74" t="s">
        <v>126</v>
      </c>
      <c r="GA36" s="75">
        <f aca="true" t="shared" si="33" ref="GA36:GI36">SUM(GA4:GA35)</f>
        <v>463479</v>
      </c>
      <c r="GB36" s="75">
        <f t="shared" si="33"/>
        <v>76483046</v>
      </c>
      <c r="GC36" s="75">
        <f t="shared" si="33"/>
        <v>76467316</v>
      </c>
      <c r="GD36" s="75">
        <f t="shared" si="33"/>
        <v>98746911</v>
      </c>
      <c r="GE36" s="75">
        <f t="shared" si="33"/>
        <v>98729977</v>
      </c>
      <c r="GF36" s="75">
        <f t="shared" si="33"/>
        <v>70672901</v>
      </c>
      <c r="GG36" s="75">
        <f t="shared" si="33"/>
        <v>844</v>
      </c>
      <c r="GH36" s="75">
        <f t="shared" si="33"/>
        <v>31692</v>
      </c>
      <c r="GI36" s="75">
        <f t="shared" si="33"/>
        <v>31570</v>
      </c>
      <c r="GK36" s="73"/>
      <c r="GL36" s="74" t="s">
        <v>126</v>
      </c>
      <c r="GM36" s="75">
        <f aca="true" t="shared" si="34" ref="GM36:GU36">SUM(GM4:GM35)</f>
        <v>926888</v>
      </c>
      <c r="GN36" s="75">
        <f t="shared" si="34"/>
        <v>988873</v>
      </c>
      <c r="GO36" s="75">
        <f t="shared" si="34"/>
        <v>988363</v>
      </c>
      <c r="GP36" s="75">
        <f t="shared" si="34"/>
        <v>9010387</v>
      </c>
      <c r="GQ36" s="75">
        <f t="shared" si="34"/>
        <v>9009731</v>
      </c>
      <c r="GR36" s="75">
        <f t="shared" si="34"/>
        <v>6287329</v>
      </c>
      <c r="GS36" s="75">
        <f t="shared" si="34"/>
        <v>596</v>
      </c>
      <c r="GT36" s="75">
        <f t="shared" si="34"/>
        <v>540</v>
      </c>
      <c r="GU36" s="75">
        <f t="shared" si="34"/>
        <v>536</v>
      </c>
      <c r="GW36" s="73"/>
      <c r="GX36" s="74" t="s">
        <v>126</v>
      </c>
      <c r="GY36" s="75">
        <f aca="true" t="shared" si="35" ref="GY36:HG36">SUM(GY4:GY35)</f>
        <v>123514</v>
      </c>
      <c r="GZ36" s="75">
        <f t="shared" si="35"/>
        <v>7028503</v>
      </c>
      <c r="HA36" s="75">
        <f t="shared" si="35"/>
        <v>7025914</v>
      </c>
      <c r="HB36" s="75">
        <f t="shared" si="35"/>
        <v>27184832</v>
      </c>
      <c r="HC36" s="75">
        <f t="shared" si="35"/>
        <v>27182258</v>
      </c>
      <c r="HD36" s="75">
        <f t="shared" si="35"/>
        <v>18652473</v>
      </c>
      <c r="HE36" s="75">
        <f t="shared" si="35"/>
        <v>674</v>
      </c>
      <c r="HF36" s="75">
        <f t="shared" si="35"/>
        <v>19527</v>
      </c>
      <c r="HG36" s="75">
        <f t="shared" si="35"/>
        <v>19500</v>
      </c>
      <c r="HI36" s="73"/>
      <c r="HJ36" s="74" t="s">
        <v>126</v>
      </c>
      <c r="HK36" s="75">
        <f aca="true" t="shared" si="36" ref="HK36:HS36">SUM(HK4:HK35)</f>
        <v>0</v>
      </c>
      <c r="HL36" s="75">
        <f t="shared" si="36"/>
        <v>61321</v>
      </c>
      <c r="HM36" s="75">
        <f t="shared" si="36"/>
        <v>61321</v>
      </c>
      <c r="HN36" s="75">
        <f t="shared" si="36"/>
        <v>2251978</v>
      </c>
      <c r="HO36" s="75">
        <f t="shared" si="36"/>
        <v>2251978</v>
      </c>
      <c r="HP36" s="75">
        <f t="shared" si="36"/>
        <v>1555090</v>
      </c>
      <c r="HQ36" s="75">
        <f t="shared" si="36"/>
        <v>0</v>
      </c>
      <c r="HR36" s="75">
        <f t="shared" si="36"/>
        <v>148</v>
      </c>
      <c r="HS36" s="75">
        <f t="shared" si="36"/>
        <v>148</v>
      </c>
    </row>
    <row r="37" spans="1:227" s="56" customFormat="1" ht="15" customHeight="1">
      <c r="A37" s="76">
        <v>33</v>
      </c>
      <c r="B37" s="77" t="s">
        <v>93</v>
      </c>
      <c r="C37" s="78">
        <v>204004</v>
      </c>
      <c r="D37" s="78">
        <v>19002092</v>
      </c>
      <c r="E37" s="78">
        <v>18237148</v>
      </c>
      <c r="F37" s="78">
        <v>2063172</v>
      </c>
      <c r="G37" s="78">
        <v>1983032</v>
      </c>
      <c r="H37" s="78">
        <v>1983032</v>
      </c>
      <c r="I37" s="78">
        <v>907</v>
      </c>
      <c r="J37" s="78">
        <v>17298</v>
      </c>
      <c r="K37" s="78">
        <v>16174</v>
      </c>
      <c r="L37" s="62"/>
      <c r="M37" s="65">
        <v>33</v>
      </c>
      <c r="N37" s="77" t="str">
        <f aca="true" t="shared" si="37" ref="N37:N48">B37</f>
        <v>茨城町</v>
      </c>
      <c r="O37" s="78">
        <v>17965</v>
      </c>
      <c r="P37" s="78">
        <v>39126</v>
      </c>
      <c r="Q37" s="78">
        <v>39126</v>
      </c>
      <c r="R37" s="78">
        <v>117893</v>
      </c>
      <c r="S37" s="78">
        <v>117893</v>
      </c>
      <c r="T37" s="78">
        <v>32124</v>
      </c>
      <c r="U37" s="78">
        <v>44</v>
      </c>
      <c r="V37" s="78">
        <v>44</v>
      </c>
      <c r="W37" s="78">
        <v>44</v>
      </c>
      <c r="X37" s="63"/>
      <c r="Y37" s="65">
        <v>33</v>
      </c>
      <c r="Z37" s="77" t="str">
        <f aca="true" t="shared" si="38" ref="Z37:Z48">N37</f>
        <v>茨城町</v>
      </c>
      <c r="AA37" s="67">
        <v>596595</v>
      </c>
      <c r="AB37" s="67">
        <v>40850064</v>
      </c>
      <c r="AC37" s="67">
        <v>38797993</v>
      </c>
      <c r="AD37" s="67">
        <v>2487931</v>
      </c>
      <c r="AE37" s="67">
        <v>2363099</v>
      </c>
      <c r="AF37" s="67">
        <v>2363099</v>
      </c>
      <c r="AG37" s="78">
        <v>1071</v>
      </c>
      <c r="AH37" s="78">
        <v>28257</v>
      </c>
      <c r="AI37" s="78">
        <v>25958</v>
      </c>
      <c r="AJ37" s="62"/>
      <c r="AK37" s="65">
        <v>33</v>
      </c>
      <c r="AL37" s="77" t="str">
        <f aca="true" t="shared" si="39" ref="AL37:AL48">Z37</f>
        <v>茨城町</v>
      </c>
      <c r="AM37" s="78">
        <v>100362</v>
      </c>
      <c r="AN37" s="78">
        <v>335400</v>
      </c>
      <c r="AO37" s="78">
        <v>333364</v>
      </c>
      <c r="AP37" s="78">
        <v>1270818</v>
      </c>
      <c r="AQ37" s="78">
        <v>1263931</v>
      </c>
      <c r="AR37" s="78">
        <v>317454</v>
      </c>
      <c r="AS37" s="78">
        <v>190</v>
      </c>
      <c r="AT37" s="78">
        <v>358</v>
      </c>
      <c r="AU37" s="78">
        <v>348</v>
      </c>
      <c r="AV37" s="63"/>
      <c r="AW37" s="65">
        <v>33</v>
      </c>
      <c r="AX37" s="77" t="str">
        <f aca="true" t="shared" si="40" ref="AX37:AX48">AL37</f>
        <v>茨城町</v>
      </c>
      <c r="AY37" s="78">
        <v>0</v>
      </c>
      <c r="AZ37" s="78">
        <v>2694307</v>
      </c>
      <c r="BA37" s="78">
        <v>2631171</v>
      </c>
      <c r="BB37" s="78">
        <v>23693556</v>
      </c>
      <c r="BC37" s="78">
        <v>23256918</v>
      </c>
      <c r="BD37" s="78">
        <v>3865761</v>
      </c>
      <c r="BE37" s="78">
        <v>0</v>
      </c>
      <c r="BF37" s="78">
        <v>12814</v>
      </c>
      <c r="BG37" s="78">
        <v>12348</v>
      </c>
      <c r="BH37" s="63"/>
      <c r="BI37" s="65">
        <v>33</v>
      </c>
      <c r="BJ37" s="77" t="str">
        <f aca="true" t="shared" si="41" ref="BJ37:BJ48">AX37</f>
        <v>茨城町</v>
      </c>
      <c r="BK37" s="78">
        <v>0</v>
      </c>
      <c r="BL37" s="78">
        <v>5422519</v>
      </c>
      <c r="BM37" s="78">
        <v>5412725</v>
      </c>
      <c r="BN37" s="78">
        <v>37958546</v>
      </c>
      <c r="BO37" s="78">
        <v>37908073</v>
      </c>
      <c r="BP37" s="78">
        <v>12628285</v>
      </c>
      <c r="BQ37" s="78">
        <v>0</v>
      </c>
      <c r="BR37" s="78">
        <v>13083</v>
      </c>
      <c r="BS37" s="78">
        <v>12890</v>
      </c>
      <c r="BT37" s="63"/>
      <c r="BU37" s="65">
        <v>33</v>
      </c>
      <c r="BV37" s="77" t="str">
        <f aca="true" t="shared" si="42" ref="BV37:BV48">BJ37</f>
        <v>茨城町</v>
      </c>
      <c r="BW37" s="78">
        <v>0</v>
      </c>
      <c r="BX37" s="78">
        <v>2110614</v>
      </c>
      <c r="BY37" s="78">
        <v>2110153</v>
      </c>
      <c r="BZ37" s="78">
        <v>17254630</v>
      </c>
      <c r="CA37" s="78">
        <v>17252290</v>
      </c>
      <c r="CB37" s="78">
        <v>11999384</v>
      </c>
      <c r="CC37" s="78">
        <v>0</v>
      </c>
      <c r="CD37" s="78">
        <v>1530</v>
      </c>
      <c r="CE37" s="78">
        <v>1518</v>
      </c>
      <c r="CF37" s="63"/>
      <c r="CG37" s="65">
        <v>33</v>
      </c>
      <c r="CH37" s="77" t="str">
        <f aca="true" t="shared" si="43" ref="CH37:CH48">BV37</f>
        <v>茨城町</v>
      </c>
      <c r="CI37" s="67">
        <v>1706163</v>
      </c>
      <c r="CJ37" s="67">
        <v>10227440</v>
      </c>
      <c r="CK37" s="67">
        <v>10154049</v>
      </c>
      <c r="CL37" s="67">
        <v>78906732</v>
      </c>
      <c r="CM37" s="67">
        <v>78417281</v>
      </c>
      <c r="CN37" s="67">
        <v>28493430</v>
      </c>
      <c r="CO37" s="78">
        <v>834</v>
      </c>
      <c r="CP37" s="78">
        <v>27427</v>
      </c>
      <c r="CQ37" s="78">
        <v>26756</v>
      </c>
      <c r="CR37" s="62"/>
      <c r="CS37" s="65">
        <v>33</v>
      </c>
      <c r="CT37" s="77" t="str">
        <f aca="true" t="shared" si="44" ref="CT37:CT48">CH37</f>
        <v>茨城町</v>
      </c>
      <c r="CU37" s="67">
        <v>0</v>
      </c>
      <c r="CV37" s="67">
        <v>0</v>
      </c>
      <c r="CW37" s="67">
        <v>0</v>
      </c>
      <c r="CX37" s="67">
        <v>0</v>
      </c>
      <c r="CY37" s="67">
        <v>0</v>
      </c>
      <c r="CZ37" s="67">
        <v>0</v>
      </c>
      <c r="DA37" s="78">
        <v>0</v>
      </c>
      <c r="DB37" s="78">
        <v>0</v>
      </c>
      <c r="DC37" s="78">
        <v>0</v>
      </c>
      <c r="DD37" s="62"/>
      <c r="DE37" s="65">
        <v>33</v>
      </c>
      <c r="DF37" s="77" t="str">
        <f aca="true" t="shared" si="45" ref="DF37:DF48">CT37</f>
        <v>茨城町</v>
      </c>
      <c r="DG37" s="67">
        <v>0</v>
      </c>
      <c r="DH37" s="67">
        <v>0</v>
      </c>
      <c r="DI37" s="67">
        <v>0</v>
      </c>
      <c r="DJ37" s="67">
        <v>0</v>
      </c>
      <c r="DK37" s="67">
        <v>0</v>
      </c>
      <c r="DL37" s="67">
        <v>0</v>
      </c>
      <c r="DM37" s="78">
        <v>0</v>
      </c>
      <c r="DN37" s="78">
        <v>0</v>
      </c>
      <c r="DO37" s="78">
        <v>0</v>
      </c>
      <c r="DP37" s="62"/>
      <c r="DQ37" s="65">
        <v>33</v>
      </c>
      <c r="DR37" s="77" t="str">
        <f aca="true" t="shared" si="46" ref="DR37:DR48">DF37</f>
        <v>茨城町</v>
      </c>
      <c r="DS37" s="67">
        <v>5727584</v>
      </c>
      <c r="DT37" s="67">
        <v>4985</v>
      </c>
      <c r="DU37" s="67">
        <v>1761</v>
      </c>
      <c r="DV37" s="67">
        <v>452</v>
      </c>
      <c r="DW37" s="67">
        <v>162</v>
      </c>
      <c r="DX37" s="67">
        <v>162</v>
      </c>
      <c r="DY37" s="78">
        <v>32</v>
      </c>
      <c r="DZ37" s="78">
        <v>9</v>
      </c>
      <c r="EA37" s="78">
        <v>6</v>
      </c>
      <c r="EB37" s="62"/>
      <c r="EC37" s="65">
        <v>33</v>
      </c>
      <c r="ED37" s="77" t="str">
        <f aca="true" t="shared" si="47" ref="ED37:ED48">DR37</f>
        <v>茨城町</v>
      </c>
      <c r="EE37" s="67">
        <v>988839</v>
      </c>
      <c r="EF37" s="67">
        <v>22946561</v>
      </c>
      <c r="EG37" s="67">
        <v>19911502</v>
      </c>
      <c r="EH37" s="67">
        <v>762747</v>
      </c>
      <c r="EI37" s="67">
        <v>661907</v>
      </c>
      <c r="EJ37" s="67">
        <v>661907</v>
      </c>
      <c r="EK37" s="78">
        <v>722</v>
      </c>
      <c r="EL37" s="78">
        <v>14163</v>
      </c>
      <c r="EM37" s="78">
        <v>11305</v>
      </c>
      <c r="EO37" s="65">
        <v>33</v>
      </c>
      <c r="EP37" s="77" t="str">
        <f aca="true" t="shared" si="48" ref="EP37:EP48">ED37</f>
        <v>茨城町</v>
      </c>
      <c r="EQ37" s="67">
        <v>94121</v>
      </c>
      <c r="ER37" s="67">
        <v>57980</v>
      </c>
      <c r="ES37" s="67">
        <v>56871</v>
      </c>
      <c r="ET37" s="67">
        <v>76421</v>
      </c>
      <c r="EU37" s="67">
        <v>74948</v>
      </c>
      <c r="EV37" s="67">
        <v>47511</v>
      </c>
      <c r="EW37" s="78">
        <v>110</v>
      </c>
      <c r="EX37" s="78">
        <v>97</v>
      </c>
      <c r="EY37" s="78">
        <v>90</v>
      </c>
      <c r="FA37" s="65">
        <v>33</v>
      </c>
      <c r="FB37" s="77" t="str">
        <f aca="true" t="shared" si="49" ref="FB37:FB48">EP37</f>
        <v>茨城町</v>
      </c>
      <c r="FC37" s="67">
        <v>0</v>
      </c>
      <c r="FD37" s="67">
        <v>74399</v>
      </c>
      <c r="FE37" s="67">
        <v>71509</v>
      </c>
      <c r="FF37" s="67">
        <v>4516</v>
      </c>
      <c r="FG37" s="67">
        <v>4341</v>
      </c>
      <c r="FH37" s="67">
        <v>4341</v>
      </c>
      <c r="FI37" s="78">
        <v>0</v>
      </c>
      <c r="FJ37" s="78">
        <v>19</v>
      </c>
      <c r="FK37" s="78">
        <v>17</v>
      </c>
      <c r="FM37" s="65">
        <v>33</v>
      </c>
      <c r="FN37" s="77" t="str">
        <f aca="true" t="shared" si="50" ref="FN37:FN48">FB37</f>
        <v>茨城町</v>
      </c>
      <c r="FO37" s="67">
        <v>178216</v>
      </c>
      <c r="FP37" s="67">
        <v>1100954</v>
      </c>
      <c r="FQ37" s="67">
        <v>809761</v>
      </c>
      <c r="FR37" s="67">
        <v>50581</v>
      </c>
      <c r="FS37" s="67">
        <v>37001</v>
      </c>
      <c r="FT37" s="67">
        <v>33741</v>
      </c>
      <c r="FU37" s="78">
        <v>284</v>
      </c>
      <c r="FV37" s="78">
        <v>1731</v>
      </c>
      <c r="FW37" s="78">
        <v>1185</v>
      </c>
      <c r="FY37" s="65">
        <v>33</v>
      </c>
      <c r="FZ37" s="77" t="str">
        <f aca="true" t="shared" si="51" ref="FZ37:FZ48">FN37</f>
        <v>茨城町</v>
      </c>
      <c r="GA37" s="67">
        <v>9835</v>
      </c>
      <c r="GB37" s="67">
        <v>760193</v>
      </c>
      <c r="GC37" s="67">
        <v>760193</v>
      </c>
      <c r="GD37" s="67">
        <v>1185900</v>
      </c>
      <c r="GE37" s="67">
        <v>1185900</v>
      </c>
      <c r="GF37" s="67">
        <v>830130</v>
      </c>
      <c r="GG37" s="78">
        <v>47</v>
      </c>
      <c r="GH37" s="78">
        <v>131</v>
      </c>
      <c r="GI37" s="78">
        <v>131</v>
      </c>
      <c r="GK37" s="65">
        <v>33</v>
      </c>
      <c r="GL37" s="77" t="str">
        <f aca="true" t="shared" si="52" ref="GL37:GL48">FZ37</f>
        <v>茨城町</v>
      </c>
      <c r="GM37" s="67">
        <v>477078</v>
      </c>
      <c r="GN37" s="67">
        <v>482</v>
      </c>
      <c r="GO37" s="67">
        <v>349</v>
      </c>
      <c r="GP37" s="67">
        <v>761</v>
      </c>
      <c r="GQ37" s="67">
        <v>655</v>
      </c>
      <c r="GR37" s="67">
        <v>458</v>
      </c>
      <c r="GS37" s="78">
        <v>173</v>
      </c>
      <c r="GT37" s="78">
        <v>3</v>
      </c>
      <c r="GU37" s="78">
        <v>2</v>
      </c>
      <c r="GW37" s="65">
        <v>33</v>
      </c>
      <c r="GX37" s="77" t="str">
        <f aca="true" t="shared" si="53" ref="GX37:GX48">GL37</f>
        <v>茨城町</v>
      </c>
      <c r="GY37" s="67">
        <v>0</v>
      </c>
      <c r="GZ37" s="67">
        <v>0</v>
      </c>
      <c r="HA37" s="67">
        <v>0</v>
      </c>
      <c r="HB37" s="67">
        <v>0</v>
      </c>
      <c r="HC37" s="67">
        <v>0</v>
      </c>
      <c r="HD37" s="67">
        <v>0</v>
      </c>
      <c r="HE37" s="78">
        <v>0</v>
      </c>
      <c r="HF37" s="78">
        <v>0</v>
      </c>
      <c r="HG37" s="78">
        <v>0</v>
      </c>
      <c r="HI37" s="65">
        <v>33</v>
      </c>
      <c r="HJ37" s="77" t="str">
        <f aca="true" t="shared" si="54" ref="HJ37:HJ48">GX37</f>
        <v>茨城町</v>
      </c>
      <c r="HK37" s="67">
        <v>0</v>
      </c>
      <c r="HL37" s="67">
        <v>0</v>
      </c>
      <c r="HM37" s="67">
        <v>0</v>
      </c>
      <c r="HN37" s="67">
        <v>0</v>
      </c>
      <c r="HO37" s="67">
        <v>0</v>
      </c>
      <c r="HP37" s="67">
        <v>0</v>
      </c>
      <c r="HQ37" s="78">
        <v>0</v>
      </c>
      <c r="HR37" s="78">
        <v>0</v>
      </c>
      <c r="HS37" s="78">
        <v>0</v>
      </c>
    </row>
    <row r="38" spans="1:227" s="56" customFormat="1" ht="15" customHeight="1">
      <c r="A38" s="65">
        <v>34</v>
      </c>
      <c r="B38" s="66" t="s">
        <v>115</v>
      </c>
      <c r="C38" s="67">
        <v>2627</v>
      </c>
      <c r="D38" s="67">
        <v>3499504</v>
      </c>
      <c r="E38" s="67">
        <v>3270053</v>
      </c>
      <c r="F38" s="67">
        <v>353280</v>
      </c>
      <c r="G38" s="67">
        <v>331519</v>
      </c>
      <c r="H38" s="67">
        <v>331515</v>
      </c>
      <c r="I38" s="67">
        <v>2</v>
      </c>
      <c r="J38" s="67">
        <v>3793</v>
      </c>
      <c r="K38" s="67">
        <v>3398</v>
      </c>
      <c r="L38" s="62"/>
      <c r="M38" s="65">
        <v>34</v>
      </c>
      <c r="N38" s="66" t="str">
        <f t="shared" si="37"/>
        <v>大洗町</v>
      </c>
      <c r="O38" s="67">
        <v>0</v>
      </c>
      <c r="P38" s="67">
        <v>7378</v>
      </c>
      <c r="Q38" s="67">
        <v>7378</v>
      </c>
      <c r="R38" s="67">
        <v>63337</v>
      </c>
      <c r="S38" s="67">
        <v>63337</v>
      </c>
      <c r="T38" s="67">
        <v>21112</v>
      </c>
      <c r="U38" s="67">
        <v>0</v>
      </c>
      <c r="V38" s="67">
        <v>49</v>
      </c>
      <c r="W38" s="67">
        <v>49</v>
      </c>
      <c r="X38" s="63"/>
      <c r="Y38" s="65">
        <v>34</v>
      </c>
      <c r="Z38" s="66" t="str">
        <f t="shared" si="38"/>
        <v>大洗町</v>
      </c>
      <c r="AA38" s="67">
        <v>4520</v>
      </c>
      <c r="AB38" s="67">
        <v>2886746</v>
      </c>
      <c r="AC38" s="67">
        <v>2663193</v>
      </c>
      <c r="AD38" s="67">
        <v>140554</v>
      </c>
      <c r="AE38" s="67">
        <v>129602</v>
      </c>
      <c r="AF38" s="67">
        <v>129571</v>
      </c>
      <c r="AG38" s="67">
        <v>27</v>
      </c>
      <c r="AH38" s="67">
        <v>4873</v>
      </c>
      <c r="AI38" s="67">
        <v>4338</v>
      </c>
      <c r="AJ38" s="62"/>
      <c r="AK38" s="65">
        <v>34</v>
      </c>
      <c r="AL38" s="66" t="str">
        <f t="shared" si="39"/>
        <v>大洗町</v>
      </c>
      <c r="AM38" s="67">
        <v>1811</v>
      </c>
      <c r="AN38" s="67">
        <v>153471</v>
      </c>
      <c r="AO38" s="67">
        <v>153033</v>
      </c>
      <c r="AP38" s="67">
        <v>1488385</v>
      </c>
      <c r="AQ38" s="67">
        <v>1484144</v>
      </c>
      <c r="AR38" s="67">
        <v>519235</v>
      </c>
      <c r="AS38" s="78">
        <v>3</v>
      </c>
      <c r="AT38" s="78">
        <v>592</v>
      </c>
      <c r="AU38" s="78">
        <v>582</v>
      </c>
      <c r="AV38" s="63"/>
      <c r="AW38" s="65">
        <v>34</v>
      </c>
      <c r="AX38" s="66" t="str">
        <f t="shared" si="40"/>
        <v>大洗町</v>
      </c>
      <c r="AY38" s="78">
        <v>0</v>
      </c>
      <c r="AZ38" s="78">
        <v>1272159</v>
      </c>
      <c r="BA38" s="78">
        <v>1229466</v>
      </c>
      <c r="BB38" s="78">
        <v>19874657</v>
      </c>
      <c r="BC38" s="78">
        <v>19306770</v>
      </c>
      <c r="BD38" s="78">
        <v>3217792</v>
      </c>
      <c r="BE38" s="78">
        <v>0</v>
      </c>
      <c r="BF38" s="78">
        <v>7340</v>
      </c>
      <c r="BG38" s="78">
        <v>6798</v>
      </c>
      <c r="BH38" s="63"/>
      <c r="BI38" s="65">
        <v>34</v>
      </c>
      <c r="BJ38" s="66" t="str">
        <f t="shared" si="41"/>
        <v>大洗町</v>
      </c>
      <c r="BK38" s="78">
        <v>0</v>
      </c>
      <c r="BL38" s="78">
        <v>798222</v>
      </c>
      <c r="BM38" s="78">
        <v>797287</v>
      </c>
      <c r="BN38" s="78">
        <v>10025738</v>
      </c>
      <c r="BO38" s="78">
        <v>10014726</v>
      </c>
      <c r="BP38" s="78">
        <v>3338241</v>
      </c>
      <c r="BQ38" s="78">
        <v>0</v>
      </c>
      <c r="BR38" s="78">
        <v>4448</v>
      </c>
      <c r="BS38" s="78">
        <v>4405</v>
      </c>
      <c r="BT38" s="63"/>
      <c r="BU38" s="65">
        <v>34</v>
      </c>
      <c r="BV38" s="66" t="str">
        <f t="shared" si="42"/>
        <v>大洗町</v>
      </c>
      <c r="BW38" s="78">
        <v>0</v>
      </c>
      <c r="BX38" s="78">
        <v>1366105</v>
      </c>
      <c r="BY38" s="78">
        <v>1366027</v>
      </c>
      <c r="BZ38" s="78">
        <v>20316111</v>
      </c>
      <c r="CA38" s="78">
        <v>20314993</v>
      </c>
      <c r="CB38" s="78">
        <v>14213208</v>
      </c>
      <c r="CC38" s="78">
        <v>0</v>
      </c>
      <c r="CD38" s="78">
        <v>2209</v>
      </c>
      <c r="CE38" s="78">
        <v>2200</v>
      </c>
      <c r="CF38" s="63"/>
      <c r="CG38" s="65">
        <v>34</v>
      </c>
      <c r="CH38" s="66" t="str">
        <f t="shared" si="43"/>
        <v>大洗町</v>
      </c>
      <c r="CI38" s="67">
        <v>347163</v>
      </c>
      <c r="CJ38" s="67">
        <v>3436486</v>
      </c>
      <c r="CK38" s="67">
        <v>3392780</v>
      </c>
      <c r="CL38" s="67">
        <v>50216506</v>
      </c>
      <c r="CM38" s="67">
        <v>49636489</v>
      </c>
      <c r="CN38" s="67">
        <v>20769241</v>
      </c>
      <c r="CO38" s="67">
        <v>423</v>
      </c>
      <c r="CP38" s="67">
        <v>13997</v>
      </c>
      <c r="CQ38" s="67">
        <v>13403</v>
      </c>
      <c r="CR38" s="62"/>
      <c r="CS38" s="65">
        <v>34</v>
      </c>
      <c r="CT38" s="66" t="str">
        <f t="shared" si="44"/>
        <v>大洗町</v>
      </c>
      <c r="CU38" s="67">
        <v>0</v>
      </c>
      <c r="CV38" s="67">
        <v>0</v>
      </c>
      <c r="CW38" s="67">
        <v>0</v>
      </c>
      <c r="CX38" s="67">
        <v>0</v>
      </c>
      <c r="CY38" s="67">
        <v>0</v>
      </c>
      <c r="CZ38" s="67">
        <v>0</v>
      </c>
      <c r="DA38" s="67">
        <v>0</v>
      </c>
      <c r="DB38" s="67">
        <v>0</v>
      </c>
      <c r="DC38" s="67">
        <v>0</v>
      </c>
      <c r="DD38" s="62"/>
      <c r="DE38" s="65">
        <v>34</v>
      </c>
      <c r="DF38" s="66" t="str">
        <f t="shared" si="45"/>
        <v>大洗町</v>
      </c>
      <c r="DG38" s="67">
        <v>413</v>
      </c>
      <c r="DH38" s="67">
        <v>0</v>
      </c>
      <c r="DI38" s="67">
        <v>0</v>
      </c>
      <c r="DJ38" s="67">
        <v>0</v>
      </c>
      <c r="DK38" s="67">
        <v>0</v>
      </c>
      <c r="DL38" s="67">
        <v>0</v>
      </c>
      <c r="DM38" s="67">
        <v>3</v>
      </c>
      <c r="DN38" s="67">
        <v>0</v>
      </c>
      <c r="DO38" s="67">
        <v>0</v>
      </c>
      <c r="DP38" s="62"/>
      <c r="DQ38" s="65">
        <v>34</v>
      </c>
      <c r="DR38" s="66" t="str">
        <f t="shared" si="46"/>
        <v>大洗町</v>
      </c>
      <c r="DS38" s="67">
        <v>15299</v>
      </c>
      <c r="DT38" s="67">
        <v>18072</v>
      </c>
      <c r="DU38" s="67">
        <v>18072</v>
      </c>
      <c r="DV38" s="67">
        <v>35783</v>
      </c>
      <c r="DW38" s="67">
        <v>35783</v>
      </c>
      <c r="DX38" s="67">
        <v>25048</v>
      </c>
      <c r="DY38" s="67">
        <v>1</v>
      </c>
      <c r="DZ38" s="67">
        <v>3</v>
      </c>
      <c r="EA38" s="67">
        <v>3</v>
      </c>
      <c r="EB38" s="62"/>
      <c r="EC38" s="65">
        <v>34</v>
      </c>
      <c r="ED38" s="66" t="str">
        <f t="shared" si="47"/>
        <v>大洗町</v>
      </c>
      <c r="EE38" s="67">
        <v>448258</v>
      </c>
      <c r="EF38" s="67">
        <v>1866903</v>
      </c>
      <c r="EG38" s="67">
        <v>1701172</v>
      </c>
      <c r="EH38" s="67">
        <v>59192</v>
      </c>
      <c r="EI38" s="67">
        <v>53963</v>
      </c>
      <c r="EJ38" s="67">
        <v>53963</v>
      </c>
      <c r="EK38" s="67">
        <v>168</v>
      </c>
      <c r="EL38" s="67">
        <v>1193</v>
      </c>
      <c r="EM38" s="67">
        <v>1030</v>
      </c>
      <c r="EO38" s="65">
        <v>34</v>
      </c>
      <c r="EP38" s="66" t="str">
        <f t="shared" si="48"/>
        <v>大洗町</v>
      </c>
      <c r="EQ38" s="67">
        <v>79879</v>
      </c>
      <c r="ER38" s="67">
        <v>627756</v>
      </c>
      <c r="ES38" s="67">
        <v>627243</v>
      </c>
      <c r="ET38" s="67">
        <v>2121065</v>
      </c>
      <c r="EU38" s="67">
        <v>2120086</v>
      </c>
      <c r="EV38" s="67">
        <v>1484060</v>
      </c>
      <c r="EW38" s="67">
        <v>42</v>
      </c>
      <c r="EX38" s="67">
        <v>213</v>
      </c>
      <c r="EY38" s="67">
        <v>207</v>
      </c>
      <c r="FA38" s="65">
        <v>34</v>
      </c>
      <c r="FB38" s="66" t="str">
        <f t="shared" si="49"/>
        <v>大洗町</v>
      </c>
      <c r="FC38" s="67">
        <v>0</v>
      </c>
      <c r="FD38" s="67">
        <v>0</v>
      </c>
      <c r="FE38" s="67">
        <v>0</v>
      </c>
      <c r="FF38" s="67">
        <v>0</v>
      </c>
      <c r="FG38" s="67">
        <v>0</v>
      </c>
      <c r="FH38" s="67">
        <v>0</v>
      </c>
      <c r="FI38" s="67">
        <v>0</v>
      </c>
      <c r="FJ38" s="67">
        <v>0</v>
      </c>
      <c r="FK38" s="67">
        <v>0</v>
      </c>
      <c r="FM38" s="65">
        <v>34</v>
      </c>
      <c r="FN38" s="66" t="str">
        <f t="shared" si="50"/>
        <v>大洗町</v>
      </c>
      <c r="FO38" s="67">
        <v>106916</v>
      </c>
      <c r="FP38" s="67">
        <v>342648</v>
      </c>
      <c r="FQ38" s="67">
        <v>319814</v>
      </c>
      <c r="FR38" s="67">
        <v>289904</v>
      </c>
      <c r="FS38" s="67">
        <v>285632</v>
      </c>
      <c r="FT38" s="67">
        <v>211497</v>
      </c>
      <c r="FU38" s="67">
        <v>80</v>
      </c>
      <c r="FV38" s="67">
        <v>343</v>
      </c>
      <c r="FW38" s="67">
        <v>278</v>
      </c>
      <c r="FY38" s="65">
        <v>34</v>
      </c>
      <c r="FZ38" s="66" t="str">
        <f t="shared" si="51"/>
        <v>大洗町</v>
      </c>
      <c r="GA38" s="67">
        <v>781069</v>
      </c>
      <c r="GB38" s="67">
        <v>515099</v>
      </c>
      <c r="GC38" s="67">
        <v>514700</v>
      </c>
      <c r="GD38" s="67">
        <v>453287</v>
      </c>
      <c r="GE38" s="67">
        <v>452936</v>
      </c>
      <c r="GF38" s="67">
        <v>317055</v>
      </c>
      <c r="GG38" s="67">
        <v>3</v>
      </c>
      <c r="GH38" s="67">
        <v>310</v>
      </c>
      <c r="GI38" s="67">
        <v>308</v>
      </c>
      <c r="GK38" s="65">
        <v>34</v>
      </c>
      <c r="GL38" s="66" t="str">
        <f t="shared" si="52"/>
        <v>大洗町</v>
      </c>
      <c r="GM38" s="67">
        <v>0</v>
      </c>
      <c r="GN38" s="67">
        <v>0</v>
      </c>
      <c r="GO38" s="67">
        <v>0</v>
      </c>
      <c r="GP38" s="67">
        <v>0</v>
      </c>
      <c r="GQ38" s="67">
        <v>0</v>
      </c>
      <c r="GR38" s="67">
        <v>0</v>
      </c>
      <c r="GS38" s="67">
        <v>0</v>
      </c>
      <c r="GT38" s="67">
        <v>0</v>
      </c>
      <c r="GU38" s="67">
        <v>0</v>
      </c>
      <c r="GW38" s="65">
        <v>34</v>
      </c>
      <c r="GX38" s="66" t="str">
        <f t="shared" si="53"/>
        <v>大洗町</v>
      </c>
      <c r="GY38" s="67">
        <v>129</v>
      </c>
      <c r="GZ38" s="67">
        <v>88446</v>
      </c>
      <c r="HA38" s="67">
        <v>88446</v>
      </c>
      <c r="HB38" s="67">
        <v>201909</v>
      </c>
      <c r="HC38" s="67">
        <v>201909</v>
      </c>
      <c r="HD38" s="67">
        <v>35423</v>
      </c>
      <c r="HE38" s="67">
        <v>1</v>
      </c>
      <c r="HF38" s="67">
        <v>190</v>
      </c>
      <c r="HG38" s="67">
        <v>190</v>
      </c>
      <c r="HI38" s="65">
        <v>34</v>
      </c>
      <c r="HJ38" s="66" t="str">
        <f t="shared" si="54"/>
        <v>大洗町</v>
      </c>
      <c r="HK38" s="67">
        <v>0</v>
      </c>
      <c r="HL38" s="67">
        <v>0</v>
      </c>
      <c r="HM38" s="67">
        <v>0</v>
      </c>
      <c r="HN38" s="67">
        <v>0</v>
      </c>
      <c r="HO38" s="67">
        <v>0</v>
      </c>
      <c r="HP38" s="67">
        <v>0</v>
      </c>
      <c r="HQ38" s="67">
        <v>0</v>
      </c>
      <c r="HR38" s="67">
        <v>0</v>
      </c>
      <c r="HS38" s="67">
        <v>0</v>
      </c>
    </row>
    <row r="39" spans="1:227" s="56" customFormat="1" ht="15" customHeight="1">
      <c r="A39" s="65">
        <v>35</v>
      </c>
      <c r="B39" s="66" t="s">
        <v>116</v>
      </c>
      <c r="C39" s="67">
        <v>42395</v>
      </c>
      <c r="D39" s="67">
        <v>12320424</v>
      </c>
      <c r="E39" s="67">
        <v>11613428</v>
      </c>
      <c r="F39" s="67">
        <v>1276804</v>
      </c>
      <c r="G39" s="67">
        <v>1209859</v>
      </c>
      <c r="H39" s="67">
        <v>1209859</v>
      </c>
      <c r="I39" s="67">
        <v>141</v>
      </c>
      <c r="J39" s="67">
        <v>11623</v>
      </c>
      <c r="K39" s="67">
        <v>10680</v>
      </c>
      <c r="L39" s="62"/>
      <c r="M39" s="65">
        <v>35</v>
      </c>
      <c r="N39" s="66" t="str">
        <f t="shared" si="37"/>
        <v>城里町</v>
      </c>
      <c r="O39" s="67">
        <v>0</v>
      </c>
      <c r="P39" s="67">
        <v>896</v>
      </c>
      <c r="Q39" s="67">
        <v>896</v>
      </c>
      <c r="R39" s="67">
        <v>6090</v>
      </c>
      <c r="S39" s="67">
        <v>6090</v>
      </c>
      <c r="T39" s="67">
        <v>4263</v>
      </c>
      <c r="U39" s="67">
        <v>0</v>
      </c>
      <c r="V39" s="67">
        <v>1</v>
      </c>
      <c r="W39" s="67">
        <v>1</v>
      </c>
      <c r="X39" s="63"/>
      <c r="Y39" s="65">
        <v>35</v>
      </c>
      <c r="Z39" s="66" t="str">
        <f t="shared" si="38"/>
        <v>城里町</v>
      </c>
      <c r="AA39" s="67">
        <v>75090</v>
      </c>
      <c r="AB39" s="67">
        <v>16352411</v>
      </c>
      <c r="AC39" s="67">
        <v>15260973</v>
      </c>
      <c r="AD39" s="67">
        <v>789428</v>
      </c>
      <c r="AE39" s="67">
        <v>737649</v>
      </c>
      <c r="AF39" s="67">
        <v>737649</v>
      </c>
      <c r="AG39" s="67">
        <v>250</v>
      </c>
      <c r="AH39" s="67">
        <v>17744</v>
      </c>
      <c r="AI39" s="67">
        <v>16221</v>
      </c>
      <c r="AJ39" s="62"/>
      <c r="AK39" s="65">
        <v>35</v>
      </c>
      <c r="AL39" s="66" t="str">
        <f t="shared" si="39"/>
        <v>城里町</v>
      </c>
      <c r="AM39" s="67">
        <v>0</v>
      </c>
      <c r="AN39" s="67">
        <v>6182</v>
      </c>
      <c r="AO39" s="67">
        <v>6182</v>
      </c>
      <c r="AP39" s="67">
        <v>31716</v>
      </c>
      <c r="AQ39" s="67">
        <v>31716</v>
      </c>
      <c r="AR39" s="67">
        <v>21593</v>
      </c>
      <c r="AS39" s="67">
        <v>0</v>
      </c>
      <c r="AT39" s="67">
        <v>15</v>
      </c>
      <c r="AU39" s="67">
        <v>15</v>
      </c>
      <c r="AV39" s="63"/>
      <c r="AW39" s="65">
        <v>35</v>
      </c>
      <c r="AX39" s="66" t="str">
        <f t="shared" si="40"/>
        <v>城里町</v>
      </c>
      <c r="AY39" s="67">
        <v>0</v>
      </c>
      <c r="AZ39" s="67">
        <v>1664282</v>
      </c>
      <c r="BA39" s="67">
        <v>1498353</v>
      </c>
      <c r="BB39" s="67">
        <v>9529869</v>
      </c>
      <c r="BC39" s="67">
        <v>8643389</v>
      </c>
      <c r="BD39" s="67">
        <v>1440563</v>
      </c>
      <c r="BE39" s="78">
        <v>0</v>
      </c>
      <c r="BF39" s="78">
        <v>7613</v>
      </c>
      <c r="BG39" s="78">
        <v>6654</v>
      </c>
      <c r="BH39" s="63"/>
      <c r="BI39" s="65">
        <v>35</v>
      </c>
      <c r="BJ39" s="66" t="str">
        <f t="shared" si="41"/>
        <v>城里町</v>
      </c>
      <c r="BK39" s="67">
        <v>0</v>
      </c>
      <c r="BL39" s="67">
        <v>3925194</v>
      </c>
      <c r="BM39" s="67">
        <v>3864888</v>
      </c>
      <c r="BN39" s="67">
        <v>17825123</v>
      </c>
      <c r="BO39" s="67">
        <v>17651139</v>
      </c>
      <c r="BP39" s="67">
        <v>5883710</v>
      </c>
      <c r="BQ39" s="78">
        <v>0</v>
      </c>
      <c r="BR39" s="78">
        <v>9433</v>
      </c>
      <c r="BS39" s="78">
        <v>8670</v>
      </c>
      <c r="BT39" s="63"/>
      <c r="BU39" s="65">
        <v>35</v>
      </c>
      <c r="BV39" s="66" t="str">
        <f t="shared" si="42"/>
        <v>城里町</v>
      </c>
      <c r="BW39" s="67">
        <v>0</v>
      </c>
      <c r="BX39" s="67">
        <v>1168949</v>
      </c>
      <c r="BY39" s="67">
        <v>1166162</v>
      </c>
      <c r="BZ39" s="67">
        <v>5978314</v>
      </c>
      <c r="CA39" s="67">
        <v>5972702</v>
      </c>
      <c r="CB39" s="67">
        <v>4128367</v>
      </c>
      <c r="CC39" s="78">
        <v>0</v>
      </c>
      <c r="CD39" s="78">
        <v>1925</v>
      </c>
      <c r="CE39" s="78">
        <v>1882</v>
      </c>
      <c r="CF39" s="63"/>
      <c r="CG39" s="65">
        <v>35</v>
      </c>
      <c r="CH39" s="66" t="str">
        <f t="shared" si="43"/>
        <v>城里町</v>
      </c>
      <c r="CI39" s="67">
        <v>383313</v>
      </c>
      <c r="CJ39" s="67">
        <v>6758425</v>
      </c>
      <c r="CK39" s="67">
        <v>6529403</v>
      </c>
      <c r="CL39" s="67">
        <v>33333306</v>
      </c>
      <c r="CM39" s="67">
        <v>32267230</v>
      </c>
      <c r="CN39" s="67">
        <v>11452640</v>
      </c>
      <c r="CO39" s="67">
        <v>317</v>
      </c>
      <c r="CP39" s="67">
        <v>18971</v>
      </c>
      <c r="CQ39" s="67">
        <v>17206</v>
      </c>
      <c r="CR39" s="62"/>
      <c r="CS39" s="65">
        <v>35</v>
      </c>
      <c r="CT39" s="66" t="str">
        <f t="shared" si="44"/>
        <v>城里町</v>
      </c>
      <c r="CU39" s="67">
        <v>0</v>
      </c>
      <c r="CV39" s="67">
        <v>0</v>
      </c>
      <c r="CW39" s="67">
        <v>0</v>
      </c>
      <c r="CX39" s="67">
        <v>0</v>
      </c>
      <c r="CY39" s="67">
        <v>0</v>
      </c>
      <c r="CZ39" s="67">
        <v>0</v>
      </c>
      <c r="DA39" s="67">
        <v>0</v>
      </c>
      <c r="DB39" s="67">
        <v>0</v>
      </c>
      <c r="DC39" s="67">
        <v>0</v>
      </c>
      <c r="DD39" s="62"/>
      <c r="DE39" s="65">
        <v>35</v>
      </c>
      <c r="DF39" s="66" t="str">
        <f t="shared" si="45"/>
        <v>城里町</v>
      </c>
      <c r="DG39" s="67">
        <v>0</v>
      </c>
      <c r="DH39" s="67">
        <v>0</v>
      </c>
      <c r="DI39" s="67">
        <v>0</v>
      </c>
      <c r="DJ39" s="67">
        <v>0</v>
      </c>
      <c r="DK39" s="67">
        <v>0</v>
      </c>
      <c r="DL39" s="67">
        <v>0</v>
      </c>
      <c r="DM39" s="67">
        <v>0</v>
      </c>
      <c r="DN39" s="67">
        <v>0</v>
      </c>
      <c r="DO39" s="67">
        <v>0</v>
      </c>
      <c r="DP39" s="62"/>
      <c r="DQ39" s="65">
        <v>35</v>
      </c>
      <c r="DR39" s="66" t="str">
        <f t="shared" si="46"/>
        <v>城里町</v>
      </c>
      <c r="DS39" s="67">
        <v>202006</v>
      </c>
      <c r="DT39" s="67">
        <v>11862</v>
      </c>
      <c r="DU39" s="67">
        <v>11424</v>
      </c>
      <c r="DV39" s="67">
        <v>156</v>
      </c>
      <c r="DW39" s="67">
        <v>146</v>
      </c>
      <c r="DX39" s="67">
        <v>146</v>
      </c>
      <c r="DY39" s="67">
        <v>111</v>
      </c>
      <c r="DZ39" s="67">
        <v>13</v>
      </c>
      <c r="EA39" s="67">
        <v>11</v>
      </c>
      <c r="EB39" s="62"/>
      <c r="EC39" s="65">
        <v>35</v>
      </c>
      <c r="ED39" s="66" t="str">
        <f t="shared" si="47"/>
        <v>城里町</v>
      </c>
      <c r="EE39" s="67">
        <v>43382363</v>
      </c>
      <c r="EF39" s="67">
        <v>54835603</v>
      </c>
      <c r="EG39" s="67">
        <v>51895646</v>
      </c>
      <c r="EH39" s="67">
        <v>1080829</v>
      </c>
      <c r="EI39" s="67">
        <v>1020866</v>
      </c>
      <c r="EJ39" s="67">
        <v>1020866</v>
      </c>
      <c r="EK39" s="67">
        <v>371</v>
      </c>
      <c r="EL39" s="67">
        <v>12980</v>
      </c>
      <c r="EM39" s="67">
        <v>11083</v>
      </c>
      <c r="EO39" s="65">
        <v>35</v>
      </c>
      <c r="EP39" s="66" t="str">
        <f t="shared" si="48"/>
        <v>城里町</v>
      </c>
      <c r="EQ39" s="67">
        <v>0</v>
      </c>
      <c r="ER39" s="67">
        <v>0</v>
      </c>
      <c r="ES39" s="67">
        <v>0</v>
      </c>
      <c r="ET39" s="67">
        <v>0</v>
      </c>
      <c r="EU39" s="67">
        <v>0</v>
      </c>
      <c r="EV39" s="67">
        <v>0</v>
      </c>
      <c r="EW39" s="67">
        <v>0</v>
      </c>
      <c r="EX39" s="67">
        <v>0</v>
      </c>
      <c r="EY39" s="67">
        <v>0</v>
      </c>
      <c r="FA39" s="65">
        <v>35</v>
      </c>
      <c r="FB39" s="66" t="str">
        <f t="shared" si="49"/>
        <v>城里町</v>
      </c>
      <c r="FC39" s="67">
        <v>0</v>
      </c>
      <c r="FD39" s="67">
        <v>0</v>
      </c>
      <c r="FE39" s="67">
        <v>0</v>
      </c>
      <c r="FF39" s="67">
        <v>0</v>
      </c>
      <c r="FG39" s="67">
        <v>0</v>
      </c>
      <c r="FH39" s="67">
        <v>0</v>
      </c>
      <c r="FI39" s="67">
        <v>0</v>
      </c>
      <c r="FJ39" s="67">
        <v>0</v>
      </c>
      <c r="FK39" s="67">
        <v>0</v>
      </c>
      <c r="FM39" s="65">
        <v>35</v>
      </c>
      <c r="FN39" s="66" t="str">
        <f t="shared" si="50"/>
        <v>城里町</v>
      </c>
      <c r="FO39" s="67">
        <v>66312</v>
      </c>
      <c r="FP39" s="67">
        <v>1548074</v>
      </c>
      <c r="FQ39" s="67">
        <v>1169441</v>
      </c>
      <c r="FR39" s="67">
        <v>18793</v>
      </c>
      <c r="FS39" s="67">
        <v>14850</v>
      </c>
      <c r="FT39" s="67">
        <v>14850</v>
      </c>
      <c r="FU39" s="67">
        <v>95</v>
      </c>
      <c r="FV39" s="67">
        <v>2030</v>
      </c>
      <c r="FW39" s="67">
        <v>1592</v>
      </c>
      <c r="FY39" s="65">
        <v>35</v>
      </c>
      <c r="FZ39" s="66" t="str">
        <f t="shared" si="51"/>
        <v>城里町</v>
      </c>
      <c r="GA39" s="67">
        <v>12743</v>
      </c>
      <c r="GB39" s="67">
        <v>4656505</v>
      </c>
      <c r="GC39" s="67">
        <v>4656040</v>
      </c>
      <c r="GD39" s="67">
        <v>4441511</v>
      </c>
      <c r="GE39" s="67">
        <v>4441036</v>
      </c>
      <c r="GF39" s="67">
        <v>2980655</v>
      </c>
      <c r="GG39" s="67">
        <v>19</v>
      </c>
      <c r="GH39" s="67">
        <v>1376</v>
      </c>
      <c r="GI39" s="67">
        <v>1370</v>
      </c>
      <c r="GK39" s="65">
        <v>35</v>
      </c>
      <c r="GL39" s="66" t="str">
        <f t="shared" si="52"/>
        <v>城里町</v>
      </c>
      <c r="GM39" s="67">
        <v>0</v>
      </c>
      <c r="GN39" s="67">
        <v>0</v>
      </c>
      <c r="GO39" s="67">
        <v>0</v>
      </c>
      <c r="GP39" s="67">
        <v>0</v>
      </c>
      <c r="GQ39" s="67">
        <v>0</v>
      </c>
      <c r="GR39" s="67">
        <v>0</v>
      </c>
      <c r="GS39" s="67">
        <v>0</v>
      </c>
      <c r="GT39" s="67">
        <v>0</v>
      </c>
      <c r="GU39" s="67">
        <v>0</v>
      </c>
      <c r="GW39" s="65">
        <v>35</v>
      </c>
      <c r="GX39" s="66" t="str">
        <f t="shared" si="53"/>
        <v>城里町</v>
      </c>
      <c r="GY39" s="67">
        <v>0</v>
      </c>
      <c r="GZ39" s="67">
        <v>0</v>
      </c>
      <c r="HA39" s="67">
        <v>0</v>
      </c>
      <c r="HB39" s="67">
        <v>0</v>
      </c>
      <c r="HC39" s="67">
        <v>0</v>
      </c>
      <c r="HD39" s="67">
        <v>0</v>
      </c>
      <c r="HE39" s="67">
        <v>0</v>
      </c>
      <c r="HF39" s="67">
        <v>0</v>
      </c>
      <c r="HG39" s="67">
        <v>0</v>
      </c>
      <c r="HI39" s="65">
        <v>35</v>
      </c>
      <c r="HJ39" s="66" t="str">
        <f t="shared" si="54"/>
        <v>城里町</v>
      </c>
      <c r="HK39" s="67">
        <v>0</v>
      </c>
      <c r="HL39" s="67">
        <v>0</v>
      </c>
      <c r="HM39" s="67">
        <v>0</v>
      </c>
      <c r="HN39" s="67">
        <v>0</v>
      </c>
      <c r="HO39" s="67">
        <v>0</v>
      </c>
      <c r="HP39" s="67">
        <v>0</v>
      </c>
      <c r="HQ39" s="67">
        <v>0</v>
      </c>
      <c r="HR39" s="67">
        <v>0</v>
      </c>
      <c r="HS39" s="67">
        <v>0</v>
      </c>
    </row>
    <row r="40" spans="1:227" s="56" customFormat="1" ht="15" customHeight="1">
      <c r="A40" s="65">
        <v>36</v>
      </c>
      <c r="B40" s="66" t="s">
        <v>94</v>
      </c>
      <c r="C40" s="67">
        <v>9415</v>
      </c>
      <c r="D40" s="67">
        <v>4041395</v>
      </c>
      <c r="E40" s="67">
        <v>3686703</v>
      </c>
      <c r="F40" s="67">
        <v>394561</v>
      </c>
      <c r="G40" s="67">
        <v>360036</v>
      </c>
      <c r="H40" s="67">
        <v>359966</v>
      </c>
      <c r="I40" s="67">
        <v>8</v>
      </c>
      <c r="J40" s="67">
        <v>3040</v>
      </c>
      <c r="K40" s="67">
        <v>2699</v>
      </c>
      <c r="L40" s="62"/>
      <c r="M40" s="65">
        <v>36</v>
      </c>
      <c r="N40" s="66" t="str">
        <f t="shared" si="37"/>
        <v>東海村</v>
      </c>
      <c r="O40" s="67">
        <v>0</v>
      </c>
      <c r="P40" s="67">
        <v>90128</v>
      </c>
      <c r="Q40" s="67">
        <v>89673</v>
      </c>
      <c r="R40" s="67">
        <v>682081</v>
      </c>
      <c r="S40" s="67">
        <v>678567</v>
      </c>
      <c r="T40" s="67">
        <v>86087</v>
      </c>
      <c r="U40" s="67">
        <v>0</v>
      </c>
      <c r="V40" s="67">
        <v>90</v>
      </c>
      <c r="W40" s="67">
        <v>89</v>
      </c>
      <c r="X40" s="63"/>
      <c r="Y40" s="65">
        <v>36</v>
      </c>
      <c r="Z40" s="66" t="str">
        <f t="shared" si="38"/>
        <v>東海村</v>
      </c>
      <c r="AA40" s="67">
        <v>6810</v>
      </c>
      <c r="AB40" s="67">
        <v>5934066</v>
      </c>
      <c r="AC40" s="67">
        <v>5416877</v>
      </c>
      <c r="AD40" s="67">
        <v>285758</v>
      </c>
      <c r="AE40" s="67">
        <v>261147</v>
      </c>
      <c r="AF40" s="67">
        <v>261131</v>
      </c>
      <c r="AG40" s="67">
        <v>8</v>
      </c>
      <c r="AH40" s="67">
        <v>6096</v>
      </c>
      <c r="AI40" s="67">
        <v>5434</v>
      </c>
      <c r="AJ40" s="62"/>
      <c r="AK40" s="65">
        <v>36</v>
      </c>
      <c r="AL40" s="66" t="str">
        <f t="shared" si="39"/>
        <v>東海村</v>
      </c>
      <c r="AM40" s="67">
        <v>0</v>
      </c>
      <c r="AN40" s="67">
        <v>299467</v>
      </c>
      <c r="AO40" s="67">
        <v>299351</v>
      </c>
      <c r="AP40" s="67">
        <v>4490396</v>
      </c>
      <c r="AQ40" s="67">
        <v>4487752</v>
      </c>
      <c r="AR40" s="67">
        <v>927628</v>
      </c>
      <c r="AS40" s="67">
        <v>0</v>
      </c>
      <c r="AT40" s="67">
        <v>481</v>
      </c>
      <c r="AU40" s="67">
        <v>479</v>
      </c>
      <c r="AV40" s="63"/>
      <c r="AW40" s="65">
        <v>36</v>
      </c>
      <c r="AX40" s="66" t="str">
        <f t="shared" si="40"/>
        <v>東海村</v>
      </c>
      <c r="AY40" s="67">
        <v>0</v>
      </c>
      <c r="AZ40" s="67">
        <v>2857439</v>
      </c>
      <c r="BA40" s="67">
        <v>2849518</v>
      </c>
      <c r="BB40" s="67">
        <v>51029225</v>
      </c>
      <c r="BC40" s="67">
        <v>50957558</v>
      </c>
      <c r="BD40" s="67">
        <v>8477911</v>
      </c>
      <c r="BE40" s="67">
        <v>0</v>
      </c>
      <c r="BF40" s="67">
        <v>11426</v>
      </c>
      <c r="BG40" s="67">
        <v>11357</v>
      </c>
      <c r="BH40" s="63"/>
      <c r="BI40" s="65">
        <v>36</v>
      </c>
      <c r="BJ40" s="66" t="str">
        <f t="shared" si="41"/>
        <v>東海村</v>
      </c>
      <c r="BK40" s="67">
        <v>0</v>
      </c>
      <c r="BL40" s="67">
        <v>2691520</v>
      </c>
      <c r="BM40" s="67">
        <v>2689541</v>
      </c>
      <c r="BN40" s="67">
        <v>37176659</v>
      </c>
      <c r="BO40" s="67">
        <v>37141331</v>
      </c>
      <c r="BP40" s="67">
        <v>12346727</v>
      </c>
      <c r="BQ40" s="67">
        <v>0</v>
      </c>
      <c r="BR40" s="67">
        <v>11690</v>
      </c>
      <c r="BS40" s="67">
        <v>11577</v>
      </c>
      <c r="BT40" s="63"/>
      <c r="BU40" s="65">
        <v>36</v>
      </c>
      <c r="BV40" s="66" t="str">
        <f t="shared" si="42"/>
        <v>東海村</v>
      </c>
      <c r="BW40" s="67">
        <v>0</v>
      </c>
      <c r="BX40" s="67">
        <v>4062249</v>
      </c>
      <c r="BY40" s="67">
        <v>4062146</v>
      </c>
      <c r="BZ40" s="67">
        <v>56641911</v>
      </c>
      <c r="CA40" s="67">
        <v>56640792</v>
      </c>
      <c r="CB40" s="67">
        <v>39516044</v>
      </c>
      <c r="CC40" s="67">
        <v>0</v>
      </c>
      <c r="CD40" s="67">
        <v>1903</v>
      </c>
      <c r="CE40" s="67">
        <v>1896</v>
      </c>
      <c r="CF40" s="63"/>
      <c r="CG40" s="65">
        <v>36</v>
      </c>
      <c r="CH40" s="66" t="str">
        <f t="shared" si="43"/>
        <v>東海村</v>
      </c>
      <c r="CI40" s="67">
        <v>925037</v>
      </c>
      <c r="CJ40" s="67">
        <v>9611208</v>
      </c>
      <c r="CK40" s="67">
        <v>9601205</v>
      </c>
      <c r="CL40" s="67">
        <v>144847795</v>
      </c>
      <c r="CM40" s="67">
        <v>144739681</v>
      </c>
      <c r="CN40" s="67">
        <v>60340682</v>
      </c>
      <c r="CO40" s="67">
        <v>174</v>
      </c>
      <c r="CP40" s="67">
        <v>25019</v>
      </c>
      <c r="CQ40" s="67">
        <v>24830</v>
      </c>
      <c r="CR40" s="62"/>
      <c r="CS40" s="65">
        <v>36</v>
      </c>
      <c r="CT40" s="66" t="str">
        <f t="shared" si="44"/>
        <v>東海村</v>
      </c>
      <c r="CU40" s="67">
        <v>0</v>
      </c>
      <c r="CV40" s="67">
        <v>0</v>
      </c>
      <c r="CW40" s="67">
        <v>0</v>
      </c>
      <c r="CX40" s="67">
        <v>0</v>
      </c>
      <c r="CY40" s="67">
        <v>0</v>
      </c>
      <c r="CZ40" s="67">
        <v>0</v>
      </c>
      <c r="DA40" s="67">
        <v>0</v>
      </c>
      <c r="DB40" s="67">
        <v>0</v>
      </c>
      <c r="DC40" s="67">
        <v>0</v>
      </c>
      <c r="DD40" s="62"/>
      <c r="DE40" s="65">
        <v>36</v>
      </c>
      <c r="DF40" s="66" t="str">
        <f t="shared" si="45"/>
        <v>東海村</v>
      </c>
      <c r="DG40" s="67">
        <v>0</v>
      </c>
      <c r="DH40" s="67">
        <v>0</v>
      </c>
      <c r="DI40" s="67">
        <v>0</v>
      </c>
      <c r="DJ40" s="67">
        <v>0</v>
      </c>
      <c r="DK40" s="67">
        <v>0</v>
      </c>
      <c r="DL40" s="67">
        <v>0</v>
      </c>
      <c r="DM40" s="67">
        <v>0</v>
      </c>
      <c r="DN40" s="67">
        <v>0</v>
      </c>
      <c r="DO40" s="67">
        <v>0</v>
      </c>
      <c r="DP40" s="62"/>
      <c r="DQ40" s="65">
        <v>36</v>
      </c>
      <c r="DR40" s="66" t="str">
        <f t="shared" si="46"/>
        <v>東海村</v>
      </c>
      <c r="DS40" s="67">
        <v>91963</v>
      </c>
      <c r="DT40" s="67">
        <v>0</v>
      </c>
      <c r="DU40" s="67">
        <v>0</v>
      </c>
      <c r="DV40" s="67">
        <v>0</v>
      </c>
      <c r="DW40" s="67">
        <v>0</v>
      </c>
      <c r="DX40" s="67">
        <v>0</v>
      </c>
      <c r="DY40" s="67">
        <v>0</v>
      </c>
      <c r="DZ40" s="67">
        <v>0</v>
      </c>
      <c r="EA40" s="67">
        <v>0</v>
      </c>
      <c r="EB40" s="62"/>
      <c r="EC40" s="65">
        <v>36</v>
      </c>
      <c r="ED40" s="66" t="str">
        <f t="shared" si="47"/>
        <v>東海村</v>
      </c>
      <c r="EE40" s="67">
        <v>172870</v>
      </c>
      <c r="EF40" s="67">
        <v>2685217</v>
      </c>
      <c r="EG40" s="67">
        <v>2286902</v>
      </c>
      <c r="EH40" s="67">
        <v>73367</v>
      </c>
      <c r="EI40" s="67">
        <v>61817</v>
      </c>
      <c r="EJ40" s="67">
        <v>61817</v>
      </c>
      <c r="EK40" s="67">
        <v>85</v>
      </c>
      <c r="EL40" s="67">
        <v>1614</v>
      </c>
      <c r="EM40" s="67">
        <v>1221</v>
      </c>
      <c r="EO40" s="65">
        <v>36</v>
      </c>
      <c r="EP40" s="66" t="str">
        <f t="shared" si="48"/>
        <v>東海村</v>
      </c>
      <c r="EQ40" s="67">
        <v>5650</v>
      </c>
      <c r="ER40" s="67">
        <v>839473</v>
      </c>
      <c r="ES40" s="67">
        <v>839473</v>
      </c>
      <c r="ET40" s="67">
        <v>4746468</v>
      </c>
      <c r="EU40" s="67">
        <v>4746468</v>
      </c>
      <c r="EV40" s="67">
        <v>3203948</v>
      </c>
      <c r="EW40" s="67">
        <v>12</v>
      </c>
      <c r="EX40" s="67">
        <v>257</v>
      </c>
      <c r="EY40" s="67">
        <v>257</v>
      </c>
      <c r="FA40" s="65">
        <v>36</v>
      </c>
      <c r="FB40" s="66" t="str">
        <f t="shared" si="49"/>
        <v>東海村</v>
      </c>
      <c r="FC40" s="67">
        <v>0</v>
      </c>
      <c r="FD40" s="67">
        <v>0</v>
      </c>
      <c r="FE40" s="67">
        <v>0</v>
      </c>
      <c r="FF40" s="67">
        <v>0</v>
      </c>
      <c r="FG40" s="67">
        <v>0</v>
      </c>
      <c r="FH40" s="67">
        <v>0</v>
      </c>
      <c r="FI40" s="67">
        <v>0</v>
      </c>
      <c r="FJ40" s="67">
        <v>0</v>
      </c>
      <c r="FK40" s="67">
        <v>0</v>
      </c>
      <c r="FM40" s="65">
        <v>36</v>
      </c>
      <c r="FN40" s="66" t="str">
        <f t="shared" si="50"/>
        <v>東海村</v>
      </c>
      <c r="FO40" s="67">
        <v>378522</v>
      </c>
      <c r="FP40" s="67">
        <v>104037</v>
      </c>
      <c r="FQ40" s="67">
        <v>81314</v>
      </c>
      <c r="FR40" s="67">
        <v>82841</v>
      </c>
      <c r="FS40" s="67">
        <v>82091</v>
      </c>
      <c r="FT40" s="67">
        <v>58040</v>
      </c>
      <c r="FU40" s="67">
        <v>2</v>
      </c>
      <c r="FV40" s="67">
        <v>139</v>
      </c>
      <c r="FW40" s="67">
        <v>92</v>
      </c>
      <c r="FY40" s="65">
        <v>36</v>
      </c>
      <c r="FZ40" s="66" t="str">
        <f t="shared" si="51"/>
        <v>東海村</v>
      </c>
      <c r="GA40" s="67">
        <v>0</v>
      </c>
      <c r="GB40" s="67">
        <v>0</v>
      </c>
      <c r="GC40" s="67">
        <v>0</v>
      </c>
      <c r="GD40" s="67">
        <v>0</v>
      </c>
      <c r="GE40" s="67">
        <v>0</v>
      </c>
      <c r="GF40" s="67">
        <v>0</v>
      </c>
      <c r="GG40" s="67">
        <v>0</v>
      </c>
      <c r="GH40" s="67">
        <v>0</v>
      </c>
      <c r="GI40" s="67">
        <v>0</v>
      </c>
      <c r="GK40" s="65">
        <v>36</v>
      </c>
      <c r="GL40" s="66" t="str">
        <f t="shared" si="52"/>
        <v>東海村</v>
      </c>
      <c r="GM40" s="67">
        <v>248357</v>
      </c>
      <c r="GN40" s="67">
        <v>0</v>
      </c>
      <c r="GO40" s="67">
        <v>0</v>
      </c>
      <c r="GP40" s="67">
        <v>0</v>
      </c>
      <c r="GQ40" s="67">
        <v>0</v>
      </c>
      <c r="GR40" s="67">
        <v>0</v>
      </c>
      <c r="GS40" s="67">
        <v>0</v>
      </c>
      <c r="GT40" s="67">
        <v>0</v>
      </c>
      <c r="GU40" s="67">
        <v>0</v>
      </c>
      <c r="GW40" s="65">
        <v>36</v>
      </c>
      <c r="GX40" s="66" t="str">
        <f t="shared" si="53"/>
        <v>東海村</v>
      </c>
      <c r="GY40" s="67">
        <v>3028</v>
      </c>
      <c r="GZ40" s="67">
        <v>139536</v>
      </c>
      <c r="HA40" s="67">
        <v>139536</v>
      </c>
      <c r="HB40" s="67">
        <v>155861</v>
      </c>
      <c r="HC40" s="67">
        <v>155861</v>
      </c>
      <c r="HD40" s="67">
        <v>108854</v>
      </c>
      <c r="HE40" s="67">
        <v>7</v>
      </c>
      <c r="HF40" s="67">
        <v>299</v>
      </c>
      <c r="HG40" s="67">
        <v>299</v>
      </c>
      <c r="HI40" s="65">
        <v>36</v>
      </c>
      <c r="HJ40" s="66" t="str">
        <f t="shared" si="54"/>
        <v>東海村</v>
      </c>
      <c r="HK40" s="67">
        <v>0</v>
      </c>
      <c r="HL40" s="67">
        <v>0</v>
      </c>
      <c r="HM40" s="67">
        <v>0</v>
      </c>
      <c r="HN40" s="67">
        <v>0</v>
      </c>
      <c r="HO40" s="67">
        <v>0</v>
      </c>
      <c r="HP40" s="67">
        <v>0</v>
      </c>
      <c r="HQ40" s="67">
        <v>0</v>
      </c>
      <c r="HR40" s="67">
        <v>0</v>
      </c>
      <c r="HS40" s="67">
        <v>0</v>
      </c>
    </row>
    <row r="41" spans="1:227" s="56" customFormat="1" ht="15" customHeight="1">
      <c r="A41" s="65">
        <v>37</v>
      </c>
      <c r="B41" s="66" t="s">
        <v>95</v>
      </c>
      <c r="C41" s="67">
        <v>120259</v>
      </c>
      <c r="D41" s="67">
        <v>14359893</v>
      </c>
      <c r="E41" s="67">
        <v>13564609</v>
      </c>
      <c r="F41" s="67">
        <v>1236746</v>
      </c>
      <c r="G41" s="67">
        <v>1176284</v>
      </c>
      <c r="H41" s="67">
        <v>1176284</v>
      </c>
      <c r="I41" s="67">
        <v>325</v>
      </c>
      <c r="J41" s="67">
        <v>21182</v>
      </c>
      <c r="K41" s="67">
        <v>19671</v>
      </c>
      <c r="L41" s="62"/>
      <c r="M41" s="65">
        <v>37</v>
      </c>
      <c r="N41" s="66" t="str">
        <f t="shared" si="37"/>
        <v>大子町</v>
      </c>
      <c r="O41" s="67">
        <v>5</v>
      </c>
      <c r="P41" s="67">
        <v>55114</v>
      </c>
      <c r="Q41" s="67">
        <v>52737</v>
      </c>
      <c r="R41" s="67">
        <v>102146</v>
      </c>
      <c r="S41" s="67">
        <v>99801</v>
      </c>
      <c r="T41" s="67">
        <v>69416</v>
      </c>
      <c r="U41" s="67">
        <v>1</v>
      </c>
      <c r="V41" s="67">
        <v>133</v>
      </c>
      <c r="W41" s="67">
        <v>123</v>
      </c>
      <c r="X41" s="63"/>
      <c r="Y41" s="65">
        <v>37</v>
      </c>
      <c r="Z41" s="66" t="str">
        <f t="shared" si="38"/>
        <v>大子町</v>
      </c>
      <c r="AA41" s="67">
        <v>199938</v>
      </c>
      <c r="AB41" s="67">
        <v>18595876</v>
      </c>
      <c r="AC41" s="67">
        <v>17124762</v>
      </c>
      <c r="AD41" s="67">
        <v>787780</v>
      </c>
      <c r="AE41" s="67">
        <v>728750</v>
      </c>
      <c r="AF41" s="67">
        <v>728750</v>
      </c>
      <c r="AG41" s="67">
        <v>715</v>
      </c>
      <c r="AH41" s="67">
        <v>38372</v>
      </c>
      <c r="AI41" s="67">
        <v>34697</v>
      </c>
      <c r="AJ41" s="62"/>
      <c r="AK41" s="65">
        <v>37</v>
      </c>
      <c r="AL41" s="66" t="str">
        <f t="shared" si="39"/>
        <v>大子町</v>
      </c>
      <c r="AM41" s="67">
        <v>295</v>
      </c>
      <c r="AN41" s="67">
        <v>102227</v>
      </c>
      <c r="AO41" s="67">
        <v>100403</v>
      </c>
      <c r="AP41" s="67">
        <v>205388</v>
      </c>
      <c r="AQ41" s="67">
        <v>202910</v>
      </c>
      <c r="AR41" s="67">
        <v>141498</v>
      </c>
      <c r="AS41" s="67">
        <v>10</v>
      </c>
      <c r="AT41" s="67">
        <v>267</v>
      </c>
      <c r="AU41" s="67">
        <v>250</v>
      </c>
      <c r="AV41" s="63"/>
      <c r="AW41" s="65">
        <v>37</v>
      </c>
      <c r="AX41" s="66" t="str">
        <f t="shared" si="40"/>
        <v>大子町</v>
      </c>
      <c r="AY41" s="67">
        <v>0</v>
      </c>
      <c r="AZ41" s="67">
        <v>1497614</v>
      </c>
      <c r="BA41" s="67">
        <v>1307500</v>
      </c>
      <c r="BB41" s="67">
        <v>6114984</v>
      </c>
      <c r="BC41" s="67">
        <v>5546299</v>
      </c>
      <c r="BD41" s="67">
        <v>924382</v>
      </c>
      <c r="BE41" s="67">
        <v>0</v>
      </c>
      <c r="BF41" s="67">
        <v>7867</v>
      </c>
      <c r="BG41" s="67">
        <v>6663</v>
      </c>
      <c r="BH41" s="63"/>
      <c r="BI41" s="65">
        <v>37</v>
      </c>
      <c r="BJ41" s="66" t="str">
        <f t="shared" si="41"/>
        <v>大子町</v>
      </c>
      <c r="BK41" s="67">
        <v>0</v>
      </c>
      <c r="BL41" s="67">
        <v>3426790</v>
      </c>
      <c r="BM41" s="67">
        <v>3273187</v>
      </c>
      <c r="BN41" s="67">
        <v>11112306</v>
      </c>
      <c r="BO41" s="67">
        <v>10836990</v>
      </c>
      <c r="BP41" s="67">
        <v>3612329</v>
      </c>
      <c r="BQ41" s="67">
        <v>0</v>
      </c>
      <c r="BR41" s="67">
        <v>10292</v>
      </c>
      <c r="BS41" s="67">
        <v>9166</v>
      </c>
      <c r="BT41" s="63"/>
      <c r="BU41" s="65">
        <v>37</v>
      </c>
      <c r="BV41" s="66" t="str">
        <f t="shared" si="42"/>
        <v>大子町</v>
      </c>
      <c r="BW41" s="67">
        <v>0</v>
      </c>
      <c r="BX41" s="67">
        <v>1252299</v>
      </c>
      <c r="BY41" s="67">
        <v>1237378</v>
      </c>
      <c r="BZ41" s="67">
        <v>6457111</v>
      </c>
      <c r="CA41" s="67">
        <v>6431384</v>
      </c>
      <c r="CB41" s="67">
        <v>4482970</v>
      </c>
      <c r="CC41" s="67">
        <v>0</v>
      </c>
      <c r="CD41" s="67">
        <v>3203</v>
      </c>
      <c r="CE41" s="67">
        <v>3025</v>
      </c>
      <c r="CF41" s="63"/>
      <c r="CG41" s="65">
        <v>37</v>
      </c>
      <c r="CH41" s="66" t="str">
        <f t="shared" si="43"/>
        <v>大子町</v>
      </c>
      <c r="CI41" s="67">
        <v>577427</v>
      </c>
      <c r="CJ41" s="67">
        <v>6176703</v>
      </c>
      <c r="CK41" s="67">
        <v>5818065</v>
      </c>
      <c r="CL41" s="67">
        <v>23684401</v>
      </c>
      <c r="CM41" s="67">
        <v>22814673</v>
      </c>
      <c r="CN41" s="67">
        <v>9019681</v>
      </c>
      <c r="CO41" s="67">
        <v>817</v>
      </c>
      <c r="CP41" s="67">
        <v>21362</v>
      </c>
      <c r="CQ41" s="67">
        <v>18854</v>
      </c>
      <c r="CR41" s="62"/>
      <c r="CS41" s="65">
        <v>37</v>
      </c>
      <c r="CT41" s="66" t="str">
        <f t="shared" si="44"/>
        <v>大子町</v>
      </c>
      <c r="CU41" s="67">
        <v>0</v>
      </c>
      <c r="CV41" s="67">
        <v>0</v>
      </c>
      <c r="CW41" s="67">
        <v>0</v>
      </c>
      <c r="CX41" s="67">
        <v>0</v>
      </c>
      <c r="CY41" s="67">
        <v>0</v>
      </c>
      <c r="CZ41" s="67">
        <v>0</v>
      </c>
      <c r="DA41" s="67">
        <v>0</v>
      </c>
      <c r="DB41" s="67">
        <v>0</v>
      </c>
      <c r="DC41" s="67">
        <v>0</v>
      </c>
      <c r="DD41" s="62"/>
      <c r="DE41" s="65">
        <v>37</v>
      </c>
      <c r="DF41" s="66" t="str">
        <f t="shared" si="45"/>
        <v>大子町</v>
      </c>
      <c r="DG41" s="67">
        <v>583</v>
      </c>
      <c r="DH41" s="67">
        <v>54</v>
      </c>
      <c r="DI41" s="67">
        <v>54</v>
      </c>
      <c r="DJ41" s="67">
        <v>13526</v>
      </c>
      <c r="DK41" s="67">
        <v>13526</v>
      </c>
      <c r="DL41" s="67">
        <v>13526</v>
      </c>
      <c r="DM41" s="67">
        <v>1</v>
      </c>
      <c r="DN41" s="67">
        <v>11</v>
      </c>
      <c r="DO41" s="67">
        <v>11</v>
      </c>
      <c r="DP41" s="62"/>
      <c r="DQ41" s="65">
        <v>37</v>
      </c>
      <c r="DR41" s="66" t="str">
        <f t="shared" si="46"/>
        <v>大子町</v>
      </c>
      <c r="DS41" s="67">
        <v>80333</v>
      </c>
      <c r="DT41" s="67">
        <v>11135</v>
      </c>
      <c r="DU41" s="67">
        <v>5781</v>
      </c>
      <c r="DV41" s="67">
        <v>77</v>
      </c>
      <c r="DW41" s="67">
        <v>40</v>
      </c>
      <c r="DX41" s="67">
        <v>40</v>
      </c>
      <c r="DY41" s="67">
        <v>60</v>
      </c>
      <c r="DZ41" s="67">
        <v>24</v>
      </c>
      <c r="EA41" s="67">
        <v>15</v>
      </c>
      <c r="EB41" s="62"/>
      <c r="EC41" s="65">
        <v>37</v>
      </c>
      <c r="ED41" s="66" t="str">
        <f t="shared" si="47"/>
        <v>大子町</v>
      </c>
      <c r="EE41" s="67">
        <v>5056752</v>
      </c>
      <c r="EF41" s="67">
        <v>142320061</v>
      </c>
      <c r="EG41" s="67">
        <v>131407802</v>
      </c>
      <c r="EH41" s="67">
        <v>2199555</v>
      </c>
      <c r="EI41" s="67">
        <v>2036754</v>
      </c>
      <c r="EJ41" s="67">
        <v>2036754</v>
      </c>
      <c r="EK41" s="67">
        <v>814</v>
      </c>
      <c r="EL41" s="67">
        <v>35800</v>
      </c>
      <c r="EM41" s="67">
        <v>31337</v>
      </c>
      <c r="EO41" s="65">
        <v>37</v>
      </c>
      <c r="EP41" s="66" t="str">
        <f t="shared" si="48"/>
        <v>大子町</v>
      </c>
      <c r="EQ41" s="67">
        <v>0</v>
      </c>
      <c r="ER41" s="67">
        <v>0</v>
      </c>
      <c r="ES41" s="67">
        <v>0</v>
      </c>
      <c r="ET41" s="67">
        <v>0</v>
      </c>
      <c r="EU41" s="67">
        <v>0</v>
      </c>
      <c r="EV41" s="67">
        <v>0</v>
      </c>
      <c r="EW41" s="67">
        <v>0</v>
      </c>
      <c r="EX41" s="67">
        <v>0</v>
      </c>
      <c r="EY41" s="67">
        <v>0</v>
      </c>
      <c r="FA41" s="65">
        <v>37</v>
      </c>
      <c r="FB41" s="66" t="str">
        <f t="shared" si="49"/>
        <v>大子町</v>
      </c>
      <c r="FC41" s="67">
        <v>637547</v>
      </c>
      <c r="FD41" s="67">
        <v>2312392</v>
      </c>
      <c r="FE41" s="67">
        <v>2300420</v>
      </c>
      <c r="FF41" s="67">
        <v>37923</v>
      </c>
      <c r="FG41" s="67">
        <v>37727</v>
      </c>
      <c r="FH41" s="67">
        <v>37727</v>
      </c>
      <c r="FI41" s="67">
        <v>35</v>
      </c>
      <c r="FJ41" s="67">
        <v>256</v>
      </c>
      <c r="FK41" s="67">
        <v>243</v>
      </c>
      <c r="FM41" s="65">
        <v>37</v>
      </c>
      <c r="FN41" s="66" t="str">
        <f t="shared" si="50"/>
        <v>大子町</v>
      </c>
      <c r="FO41" s="67">
        <v>559487</v>
      </c>
      <c r="FP41" s="67">
        <v>17434253</v>
      </c>
      <c r="FQ41" s="67">
        <v>14427333</v>
      </c>
      <c r="FR41" s="67">
        <v>139474</v>
      </c>
      <c r="FS41" s="67">
        <v>115419</v>
      </c>
      <c r="FT41" s="67">
        <v>115419</v>
      </c>
      <c r="FU41" s="67">
        <v>480</v>
      </c>
      <c r="FV41" s="67">
        <v>13283</v>
      </c>
      <c r="FW41" s="67">
        <v>11308</v>
      </c>
      <c r="FY41" s="65">
        <v>37</v>
      </c>
      <c r="FZ41" s="66" t="str">
        <f t="shared" si="51"/>
        <v>大子町</v>
      </c>
      <c r="GA41" s="67">
        <v>0</v>
      </c>
      <c r="GB41" s="67">
        <v>627408</v>
      </c>
      <c r="GC41" s="67">
        <v>627256</v>
      </c>
      <c r="GD41" s="67">
        <v>500671</v>
      </c>
      <c r="GE41" s="67">
        <v>500550</v>
      </c>
      <c r="GF41" s="67">
        <v>326838</v>
      </c>
      <c r="GG41" s="67">
        <v>0</v>
      </c>
      <c r="GH41" s="67">
        <v>269</v>
      </c>
      <c r="GI41" s="67">
        <v>268</v>
      </c>
      <c r="GK41" s="65">
        <v>37</v>
      </c>
      <c r="GL41" s="66" t="str">
        <f t="shared" si="52"/>
        <v>大子町</v>
      </c>
      <c r="GM41" s="67">
        <v>125197</v>
      </c>
      <c r="GN41" s="67">
        <v>40902</v>
      </c>
      <c r="GO41" s="67">
        <v>40902</v>
      </c>
      <c r="GP41" s="67">
        <v>68877</v>
      </c>
      <c r="GQ41" s="67">
        <v>68877</v>
      </c>
      <c r="GR41" s="67">
        <v>48214</v>
      </c>
      <c r="GS41" s="67">
        <v>31</v>
      </c>
      <c r="GT41" s="67">
        <v>46</v>
      </c>
      <c r="GU41" s="67">
        <v>46</v>
      </c>
      <c r="GW41" s="65">
        <v>37</v>
      </c>
      <c r="GX41" s="66" t="str">
        <f t="shared" si="53"/>
        <v>大子町</v>
      </c>
      <c r="GY41" s="67">
        <v>233</v>
      </c>
      <c r="GZ41" s="67">
        <v>367558</v>
      </c>
      <c r="HA41" s="67">
        <v>367558</v>
      </c>
      <c r="HB41" s="67">
        <v>96668</v>
      </c>
      <c r="HC41" s="67">
        <v>96668</v>
      </c>
      <c r="HD41" s="67">
        <v>67667</v>
      </c>
      <c r="HE41" s="67">
        <v>4</v>
      </c>
      <c r="HF41" s="67">
        <v>1371</v>
      </c>
      <c r="HG41" s="67">
        <v>1371</v>
      </c>
      <c r="HI41" s="65">
        <v>37</v>
      </c>
      <c r="HJ41" s="66" t="str">
        <f t="shared" si="54"/>
        <v>大子町</v>
      </c>
      <c r="HK41" s="67">
        <v>0</v>
      </c>
      <c r="HL41" s="67">
        <v>0</v>
      </c>
      <c r="HM41" s="67">
        <v>0</v>
      </c>
      <c r="HN41" s="67">
        <v>0</v>
      </c>
      <c r="HO41" s="67">
        <v>0</v>
      </c>
      <c r="HP41" s="67">
        <v>0</v>
      </c>
      <c r="HQ41" s="67">
        <v>0</v>
      </c>
      <c r="HR41" s="67">
        <v>0</v>
      </c>
      <c r="HS41" s="67">
        <v>0</v>
      </c>
    </row>
    <row r="42" spans="1:227" s="56" customFormat="1" ht="15" customHeight="1">
      <c r="A42" s="65">
        <v>38</v>
      </c>
      <c r="B42" s="66" t="s">
        <v>96</v>
      </c>
      <c r="C42" s="67">
        <v>107412</v>
      </c>
      <c r="D42" s="67">
        <v>10224639</v>
      </c>
      <c r="E42" s="67">
        <v>9868381</v>
      </c>
      <c r="F42" s="67">
        <v>1008512</v>
      </c>
      <c r="G42" s="67">
        <v>974908</v>
      </c>
      <c r="H42" s="67">
        <v>974908</v>
      </c>
      <c r="I42" s="67">
        <v>514</v>
      </c>
      <c r="J42" s="67">
        <v>6165</v>
      </c>
      <c r="K42" s="67">
        <v>5728</v>
      </c>
      <c r="L42" s="62"/>
      <c r="M42" s="65">
        <v>38</v>
      </c>
      <c r="N42" s="66" t="str">
        <f t="shared" si="37"/>
        <v>美浦村</v>
      </c>
      <c r="O42" s="67">
        <v>1068</v>
      </c>
      <c r="P42" s="67">
        <v>69903</v>
      </c>
      <c r="Q42" s="67">
        <v>69903</v>
      </c>
      <c r="R42" s="67">
        <v>179969</v>
      </c>
      <c r="S42" s="67">
        <v>179969</v>
      </c>
      <c r="T42" s="67">
        <v>54871</v>
      </c>
      <c r="U42" s="67">
        <v>5</v>
      </c>
      <c r="V42" s="67">
        <v>94</v>
      </c>
      <c r="W42" s="67">
        <v>94</v>
      </c>
      <c r="X42" s="63"/>
      <c r="Y42" s="65">
        <v>38</v>
      </c>
      <c r="Z42" s="66" t="str">
        <f t="shared" si="38"/>
        <v>美浦村</v>
      </c>
      <c r="AA42" s="67">
        <v>47830</v>
      </c>
      <c r="AB42" s="67">
        <v>3124899</v>
      </c>
      <c r="AC42" s="67">
        <v>2920408</v>
      </c>
      <c r="AD42" s="67">
        <v>160543</v>
      </c>
      <c r="AE42" s="67">
        <v>150367</v>
      </c>
      <c r="AF42" s="67">
        <v>150367</v>
      </c>
      <c r="AG42" s="67">
        <v>331</v>
      </c>
      <c r="AH42" s="67">
        <v>4608</v>
      </c>
      <c r="AI42" s="67">
        <v>4235</v>
      </c>
      <c r="AJ42" s="62"/>
      <c r="AK42" s="65">
        <v>38</v>
      </c>
      <c r="AL42" s="66" t="str">
        <f t="shared" si="39"/>
        <v>美浦村</v>
      </c>
      <c r="AM42" s="67">
        <v>503</v>
      </c>
      <c r="AN42" s="67">
        <v>228574</v>
      </c>
      <c r="AO42" s="67">
        <v>216607</v>
      </c>
      <c r="AP42" s="67">
        <v>369281</v>
      </c>
      <c r="AQ42" s="67">
        <v>361657</v>
      </c>
      <c r="AR42" s="67">
        <v>70366</v>
      </c>
      <c r="AS42" s="67">
        <v>15</v>
      </c>
      <c r="AT42" s="67">
        <v>272</v>
      </c>
      <c r="AU42" s="67">
        <v>249</v>
      </c>
      <c r="AV42" s="63"/>
      <c r="AW42" s="65">
        <v>38</v>
      </c>
      <c r="AX42" s="66" t="str">
        <f t="shared" si="40"/>
        <v>美浦村</v>
      </c>
      <c r="AY42" s="67">
        <v>0</v>
      </c>
      <c r="AZ42" s="67">
        <v>1443064</v>
      </c>
      <c r="BA42" s="67">
        <v>990100</v>
      </c>
      <c r="BB42" s="67">
        <v>7636747</v>
      </c>
      <c r="BC42" s="67">
        <v>5257586</v>
      </c>
      <c r="BD42" s="67">
        <v>876254</v>
      </c>
      <c r="BE42" s="67">
        <v>0</v>
      </c>
      <c r="BF42" s="67">
        <v>7760</v>
      </c>
      <c r="BG42" s="67">
        <v>4623</v>
      </c>
      <c r="BH42" s="63"/>
      <c r="BI42" s="65">
        <v>38</v>
      </c>
      <c r="BJ42" s="66" t="str">
        <f t="shared" si="41"/>
        <v>美浦村</v>
      </c>
      <c r="BK42" s="67">
        <v>0</v>
      </c>
      <c r="BL42" s="67">
        <v>1860404</v>
      </c>
      <c r="BM42" s="67">
        <v>1827578</v>
      </c>
      <c r="BN42" s="67">
        <v>9001791</v>
      </c>
      <c r="BO42" s="67">
        <v>8845510</v>
      </c>
      <c r="BP42" s="67">
        <v>2948488</v>
      </c>
      <c r="BQ42" s="67">
        <v>0</v>
      </c>
      <c r="BR42" s="67">
        <v>5648</v>
      </c>
      <c r="BS42" s="67">
        <v>4582</v>
      </c>
      <c r="BT42" s="63"/>
      <c r="BU42" s="65">
        <v>38</v>
      </c>
      <c r="BV42" s="66" t="str">
        <f t="shared" si="42"/>
        <v>美浦村</v>
      </c>
      <c r="BW42" s="67">
        <v>0</v>
      </c>
      <c r="BX42" s="67">
        <v>1637328</v>
      </c>
      <c r="BY42" s="67">
        <v>1635697</v>
      </c>
      <c r="BZ42" s="67">
        <v>9932499</v>
      </c>
      <c r="CA42" s="67">
        <v>9925359</v>
      </c>
      <c r="CB42" s="67">
        <v>6946191</v>
      </c>
      <c r="CC42" s="67">
        <v>0</v>
      </c>
      <c r="CD42" s="67">
        <v>1482</v>
      </c>
      <c r="CE42" s="67">
        <v>1429</v>
      </c>
      <c r="CF42" s="63"/>
      <c r="CG42" s="65">
        <v>38</v>
      </c>
      <c r="CH42" s="66" t="str">
        <f t="shared" si="43"/>
        <v>美浦村</v>
      </c>
      <c r="CI42" s="67">
        <v>295976</v>
      </c>
      <c r="CJ42" s="67">
        <v>4940796</v>
      </c>
      <c r="CK42" s="67">
        <v>4453375</v>
      </c>
      <c r="CL42" s="67">
        <v>26571037</v>
      </c>
      <c r="CM42" s="67">
        <v>24028455</v>
      </c>
      <c r="CN42" s="67">
        <v>10770933</v>
      </c>
      <c r="CO42" s="67">
        <v>379</v>
      </c>
      <c r="CP42" s="67">
        <v>14890</v>
      </c>
      <c r="CQ42" s="67">
        <v>10634</v>
      </c>
      <c r="CR42" s="62"/>
      <c r="CS42" s="65">
        <v>38</v>
      </c>
      <c r="CT42" s="66" t="str">
        <f t="shared" si="44"/>
        <v>美浦村</v>
      </c>
      <c r="CU42" s="67">
        <v>0</v>
      </c>
      <c r="CV42" s="67">
        <v>0</v>
      </c>
      <c r="CW42" s="67">
        <v>0</v>
      </c>
      <c r="CX42" s="67">
        <v>0</v>
      </c>
      <c r="CY42" s="67">
        <v>0</v>
      </c>
      <c r="CZ42" s="67">
        <v>0</v>
      </c>
      <c r="DA42" s="67">
        <v>0</v>
      </c>
      <c r="DB42" s="67">
        <v>0</v>
      </c>
      <c r="DC42" s="67">
        <v>0</v>
      </c>
      <c r="DD42" s="62"/>
      <c r="DE42" s="65">
        <v>38</v>
      </c>
      <c r="DF42" s="66" t="str">
        <f t="shared" si="45"/>
        <v>美浦村</v>
      </c>
      <c r="DG42" s="67">
        <v>0</v>
      </c>
      <c r="DH42" s="67">
        <v>0</v>
      </c>
      <c r="DI42" s="67">
        <v>0</v>
      </c>
      <c r="DJ42" s="67">
        <v>0</v>
      </c>
      <c r="DK42" s="67">
        <v>0</v>
      </c>
      <c r="DL42" s="67">
        <v>0</v>
      </c>
      <c r="DM42" s="67">
        <v>0</v>
      </c>
      <c r="DN42" s="67">
        <v>0</v>
      </c>
      <c r="DO42" s="67">
        <v>0</v>
      </c>
      <c r="DP42" s="62"/>
      <c r="DQ42" s="65">
        <v>38</v>
      </c>
      <c r="DR42" s="66" t="str">
        <f t="shared" si="46"/>
        <v>美浦村</v>
      </c>
      <c r="DS42" s="67">
        <v>16338</v>
      </c>
      <c r="DT42" s="67">
        <v>0</v>
      </c>
      <c r="DU42" s="67">
        <v>0</v>
      </c>
      <c r="DV42" s="67">
        <v>0</v>
      </c>
      <c r="DW42" s="67">
        <v>0</v>
      </c>
      <c r="DX42" s="67">
        <v>0</v>
      </c>
      <c r="DY42" s="67">
        <v>13</v>
      </c>
      <c r="DZ42" s="67">
        <v>0</v>
      </c>
      <c r="EA42" s="67">
        <v>0</v>
      </c>
      <c r="EB42" s="62"/>
      <c r="EC42" s="65">
        <v>38</v>
      </c>
      <c r="ED42" s="66" t="str">
        <f t="shared" si="47"/>
        <v>美浦村</v>
      </c>
      <c r="EE42" s="67">
        <v>278060</v>
      </c>
      <c r="EF42" s="67">
        <v>4777546</v>
      </c>
      <c r="EG42" s="67">
        <v>4294225</v>
      </c>
      <c r="EH42" s="67">
        <v>157647</v>
      </c>
      <c r="EI42" s="67">
        <v>141701</v>
      </c>
      <c r="EJ42" s="67">
        <v>141701</v>
      </c>
      <c r="EK42" s="67">
        <v>371</v>
      </c>
      <c r="EL42" s="67">
        <v>4021</v>
      </c>
      <c r="EM42" s="67">
        <v>3468</v>
      </c>
      <c r="EO42" s="65">
        <v>38</v>
      </c>
      <c r="EP42" s="66" t="str">
        <f t="shared" si="48"/>
        <v>美浦村</v>
      </c>
      <c r="EQ42" s="67">
        <v>10290</v>
      </c>
      <c r="ER42" s="67">
        <v>187655</v>
      </c>
      <c r="ES42" s="67">
        <v>177953</v>
      </c>
      <c r="ET42" s="67">
        <v>16889</v>
      </c>
      <c r="EU42" s="67">
        <v>16016</v>
      </c>
      <c r="EV42" s="67">
        <v>11168</v>
      </c>
      <c r="EW42" s="67">
        <v>11</v>
      </c>
      <c r="EX42" s="67">
        <v>126</v>
      </c>
      <c r="EY42" s="67">
        <v>111</v>
      </c>
      <c r="FA42" s="65">
        <v>38</v>
      </c>
      <c r="FB42" s="66" t="str">
        <f t="shared" si="49"/>
        <v>美浦村</v>
      </c>
      <c r="FC42" s="67">
        <v>156</v>
      </c>
      <c r="FD42" s="67">
        <v>127318</v>
      </c>
      <c r="FE42" s="67">
        <v>127318</v>
      </c>
      <c r="FF42" s="67">
        <v>71298</v>
      </c>
      <c r="FG42" s="67">
        <v>71298</v>
      </c>
      <c r="FH42" s="67">
        <v>49909</v>
      </c>
      <c r="FI42" s="67">
        <v>2</v>
      </c>
      <c r="FJ42" s="67">
        <v>77</v>
      </c>
      <c r="FK42" s="67">
        <v>77</v>
      </c>
      <c r="FM42" s="65">
        <v>38</v>
      </c>
      <c r="FN42" s="66" t="str">
        <f t="shared" si="50"/>
        <v>美浦村</v>
      </c>
      <c r="FO42" s="67">
        <v>114795</v>
      </c>
      <c r="FP42" s="67">
        <v>597244</v>
      </c>
      <c r="FQ42" s="67">
        <v>461308</v>
      </c>
      <c r="FR42" s="67">
        <v>16221</v>
      </c>
      <c r="FS42" s="67">
        <v>12714</v>
      </c>
      <c r="FT42" s="67">
        <v>12158</v>
      </c>
      <c r="FU42" s="67">
        <v>285</v>
      </c>
      <c r="FV42" s="67">
        <v>1209</v>
      </c>
      <c r="FW42" s="67">
        <v>868</v>
      </c>
      <c r="FY42" s="65">
        <v>38</v>
      </c>
      <c r="FZ42" s="66" t="str">
        <f t="shared" si="51"/>
        <v>美浦村</v>
      </c>
      <c r="GA42" s="67">
        <v>38235</v>
      </c>
      <c r="GB42" s="67">
        <v>1275460</v>
      </c>
      <c r="GC42" s="67">
        <v>1275460</v>
      </c>
      <c r="GD42" s="67">
        <v>1203018</v>
      </c>
      <c r="GE42" s="67">
        <v>1203018</v>
      </c>
      <c r="GF42" s="67">
        <v>828266</v>
      </c>
      <c r="GG42" s="67">
        <v>100</v>
      </c>
      <c r="GH42" s="67">
        <v>1147</v>
      </c>
      <c r="GI42" s="67">
        <v>1147</v>
      </c>
      <c r="GK42" s="65">
        <v>38</v>
      </c>
      <c r="GL42" s="66" t="str">
        <f t="shared" si="52"/>
        <v>美浦村</v>
      </c>
      <c r="GM42" s="67">
        <v>0</v>
      </c>
      <c r="GN42" s="67">
        <v>0</v>
      </c>
      <c r="GO42" s="67">
        <v>0</v>
      </c>
      <c r="GP42" s="67">
        <v>0</v>
      </c>
      <c r="GQ42" s="67">
        <v>0</v>
      </c>
      <c r="GR42" s="67">
        <v>0</v>
      </c>
      <c r="GS42" s="67">
        <v>0</v>
      </c>
      <c r="GT42" s="67">
        <v>0</v>
      </c>
      <c r="GU42" s="67">
        <v>0</v>
      </c>
      <c r="GW42" s="65">
        <v>38</v>
      </c>
      <c r="GX42" s="66" t="str">
        <f t="shared" si="53"/>
        <v>美浦村</v>
      </c>
      <c r="GY42" s="67">
        <v>0</v>
      </c>
      <c r="GZ42" s="67">
        <v>0</v>
      </c>
      <c r="HA42" s="67">
        <v>0</v>
      </c>
      <c r="HB42" s="67">
        <v>0</v>
      </c>
      <c r="HC42" s="67">
        <v>0</v>
      </c>
      <c r="HD42" s="67">
        <v>0</v>
      </c>
      <c r="HE42" s="67">
        <v>0</v>
      </c>
      <c r="HF42" s="67">
        <v>0</v>
      </c>
      <c r="HG42" s="67">
        <v>0</v>
      </c>
      <c r="HI42" s="65">
        <v>38</v>
      </c>
      <c r="HJ42" s="66" t="str">
        <f t="shared" si="54"/>
        <v>美浦村</v>
      </c>
      <c r="HK42" s="67">
        <v>0</v>
      </c>
      <c r="HL42" s="67">
        <v>0</v>
      </c>
      <c r="HM42" s="67">
        <v>0</v>
      </c>
      <c r="HN42" s="67">
        <v>0</v>
      </c>
      <c r="HO42" s="67">
        <v>0</v>
      </c>
      <c r="HP42" s="67">
        <v>0</v>
      </c>
      <c r="HQ42" s="67">
        <v>0</v>
      </c>
      <c r="HR42" s="67">
        <v>0</v>
      </c>
      <c r="HS42" s="67">
        <v>0</v>
      </c>
    </row>
    <row r="43" spans="1:227" s="56" customFormat="1" ht="15" customHeight="1">
      <c r="A43" s="65">
        <v>39</v>
      </c>
      <c r="B43" s="66" t="s">
        <v>97</v>
      </c>
      <c r="C43" s="67">
        <v>99226</v>
      </c>
      <c r="D43" s="67">
        <v>8153410</v>
      </c>
      <c r="E43" s="67">
        <v>7808931</v>
      </c>
      <c r="F43" s="67">
        <v>955215</v>
      </c>
      <c r="G43" s="67">
        <v>917494</v>
      </c>
      <c r="H43" s="67">
        <v>917494</v>
      </c>
      <c r="I43" s="67">
        <v>238</v>
      </c>
      <c r="J43" s="67">
        <v>7646</v>
      </c>
      <c r="K43" s="67">
        <v>7136</v>
      </c>
      <c r="L43" s="62"/>
      <c r="M43" s="65">
        <v>39</v>
      </c>
      <c r="N43" s="66" t="str">
        <f t="shared" si="37"/>
        <v>阿見町</v>
      </c>
      <c r="O43" s="67">
        <v>164281</v>
      </c>
      <c r="P43" s="67">
        <v>80179</v>
      </c>
      <c r="Q43" s="67">
        <v>80131</v>
      </c>
      <c r="R43" s="67">
        <v>369670</v>
      </c>
      <c r="S43" s="67">
        <v>369441</v>
      </c>
      <c r="T43" s="67">
        <v>121858</v>
      </c>
      <c r="U43" s="67">
        <v>234</v>
      </c>
      <c r="V43" s="67">
        <v>108</v>
      </c>
      <c r="W43" s="67">
        <v>106</v>
      </c>
      <c r="X43" s="63"/>
      <c r="Y43" s="65">
        <v>39</v>
      </c>
      <c r="Z43" s="66" t="str">
        <f t="shared" si="38"/>
        <v>阿見町</v>
      </c>
      <c r="AA43" s="67">
        <v>61318</v>
      </c>
      <c r="AB43" s="67">
        <v>15506425</v>
      </c>
      <c r="AC43" s="67">
        <v>14276924</v>
      </c>
      <c r="AD43" s="67">
        <v>908259</v>
      </c>
      <c r="AE43" s="67">
        <v>837191</v>
      </c>
      <c r="AF43" s="67">
        <v>837191</v>
      </c>
      <c r="AG43" s="67">
        <v>255</v>
      </c>
      <c r="AH43" s="67">
        <v>14313</v>
      </c>
      <c r="AI43" s="67">
        <v>12871</v>
      </c>
      <c r="AJ43" s="62"/>
      <c r="AK43" s="65">
        <v>39</v>
      </c>
      <c r="AL43" s="66" t="str">
        <f t="shared" si="39"/>
        <v>阿見町</v>
      </c>
      <c r="AM43" s="67">
        <v>692065</v>
      </c>
      <c r="AN43" s="67">
        <v>1297736</v>
      </c>
      <c r="AO43" s="67">
        <v>1285230</v>
      </c>
      <c r="AP43" s="67">
        <v>11513047</v>
      </c>
      <c r="AQ43" s="67">
        <v>11362431</v>
      </c>
      <c r="AR43" s="67">
        <v>1930702</v>
      </c>
      <c r="AS43" s="67">
        <v>426</v>
      </c>
      <c r="AT43" s="67">
        <v>1571</v>
      </c>
      <c r="AU43" s="67">
        <v>1522</v>
      </c>
      <c r="AV43" s="63"/>
      <c r="AW43" s="65">
        <v>39</v>
      </c>
      <c r="AX43" s="66" t="str">
        <f t="shared" si="40"/>
        <v>阿見町</v>
      </c>
      <c r="AY43" s="67">
        <v>0</v>
      </c>
      <c r="AZ43" s="67">
        <v>3361562</v>
      </c>
      <c r="BA43" s="67">
        <v>3259142</v>
      </c>
      <c r="BB43" s="67">
        <v>45085952</v>
      </c>
      <c r="BC43" s="67">
        <v>44221223</v>
      </c>
      <c r="BD43" s="67">
        <v>7369028</v>
      </c>
      <c r="BE43" s="67">
        <v>0</v>
      </c>
      <c r="BF43" s="67">
        <v>17046</v>
      </c>
      <c r="BG43" s="67">
        <v>16291</v>
      </c>
      <c r="BH43" s="63"/>
      <c r="BI43" s="65">
        <v>39</v>
      </c>
      <c r="BJ43" s="66" t="str">
        <f t="shared" si="41"/>
        <v>阿見町</v>
      </c>
      <c r="BK43" s="67">
        <v>0</v>
      </c>
      <c r="BL43" s="67">
        <v>3447924</v>
      </c>
      <c r="BM43" s="67">
        <v>3440128</v>
      </c>
      <c r="BN43" s="67">
        <v>29120110</v>
      </c>
      <c r="BO43" s="67">
        <v>29064015</v>
      </c>
      <c r="BP43" s="67">
        <v>9684386</v>
      </c>
      <c r="BQ43" s="67">
        <v>0</v>
      </c>
      <c r="BR43" s="67">
        <v>12772</v>
      </c>
      <c r="BS43" s="67">
        <v>12511</v>
      </c>
      <c r="BT43" s="63"/>
      <c r="BU43" s="65">
        <v>39</v>
      </c>
      <c r="BV43" s="66" t="str">
        <f t="shared" si="42"/>
        <v>阿見町</v>
      </c>
      <c r="BW43" s="67">
        <v>0</v>
      </c>
      <c r="BX43" s="67">
        <v>3923344</v>
      </c>
      <c r="BY43" s="67">
        <v>3922765</v>
      </c>
      <c r="BZ43" s="67">
        <v>51688775</v>
      </c>
      <c r="CA43" s="67">
        <v>51685530</v>
      </c>
      <c r="CB43" s="67">
        <v>36008837</v>
      </c>
      <c r="CC43" s="67">
        <v>0</v>
      </c>
      <c r="CD43" s="67">
        <v>3716</v>
      </c>
      <c r="CE43" s="67">
        <v>3691</v>
      </c>
      <c r="CF43" s="63"/>
      <c r="CG43" s="65">
        <v>39</v>
      </c>
      <c r="CH43" s="66" t="str">
        <f t="shared" si="43"/>
        <v>阿見町</v>
      </c>
      <c r="CI43" s="67">
        <v>772780</v>
      </c>
      <c r="CJ43" s="67">
        <v>10732830</v>
      </c>
      <c r="CK43" s="67">
        <v>10622035</v>
      </c>
      <c r="CL43" s="67">
        <v>125894837</v>
      </c>
      <c r="CM43" s="67">
        <v>124970768</v>
      </c>
      <c r="CN43" s="67">
        <v>53062251</v>
      </c>
      <c r="CO43" s="67">
        <v>761</v>
      </c>
      <c r="CP43" s="67">
        <v>33534</v>
      </c>
      <c r="CQ43" s="67">
        <v>32493</v>
      </c>
      <c r="CR43" s="62"/>
      <c r="CS43" s="65">
        <v>39</v>
      </c>
      <c r="CT43" s="66" t="str">
        <f t="shared" si="44"/>
        <v>阿見町</v>
      </c>
      <c r="CU43" s="67">
        <v>0</v>
      </c>
      <c r="CV43" s="67">
        <v>0</v>
      </c>
      <c r="CW43" s="67">
        <v>0</v>
      </c>
      <c r="CX43" s="67">
        <v>0</v>
      </c>
      <c r="CY43" s="67">
        <v>0</v>
      </c>
      <c r="CZ43" s="67">
        <v>0</v>
      </c>
      <c r="DA43" s="67">
        <v>0</v>
      </c>
      <c r="DB43" s="67">
        <v>0</v>
      </c>
      <c r="DC43" s="67">
        <v>0</v>
      </c>
      <c r="DD43" s="62"/>
      <c r="DE43" s="65">
        <v>39</v>
      </c>
      <c r="DF43" s="66" t="str">
        <f t="shared" si="45"/>
        <v>阿見町</v>
      </c>
      <c r="DG43" s="67">
        <v>0</v>
      </c>
      <c r="DH43" s="67">
        <v>0</v>
      </c>
      <c r="DI43" s="67">
        <v>0</v>
      </c>
      <c r="DJ43" s="67">
        <v>0</v>
      </c>
      <c r="DK43" s="67">
        <v>0</v>
      </c>
      <c r="DL43" s="67">
        <v>0</v>
      </c>
      <c r="DM43" s="67">
        <v>0</v>
      </c>
      <c r="DN43" s="67">
        <v>0</v>
      </c>
      <c r="DO43" s="67">
        <v>0</v>
      </c>
      <c r="DP43" s="62"/>
      <c r="DQ43" s="65">
        <v>39</v>
      </c>
      <c r="DR43" s="66" t="str">
        <f t="shared" si="46"/>
        <v>阿見町</v>
      </c>
      <c r="DS43" s="67">
        <v>38276</v>
      </c>
      <c r="DT43" s="67">
        <v>2341</v>
      </c>
      <c r="DU43" s="67">
        <v>1301</v>
      </c>
      <c r="DV43" s="67">
        <v>143</v>
      </c>
      <c r="DW43" s="67">
        <v>78</v>
      </c>
      <c r="DX43" s="67">
        <v>78</v>
      </c>
      <c r="DY43" s="67">
        <v>10</v>
      </c>
      <c r="DZ43" s="67">
        <v>9</v>
      </c>
      <c r="EA43" s="67">
        <v>5</v>
      </c>
      <c r="EB43" s="62"/>
      <c r="EC43" s="65">
        <v>39</v>
      </c>
      <c r="ED43" s="66" t="str">
        <f t="shared" si="47"/>
        <v>阿見町</v>
      </c>
      <c r="EE43" s="67">
        <v>153981</v>
      </c>
      <c r="EF43" s="67">
        <v>10935555</v>
      </c>
      <c r="EG43" s="67">
        <v>9275263</v>
      </c>
      <c r="EH43" s="67">
        <v>382744</v>
      </c>
      <c r="EI43" s="67">
        <v>324634</v>
      </c>
      <c r="EJ43" s="67">
        <v>324601</v>
      </c>
      <c r="EK43" s="67">
        <v>220</v>
      </c>
      <c r="EL43" s="67">
        <v>8259</v>
      </c>
      <c r="EM43" s="67">
        <v>6483</v>
      </c>
      <c r="EO43" s="65">
        <v>39</v>
      </c>
      <c r="EP43" s="66" t="str">
        <f t="shared" si="48"/>
        <v>阿見町</v>
      </c>
      <c r="EQ43" s="67">
        <v>381413</v>
      </c>
      <c r="ER43" s="67">
        <v>642655</v>
      </c>
      <c r="ES43" s="67">
        <v>551495</v>
      </c>
      <c r="ET43" s="67">
        <v>57839</v>
      </c>
      <c r="EU43" s="67">
        <v>49635</v>
      </c>
      <c r="EV43" s="67">
        <v>49635</v>
      </c>
      <c r="EW43" s="67">
        <v>290</v>
      </c>
      <c r="EX43" s="67">
        <v>511</v>
      </c>
      <c r="EY43" s="67">
        <v>363</v>
      </c>
      <c r="FA43" s="65">
        <v>39</v>
      </c>
      <c r="FB43" s="66" t="str">
        <f t="shared" si="49"/>
        <v>阿見町</v>
      </c>
      <c r="FC43" s="67">
        <v>0</v>
      </c>
      <c r="FD43" s="67">
        <v>0</v>
      </c>
      <c r="FE43" s="67">
        <v>0</v>
      </c>
      <c r="FF43" s="67">
        <v>0</v>
      </c>
      <c r="FG43" s="67">
        <v>0</v>
      </c>
      <c r="FH43" s="67">
        <v>0</v>
      </c>
      <c r="FI43" s="67">
        <v>0</v>
      </c>
      <c r="FJ43" s="67">
        <v>0</v>
      </c>
      <c r="FK43" s="67">
        <v>0</v>
      </c>
      <c r="FM43" s="65">
        <v>39</v>
      </c>
      <c r="FN43" s="66" t="str">
        <f t="shared" si="50"/>
        <v>阿見町</v>
      </c>
      <c r="FO43" s="67">
        <v>800633</v>
      </c>
      <c r="FP43" s="67">
        <v>390150</v>
      </c>
      <c r="FQ43" s="67">
        <v>277018</v>
      </c>
      <c r="FR43" s="67">
        <v>10888</v>
      </c>
      <c r="FS43" s="67">
        <v>7826</v>
      </c>
      <c r="FT43" s="67">
        <v>7826</v>
      </c>
      <c r="FU43" s="67">
        <v>207</v>
      </c>
      <c r="FV43" s="67">
        <v>1336</v>
      </c>
      <c r="FW43" s="67">
        <v>969</v>
      </c>
      <c r="FY43" s="65">
        <v>39</v>
      </c>
      <c r="FZ43" s="66" t="str">
        <f t="shared" si="51"/>
        <v>阿見町</v>
      </c>
      <c r="GA43" s="67">
        <v>0</v>
      </c>
      <c r="GB43" s="67">
        <v>1440512</v>
      </c>
      <c r="GC43" s="67">
        <v>1440231</v>
      </c>
      <c r="GD43" s="67">
        <v>1418467</v>
      </c>
      <c r="GE43" s="67">
        <v>1418192</v>
      </c>
      <c r="GF43" s="67">
        <v>992735</v>
      </c>
      <c r="GG43" s="67">
        <v>0</v>
      </c>
      <c r="GH43" s="67">
        <v>358</v>
      </c>
      <c r="GI43" s="67">
        <v>356</v>
      </c>
      <c r="GK43" s="65">
        <v>39</v>
      </c>
      <c r="GL43" s="66" t="str">
        <f t="shared" si="52"/>
        <v>阿見町</v>
      </c>
      <c r="GM43" s="67">
        <v>0</v>
      </c>
      <c r="GN43" s="67">
        <v>0</v>
      </c>
      <c r="GO43" s="67">
        <v>0</v>
      </c>
      <c r="GP43" s="67">
        <v>0</v>
      </c>
      <c r="GQ43" s="67">
        <v>0</v>
      </c>
      <c r="GR43" s="67">
        <v>0</v>
      </c>
      <c r="GS43" s="67">
        <v>0</v>
      </c>
      <c r="GT43" s="67">
        <v>0</v>
      </c>
      <c r="GU43" s="67">
        <v>0</v>
      </c>
      <c r="GW43" s="65">
        <v>39</v>
      </c>
      <c r="GX43" s="66" t="str">
        <f t="shared" si="53"/>
        <v>阿見町</v>
      </c>
      <c r="GY43" s="67">
        <v>737</v>
      </c>
      <c r="GZ43" s="67">
        <v>14779</v>
      </c>
      <c r="HA43" s="67">
        <v>14779</v>
      </c>
      <c r="HB43" s="67">
        <v>43210</v>
      </c>
      <c r="HC43" s="67">
        <v>43210</v>
      </c>
      <c r="HD43" s="67">
        <v>30247</v>
      </c>
      <c r="HE43" s="67">
        <v>1</v>
      </c>
      <c r="HF43" s="67">
        <v>29</v>
      </c>
      <c r="HG43" s="67">
        <v>29</v>
      </c>
      <c r="HI43" s="65">
        <v>39</v>
      </c>
      <c r="HJ43" s="66" t="str">
        <f t="shared" si="54"/>
        <v>阿見町</v>
      </c>
      <c r="HK43" s="67">
        <v>0</v>
      </c>
      <c r="HL43" s="67">
        <v>0</v>
      </c>
      <c r="HM43" s="67">
        <v>0</v>
      </c>
      <c r="HN43" s="67">
        <v>0</v>
      </c>
      <c r="HO43" s="67">
        <v>0</v>
      </c>
      <c r="HP43" s="67">
        <v>0</v>
      </c>
      <c r="HQ43" s="67">
        <v>0</v>
      </c>
      <c r="HR43" s="67">
        <v>0</v>
      </c>
      <c r="HS43" s="67">
        <v>0</v>
      </c>
    </row>
    <row r="44" spans="1:227" s="56" customFormat="1" ht="15" customHeight="1">
      <c r="A44" s="65">
        <v>40</v>
      </c>
      <c r="B44" s="66" t="s">
        <v>98</v>
      </c>
      <c r="C44" s="67">
        <v>174970</v>
      </c>
      <c r="D44" s="67">
        <v>26314216</v>
      </c>
      <c r="E44" s="67">
        <v>25404591</v>
      </c>
      <c r="F44" s="67">
        <v>2650828</v>
      </c>
      <c r="G44" s="67">
        <v>2559036</v>
      </c>
      <c r="H44" s="67">
        <v>2559036</v>
      </c>
      <c r="I44" s="67">
        <v>1175</v>
      </c>
      <c r="J44" s="67">
        <v>11757</v>
      </c>
      <c r="K44" s="67">
        <v>10782</v>
      </c>
      <c r="L44" s="62"/>
      <c r="M44" s="65">
        <v>40</v>
      </c>
      <c r="N44" s="66" t="str">
        <f t="shared" si="37"/>
        <v>河内町</v>
      </c>
      <c r="O44" s="67">
        <v>0</v>
      </c>
      <c r="P44" s="67">
        <v>0</v>
      </c>
      <c r="Q44" s="67">
        <v>0</v>
      </c>
      <c r="R44" s="67">
        <v>0</v>
      </c>
      <c r="S44" s="67">
        <v>0</v>
      </c>
      <c r="T44" s="67">
        <v>0</v>
      </c>
      <c r="U44" s="67">
        <v>0</v>
      </c>
      <c r="V44" s="67">
        <v>0</v>
      </c>
      <c r="W44" s="67">
        <v>0</v>
      </c>
      <c r="X44" s="63"/>
      <c r="Y44" s="65">
        <v>40</v>
      </c>
      <c r="Z44" s="66" t="str">
        <f t="shared" si="38"/>
        <v>河内町</v>
      </c>
      <c r="AA44" s="67">
        <v>37090</v>
      </c>
      <c r="AB44" s="67">
        <v>2132754</v>
      </c>
      <c r="AC44" s="67">
        <v>1973849</v>
      </c>
      <c r="AD44" s="67">
        <v>130719</v>
      </c>
      <c r="AE44" s="67">
        <v>121010</v>
      </c>
      <c r="AF44" s="67">
        <v>121010</v>
      </c>
      <c r="AG44" s="67">
        <v>808</v>
      </c>
      <c r="AH44" s="67">
        <v>3874</v>
      </c>
      <c r="AI44" s="67">
        <v>3470</v>
      </c>
      <c r="AJ44" s="62"/>
      <c r="AK44" s="65">
        <v>40</v>
      </c>
      <c r="AL44" s="66" t="str">
        <f t="shared" si="39"/>
        <v>河内町</v>
      </c>
      <c r="AM44" s="67">
        <v>0</v>
      </c>
      <c r="AN44" s="67">
        <v>0</v>
      </c>
      <c r="AO44" s="67">
        <v>0</v>
      </c>
      <c r="AP44" s="67">
        <v>0</v>
      </c>
      <c r="AQ44" s="67">
        <v>0</v>
      </c>
      <c r="AR44" s="67">
        <v>0</v>
      </c>
      <c r="AS44" s="67">
        <v>0</v>
      </c>
      <c r="AT44" s="67">
        <v>0</v>
      </c>
      <c r="AU44" s="67">
        <v>0</v>
      </c>
      <c r="AV44" s="63"/>
      <c r="AW44" s="65">
        <v>40</v>
      </c>
      <c r="AX44" s="66" t="str">
        <f t="shared" si="40"/>
        <v>河内町</v>
      </c>
      <c r="AY44" s="67">
        <v>0</v>
      </c>
      <c r="AZ44" s="67">
        <v>699040</v>
      </c>
      <c r="BA44" s="67">
        <v>613863</v>
      </c>
      <c r="BB44" s="67">
        <v>4145044</v>
      </c>
      <c r="BC44" s="67">
        <v>3638795</v>
      </c>
      <c r="BD44" s="67">
        <v>606464</v>
      </c>
      <c r="BE44" s="67">
        <v>0</v>
      </c>
      <c r="BF44" s="67">
        <v>4922</v>
      </c>
      <c r="BG44" s="67">
        <v>4245</v>
      </c>
      <c r="BH44" s="63"/>
      <c r="BI44" s="65">
        <v>40</v>
      </c>
      <c r="BJ44" s="66" t="str">
        <f t="shared" si="41"/>
        <v>河内町</v>
      </c>
      <c r="BK44" s="67">
        <v>0</v>
      </c>
      <c r="BL44" s="67">
        <v>1834921</v>
      </c>
      <c r="BM44" s="67">
        <v>1826355</v>
      </c>
      <c r="BN44" s="67">
        <v>10454614</v>
      </c>
      <c r="BO44" s="67">
        <v>10410539</v>
      </c>
      <c r="BP44" s="67">
        <v>3470178</v>
      </c>
      <c r="BQ44" s="67">
        <v>0</v>
      </c>
      <c r="BR44" s="67">
        <v>4529</v>
      </c>
      <c r="BS44" s="67">
        <v>4215</v>
      </c>
      <c r="BT44" s="63"/>
      <c r="BU44" s="65">
        <v>40</v>
      </c>
      <c r="BV44" s="66" t="str">
        <f t="shared" si="42"/>
        <v>河内町</v>
      </c>
      <c r="BW44" s="67">
        <v>0</v>
      </c>
      <c r="BX44" s="67">
        <v>756363</v>
      </c>
      <c r="BY44" s="67">
        <v>755681</v>
      </c>
      <c r="BZ44" s="67">
        <v>4425721</v>
      </c>
      <c r="CA44" s="67">
        <v>4422162</v>
      </c>
      <c r="CB44" s="67">
        <v>3094897</v>
      </c>
      <c r="CC44" s="67">
        <v>0</v>
      </c>
      <c r="CD44" s="67">
        <v>1418</v>
      </c>
      <c r="CE44" s="67">
        <v>1396</v>
      </c>
      <c r="CF44" s="63"/>
      <c r="CG44" s="65">
        <v>40</v>
      </c>
      <c r="CH44" s="66" t="str">
        <f t="shared" si="43"/>
        <v>河内町</v>
      </c>
      <c r="CI44" s="67">
        <v>139410</v>
      </c>
      <c r="CJ44" s="67">
        <v>3290324</v>
      </c>
      <c r="CK44" s="67">
        <v>3195899</v>
      </c>
      <c r="CL44" s="67">
        <v>19025379</v>
      </c>
      <c r="CM44" s="67">
        <v>18471496</v>
      </c>
      <c r="CN44" s="67">
        <v>7171539</v>
      </c>
      <c r="CO44" s="67">
        <v>599</v>
      </c>
      <c r="CP44" s="67">
        <v>10869</v>
      </c>
      <c r="CQ44" s="67">
        <v>9856</v>
      </c>
      <c r="CR44" s="62"/>
      <c r="CS44" s="65">
        <v>40</v>
      </c>
      <c r="CT44" s="66" t="str">
        <f t="shared" si="44"/>
        <v>河内町</v>
      </c>
      <c r="CU44" s="67">
        <v>0</v>
      </c>
      <c r="CV44" s="67">
        <v>0</v>
      </c>
      <c r="CW44" s="67">
        <v>0</v>
      </c>
      <c r="CX44" s="67">
        <v>0</v>
      </c>
      <c r="CY44" s="67">
        <v>0</v>
      </c>
      <c r="CZ44" s="67">
        <v>0</v>
      </c>
      <c r="DA44" s="67">
        <v>0</v>
      </c>
      <c r="DB44" s="67">
        <v>0</v>
      </c>
      <c r="DC44" s="67">
        <v>0</v>
      </c>
      <c r="DD44" s="62"/>
      <c r="DE44" s="65">
        <v>40</v>
      </c>
      <c r="DF44" s="66" t="str">
        <f t="shared" si="45"/>
        <v>河内町</v>
      </c>
      <c r="DG44" s="67">
        <v>0</v>
      </c>
      <c r="DH44" s="67">
        <v>0</v>
      </c>
      <c r="DI44" s="67">
        <v>0</v>
      </c>
      <c r="DJ44" s="67">
        <v>0</v>
      </c>
      <c r="DK44" s="67">
        <v>0</v>
      </c>
      <c r="DL44" s="67">
        <v>0</v>
      </c>
      <c r="DM44" s="67">
        <v>0</v>
      </c>
      <c r="DN44" s="67">
        <v>0</v>
      </c>
      <c r="DO44" s="67">
        <v>0</v>
      </c>
      <c r="DP44" s="62"/>
      <c r="DQ44" s="65">
        <v>40</v>
      </c>
      <c r="DR44" s="66" t="str">
        <f t="shared" si="46"/>
        <v>河内町</v>
      </c>
      <c r="DS44" s="67">
        <v>48696</v>
      </c>
      <c r="DT44" s="67">
        <v>3028</v>
      </c>
      <c r="DU44" s="67">
        <v>2874</v>
      </c>
      <c r="DV44" s="67">
        <v>63</v>
      </c>
      <c r="DW44" s="67">
        <v>60</v>
      </c>
      <c r="DX44" s="67">
        <v>60</v>
      </c>
      <c r="DY44" s="67">
        <v>29</v>
      </c>
      <c r="DZ44" s="67">
        <v>12</v>
      </c>
      <c r="EA44" s="67">
        <v>9</v>
      </c>
      <c r="EB44" s="62"/>
      <c r="EC44" s="65">
        <v>40</v>
      </c>
      <c r="ED44" s="66" t="str">
        <f t="shared" si="47"/>
        <v>河内町</v>
      </c>
      <c r="EE44" s="67">
        <v>0</v>
      </c>
      <c r="EF44" s="67">
        <v>0</v>
      </c>
      <c r="EG44" s="67">
        <v>0</v>
      </c>
      <c r="EH44" s="67">
        <v>0</v>
      </c>
      <c r="EI44" s="67">
        <v>0</v>
      </c>
      <c r="EJ44" s="67">
        <v>0</v>
      </c>
      <c r="EK44" s="67">
        <v>11</v>
      </c>
      <c r="EL44" s="67">
        <v>0</v>
      </c>
      <c r="EM44" s="67">
        <v>0</v>
      </c>
      <c r="EO44" s="65">
        <v>40</v>
      </c>
      <c r="EP44" s="66" t="str">
        <f t="shared" si="48"/>
        <v>河内町</v>
      </c>
      <c r="EQ44" s="67">
        <v>0</v>
      </c>
      <c r="ER44" s="67">
        <v>0</v>
      </c>
      <c r="ES44" s="67">
        <v>0</v>
      </c>
      <c r="ET44" s="67">
        <v>0</v>
      </c>
      <c r="EU44" s="67">
        <v>0</v>
      </c>
      <c r="EV44" s="67">
        <v>0</v>
      </c>
      <c r="EW44" s="67">
        <v>0</v>
      </c>
      <c r="EX44" s="67">
        <v>0</v>
      </c>
      <c r="EY44" s="67">
        <v>0</v>
      </c>
      <c r="FA44" s="65">
        <v>40</v>
      </c>
      <c r="FB44" s="66" t="str">
        <f t="shared" si="49"/>
        <v>河内町</v>
      </c>
      <c r="FC44" s="67">
        <v>0</v>
      </c>
      <c r="FD44" s="67">
        <v>0</v>
      </c>
      <c r="FE44" s="67">
        <v>0</v>
      </c>
      <c r="FF44" s="67">
        <v>0</v>
      </c>
      <c r="FG44" s="67">
        <v>0</v>
      </c>
      <c r="FH44" s="67">
        <v>0</v>
      </c>
      <c r="FI44" s="67">
        <v>0</v>
      </c>
      <c r="FJ44" s="67">
        <v>0</v>
      </c>
      <c r="FK44" s="67">
        <v>0</v>
      </c>
      <c r="FM44" s="65">
        <v>40</v>
      </c>
      <c r="FN44" s="66" t="str">
        <f t="shared" si="50"/>
        <v>河内町</v>
      </c>
      <c r="FO44" s="67">
        <v>136666</v>
      </c>
      <c r="FP44" s="67">
        <v>282345</v>
      </c>
      <c r="FQ44" s="67">
        <v>249270</v>
      </c>
      <c r="FR44" s="67">
        <v>8752</v>
      </c>
      <c r="FS44" s="67">
        <v>7727</v>
      </c>
      <c r="FT44" s="67">
        <v>7727</v>
      </c>
      <c r="FU44" s="67">
        <v>219</v>
      </c>
      <c r="FV44" s="67">
        <v>122</v>
      </c>
      <c r="FW44" s="67">
        <v>99</v>
      </c>
      <c r="FY44" s="65">
        <v>40</v>
      </c>
      <c r="FZ44" s="66" t="str">
        <f t="shared" si="51"/>
        <v>河内町</v>
      </c>
      <c r="GA44" s="67">
        <v>12365</v>
      </c>
      <c r="GB44" s="67">
        <v>701250</v>
      </c>
      <c r="GC44" s="67">
        <v>700993</v>
      </c>
      <c r="GD44" s="67">
        <v>610088</v>
      </c>
      <c r="GE44" s="67">
        <v>609864</v>
      </c>
      <c r="GF44" s="67">
        <v>426905</v>
      </c>
      <c r="GG44" s="67">
        <v>10</v>
      </c>
      <c r="GH44" s="67">
        <v>217</v>
      </c>
      <c r="GI44" s="67">
        <v>216</v>
      </c>
      <c r="GK44" s="65">
        <v>40</v>
      </c>
      <c r="GL44" s="66" t="str">
        <f t="shared" si="52"/>
        <v>河内町</v>
      </c>
      <c r="GM44" s="67">
        <v>0</v>
      </c>
      <c r="GN44" s="67">
        <v>0</v>
      </c>
      <c r="GO44" s="67">
        <v>0</v>
      </c>
      <c r="GP44" s="67">
        <v>0</v>
      </c>
      <c r="GQ44" s="67">
        <v>0</v>
      </c>
      <c r="GR44" s="67">
        <v>0</v>
      </c>
      <c r="GS44" s="67">
        <v>0</v>
      </c>
      <c r="GT44" s="67">
        <v>0</v>
      </c>
      <c r="GU44" s="67">
        <v>0</v>
      </c>
      <c r="GW44" s="65">
        <v>40</v>
      </c>
      <c r="GX44" s="66" t="str">
        <f t="shared" si="53"/>
        <v>河内町</v>
      </c>
      <c r="GY44" s="67">
        <v>0</v>
      </c>
      <c r="GZ44" s="67">
        <v>0</v>
      </c>
      <c r="HA44" s="67">
        <v>0</v>
      </c>
      <c r="HB44" s="67">
        <v>0</v>
      </c>
      <c r="HC44" s="67">
        <v>0</v>
      </c>
      <c r="HD44" s="67">
        <v>0</v>
      </c>
      <c r="HE44" s="67">
        <v>0</v>
      </c>
      <c r="HF44" s="67">
        <v>0</v>
      </c>
      <c r="HG44" s="67">
        <v>0</v>
      </c>
      <c r="HI44" s="65">
        <v>40</v>
      </c>
      <c r="HJ44" s="66" t="str">
        <f t="shared" si="54"/>
        <v>河内町</v>
      </c>
      <c r="HK44" s="67">
        <v>0</v>
      </c>
      <c r="HL44" s="67">
        <v>0</v>
      </c>
      <c r="HM44" s="67">
        <v>0</v>
      </c>
      <c r="HN44" s="67">
        <v>0</v>
      </c>
      <c r="HO44" s="67">
        <v>0</v>
      </c>
      <c r="HP44" s="67">
        <v>0</v>
      </c>
      <c r="HQ44" s="67">
        <v>0</v>
      </c>
      <c r="HR44" s="67">
        <v>0</v>
      </c>
      <c r="HS44" s="67">
        <v>0</v>
      </c>
    </row>
    <row r="45" spans="1:227" s="56" customFormat="1" ht="15" customHeight="1">
      <c r="A45" s="65">
        <v>41</v>
      </c>
      <c r="B45" s="66" t="s">
        <v>99</v>
      </c>
      <c r="C45" s="67">
        <v>4961</v>
      </c>
      <c r="D45" s="67">
        <v>14056748</v>
      </c>
      <c r="E45" s="67">
        <v>13553863</v>
      </c>
      <c r="F45" s="67">
        <v>1480385</v>
      </c>
      <c r="G45" s="67">
        <v>1432720</v>
      </c>
      <c r="H45" s="67">
        <v>1432720</v>
      </c>
      <c r="I45" s="67">
        <v>21</v>
      </c>
      <c r="J45" s="67">
        <v>9587</v>
      </c>
      <c r="K45" s="67">
        <v>9062</v>
      </c>
      <c r="L45" s="62"/>
      <c r="M45" s="65">
        <v>41</v>
      </c>
      <c r="N45" s="66" t="str">
        <f t="shared" si="37"/>
        <v>八千代町</v>
      </c>
      <c r="O45" s="67">
        <v>63</v>
      </c>
      <c r="P45" s="67">
        <v>4658</v>
      </c>
      <c r="Q45" s="67">
        <v>4658</v>
      </c>
      <c r="R45" s="67">
        <v>16352</v>
      </c>
      <c r="S45" s="67">
        <v>16352</v>
      </c>
      <c r="T45" s="67">
        <v>6387</v>
      </c>
      <c r="U45" s="67">
        <v>1</v>
      </c>
      <c r="V45" s="67">
        <v>8</v>
      </c>
      <c r="W45" s="67">
        <v>8</v>
      </c>
      <c r="X45" s="63"/>
      <c r="Y45" s="65">
        <v>41</v>
      </c>
      <c r="Z45" s="66" t="str">
        <f t="shared" si="38"/>
        <v>八千代町</v>
      </c>
      <c r="AA45" s="67">
        <v>4826</v>
      </c>
      <c r="AB45" s="67">
        <v>23129784</v>
      </c>
      <c r="AC45" s="67">
        <v>21852154</v>
      </c>
      <c r="AD45" s="67">
        <v>1265038</v>
      </c>
      <c r="AE45" s="67">
        <v>1199591</v>
      </c>
      <c r="AF45" s="67">
        <v>1199563</v>
      </c>
      <c r="AG45" s="67">
        <v>20</v>
      </c>
      <c r="AH45" s="67">
        <v>19791</v>
      </c>
      <c r="AI45" s="67">
        <v>18395</v>
      </c>
      <c r="AJ45" s="62"/>
      <c r="AK45" s="65">
        <v>41</v>
      </c>
      <c r="AL45" s="66" t="str">
        <f t="shared" si="39"/>
        <v>八千代町</v>
      </c>
      <c r="AM45" s="67">
        <v>1009</v>
      </c>
      <c r="AN45" s="67">
        <v>328110</v>
      </c>
      <c r="AO45" s="67">
        <v>327126</v>
      </c>
      <c r="AP45" s="67">
        <v>2049238</v>
      </c>
      <c r="AQ45" s="67">
        <v>2043668</v>
      </c>
      <c r="AR45" s="67">
        <v>550540</v>
      </c>
      <c r="AS45" s="67">
        <v>1</v>
      </c>
      <c r="AT45" s="67">
        <v>430</v>
      </c>
      <c r="AU45" s="67">
        <v>426</v>
      </c>
      <c r="AV45" s="63"/>
      <c r="AW45" s="65">
        <v>41</v>
      </c>
      <c r="AX45" s="66" t="str">
        <f t="shared" si="40"/>
        <v>八千代町</v>
      </c>
      <c r="AY45" s="67">
        <v>0</v>
      </c>
      <c r="AZ45" s="67">
        <v>1356921</v>
      </c>
      <c r="BA45" s="67">
        <v>1257629</v>
      </c>
      <c r="BB45" s="67">
        <v>9433857</v>
      </c>
      <c r="BC45" s="67">
        <v>8821695</v>
      </c>
      <c r="BD45" s="67">
        <v>1469959</v>
      </c>
      <c r="BE45" s="67">
        <v>0</v>
      </c>
      <c r="BF45" s="67">
        <v>6844</v>
      </c>
      <c r="BG45" s="67">
        <v>6135</v>
      </c>
      <c r="BH45" s="63"/>
      <c r="BI45" s="65">
        <v>41</v>
      </c>
      <c r="BJ45" s="66" t="str">
        <f t="shared" si="41"/>
        <v>八千代町</v>
      </c>
      <c r="BK45" s="67">
        <v>0</v>
      </c>
      <c r="BL45" s="67">
        <v>4261148</v>
      </c>
      <c r="BM45" s="67">
        <v>4250876</v>
      </c>
      <c r="BN45" s="67">
        <v>26766572</v>
      </c>
      <c r="BO45" s="67">
        <v>26704278</v>
      </c>
      <c r="BP45" s="67">
        <v>8900854</v>
      </c>
      <c r="BQ45" s="67">
        <v>0</v>
      </c>
      <c r="BR45" s="67">
        <v>9429</v>
      </c>
      <c r="BS45" s="67">
        <v>9113</v>
      </c>
      <c r="BT45" s="63"/>
      <c r="BU45" s="65">
        <v>41</v>
      </c>
      <c r="BV45" s="66" t="str">
        <f t="shared" si="42"/>
        <v>八千代町</v>
      </c>
      <c r="BW45" s="67">
        <v>0</v>
      </c>
      <c r="BX45" s="67">
        <v>1702469</v>
      </c>
      <c r="BY45" s="67">
        <v>1701353</v>
      </c>
      <c r="BZ45" s="67">
        <v>11713849</v>
      </c>
      <c r="CA45" s="67">
        <v>11707446</v>
      </c>
      <c r="CB45" s="67">
        <v>8162184</v>
      </c>
      <c r="CC45" s="67">
        <v>0</v>
      </c>
      <c r="CD45" s="67">
        <v>2066</v>
      </c>
      <c r="CE45" s="67">
        <v>2024</v>
      </c>
      <c r="CF45" s="63"/>
      <c r="CG45" s="65">
        <v>41</v>
      </c>
      <c r="CH45" s="66" t="str">
        <f t="shared" si="43"/>
        <v>八千代町</v>
      </c>
      <c r="CI45" s="67">
        <v>190811</v>
      </c>
      <c r="CJ45" s="67">
        <v>7320538</v>
      </c>
      <c r="CK45" s="67">
        <v>7209858</v>
      </c>
      <c r="CL45" s="67">
        <v>47914278</v>
      </c>
      <c r="CM45" s="67">
        <v>47233419</v>
      </c>
      <c r="CN45" s="67">
        <v>18532997</v>
      </c>
      <c r="CO45" s="67">
        <v>189</v>
      </c>
      <c r="CP45" s="67">
        <v>18339</v>
      </c>
      <c r="CQ45" s="67">
        <v>17272</v>
      </c>
      <c r="CR45" s="62"/>
      <c r="CS45" s="65">
        <v>41</v>
      </c>
      <c r="CT45" s="66" t="str">
        <f t="shared" si="44"/>
        <v>八千代町</v>
      </c>
      <c r="CU45" s="67">
        <v>0</v>
      </c>
      <c r="CV45" s="67">
        <v>0</v>
      </c>
      <c r="CW45" s="67">
        <v>0</v>
      </c>
      <c r="CX45" s="67">
        <v>0</v>
      </c>
      <c r="CY45" s="67">
        <v>0</v>
      </c>
      <c r="CZ45" s="67">
        <v>0</v>
      </c>
      <c r="DA45" s="67">
        <v>0</v>
      </c>
      <c r="DB45" s="67">
        <v>0</v>
      </c>
      <c r="DC45" s="67">
        <v>0</v>
      </c>
      <c r="DD45" s="62"/>
      <c r="DE45" s="65">
        <v>41</v>
      </c>
      <c r="DF45" s="66" t="str">
        <f t="shared" si="45"/>
        <v>八千代町</v>
      </c>
      <c r="DG45" s="67">
        <v>0</v>
      </c>
      <c r="DH45" s="67">
        <v>0</v>
      </c>
      <c r="DI45" s="67">
        <v>0</v>
      </c>
      <c r="DJ45" s="67">
        <v>0</v>
      </c>
      <c r="DK45" s="67">
        <v>0</v>
      </c>
      <c r="DL45" s="67">
        <v>0</v>
      </c>
      <c r="DM45" s="67">
        <v>0</v>
      </c>
      <c r="DN45" s="67">
        <v>0</v>
      </c>
      <c r="DO45" s="67">
        <v>0</v>
      </c>
      <c r="DP45" s="62"/>
      <c r="DQ45" s="65">
        <v>41</v>
      </c>
      <c r="DR45" s="66" t="str">
        <f t="shared" si="46"/>
        <v>八千代町</v>
      </c>
      <c r="DS45" s="67">
        <v>26507</v>
      </c>
      <c r="DT45" s="67">
        <v>40904</v>
      </c>
      <c r="DU45" s="67">
        <v>37381</v>
      </c>
      <c r="DV45" s="67">
        <v>2492</v>
      </c>
      <c r="DW45" s="67">
        <v>2274</v>
      </c>
      <c r="DX45" s="67">
        <v>2274</v>
      </c>
      <c r="DY45" s="67">
        <v>2</v>
      </c>
      <c r="DZ45" s="67">
        <v>65</v>
      </c>
      <c r="EA45" s="67">
        <v>57</v>
      </c>
      <c r="EB45" s="62"/>
      <c r="EC45" s="65">
        <v>41</v>
      </c>
      <c r="ED45" s="66" t="str">
        <f t="shared" si="47"/>
        <v>八千代町</v>
      </c>
      <c r="EE45" s="67">
        <v>31513</v>
      </c>
      <c r="EF45" s="67">
        <v>3270096</v>
      </c>
      <c r="EG45" s="67">
        <v>2867216</v>
      </c>
      <c r="EH45" s="67">
        <v>87181</v>
      </c>
      <c r="EI45" s="67">
        <v>76412</v>
      </c>
      <c r="EJ45" s="67">
        <v>76412</v>
      </c>
      <c r="EK45" s="67">
        <v>61</v>
      </c>
      <c r="EL45" s="67">
        <v>2596</v>
      </c>
      <c r="EM45" s="67">
        <v>2151</v>
      </c>
      <c r="EO45" s="65">
        <v>41</v>
      </c>
      <c r="EP45" s="66" t="str">
        <f t="shared" si="48"/>
        <v>八千代町</v>
      </c>
      <c r="EQ45" s="67">
        <v>146</v>
      </c>
      <c r="ER45" s="67">
        <v>11324</v>
      </c>
      <c r="ES45" s="67">
        <v>11324</v>
      </c>
      <c r="ET45" s="67">
        <v>52481</v>
      </c>
      <c r="EU45" s="67">
        <v>52481</v>
      </c>
      <c r="EV45" s="67">
        <v>35813</v>
      </c>
      <c r="EW45" s="67">
        <v>1</v>
      </c>
      <c r="EX45" s="67">
        <v>17</v>
      </c>
      <c r="EY45" s="67">
        <v>17</v>
      </c>
      <c r="FA45" s="65">
        <v>41</v>
      </c>
      <c r="FB45" s="66" t="str">
        <f t="shared" si="49"/>
        <v>八千代町</v>
      </c>
      <c r="FC45" s="67">
        <v>0</v>
      </c>
      <c r="FD45" s="67">
        <v>0</v>
      </c>
      <c r="FE45" s="67">
        <v>0</v>
      </c>
      <c r="FF45" s="67">
        <v>0</v>
      </c>
      <c r="FG45" s="67">
        <v>0</v>
      </c>
      <c r="FH45" s="67">
        <v>0</v>
      </c>
      <c r="FI45" s="67">
        <v>0</v>
      </c>
      <c r="FJ45" s="67">
        <v>0</v>
      </c>
      <c r="FK45" s="67">
        <v>0</v>
      </c>
      <c r="FM45" s="65">
        <v>41</v>
      </c>
      <c r="FN45" s="66" t="str">
        <f t="shared" si="50"/>
        <v>八千代町</v>
      </c>
      <c r="FO45" s="67">
        <v>2364</v>
      </c>
      <c r="FP45" s="67">
        <v>46275</v>
      </c>
      <c r="FQ45" s="67">
        <v>37779</v>
      </c>
      <c r="FR45" s="67">
        <v>1857</v>
      </c>
      <c r="FS45" s="67">
        <v>1563</v>
      </c>
      <c r="FT45" s="67">
        <v>1563</v>
      </c>
      <c r="FU45" s="67">
        <v>6</v>
      </c>
      <c r="FV45" s="67">
        <v>133</v>
      </c>
      <c r="FW45" s="67">
        <v>99</v>
      </c>
      <c r="FY45" s="65">
        <v>41</v>
      </c>
      <c r="FZ45" s="66" t="str">
        <f t="shared" si="51"/>
        <v>八千代町</v>
      </c>
      <c r="GA45" s="67">
        <v>0</v>
      </c>
      <c r="GB45" s="67">
        <v>157117</v>
      </c>
      <c r="GC45" s="67">
        <v>157117</v>
      </c>
      <c r="GD45" s="67">
        <v>200747</v>
      </c>
      <c r="GE45" s="67">
        <v>200747</v>
      </c>
      <c r="GF45" s="67">
        <v>172437</v>
      </c>
      <c r="GG45" s="67">
        <v>0</v>
      </c>
      <c r="GH45" s="67">
        <v>59</v>
      </c>
      <c r="GI45" s="67">
        <v>59</v>
      </c>
      <c r="GK45" s="65">
        <v>41</v>
      </c>
      <c r="GL45" s="66" t="str">
        <f t="shared" si="52"/>
        <v>八千代町</v>
      </c>
      <c r="GM45" s="67">
        <v>0</v>
      </c>
      <c r="GN45" s="67">
        <v>0</v>
      </c>
      <c r="GO45" s="67">
        <v>0</v>
      </c>
      <c r="GP45" s="67">
        <v>0</v>
      </c>
      <c r="GQ45" s="67">
        <v>0</v>
      </c>
      <c r="GR45" s="67">
        <v>0</v>
      </c>
      <c r="GS45" s="67">
        <v>0</v>
      </c>
      <c r="GT45" s="67">
        <v>0</v>
      </c>
      <c r="GU45" s="67">
        <v>0</v>
      </c>
      <c r="GW45" s="65">
        <v>41</v>
      </c>
      <c r="GX45" s="66" t="str">
        <f t="shared" si="53"/>
        <v>八千代町</v>
      </c>
      <c r="GY45" s="67">
        <v>0</v>
      </c>
      <c r="GZ45" s="67">
        <v>0</v>
      </c>
      <c r="HA45" s="67">
        <v>0</v>
      </c>
      <c r="HB45" s="67">
        <v>0</v>
      </c>
      <c r="HC45" s="67">
        <v>0</v>
      </c>
      <c r="HD45" s="67">
        <v>0</v>
      </c>
      <c r="HE45" s="67">
        <v>0</v>
      </c>
      <c r="HF45" s="67">
        <v>0</v>
      </c>
      <c r="HG45" s="67">
        <v>0</v>
      </c>
      <c r="HI45" s="65">
        <v>41</v>
      </c>
      <c r="HJ45" s="66" t="str">
        <f t="shared" si="54"/>
        <v>八千代町</v>
      </c>
      <c r="HK45" s="67">
        <v>0</v>
      </c>
      <c r="HL45" s="67">
        <v>0</v>
      </c>
      <c r="HM45" s="67">
        <v>0</v>
      </c>
      <c r="HN45" s="67">
        <v>0</v>
      </c>
      <c r="HO45" s="67">
        <v>0</v>
      </c>
      <c r="HP45" s="67">
        <v>0</v>
      </c>
      <c r="HQ45" s="67">
        <v>0</v>
      </c>
      <c r="HR45" s="67">
        <v>0</v>
      </c>
      <c r="HS45" s="67">
        <v>0</v>
      </c>
    </row>
    <row r="46" spans="1:227" s="56" customFormat="1" ht="15" customHeight="1">
      <c r="A46" s="65">
        <v>42</v>
      </c>
      <c r="B46" s="66" t="s">
        <v>100</v>
      </c>
      <c r="C46" s="67">
        <v>13576</v>
      </c>
      <c r="D46" s="67">
        <v>6604215</v>
      </c>
      <c r="E46" s="67">
        <v>6483434</v>
      </c>
      <c r="F46" s="67">
        <v>725738</v>
      </c>
      <c r="G46" s="67">
        <v>712566</v>
      </c>
      <c r="H46" s="67">
        <v>712566</v>
      </c>
      <c r="I46" s="67">
        <v>34</v>
      </c>
      <c r="J46" s="67">
        <v>4555</v>
      </c>
      <c r="K46" s="67">
        <v>4407</v>
      </c>
      <c r="L46" s="62"/>
      <c r="M46" s="65">
        <v>42</v>
      </c>
      <c r="N46" s="66" t="str">
        <f t="shared" si="37"/>
        <v>五霞町</v>
      </c>
      <c r="O46" s="67">
        <v>0</v>
      </c>
      <c r="P46" s="67">
        <v>294915</v>
      </c>
      <c r="Q46" s="67">
        <v>294915</v>
      </c>
      <c r="R46" s="67">
        <v>1972883</v>
      </c>
      <c r="S46" s="67">
        <v>1972883</v>
      </c>
      <c r="T46" s="67">
        <v>1118887</v>
      </c>
      <c r="U46" s="67">
        <v>0</v>
      </c>
      <c r="V46" s="67">
        <v>204</v>
      </c>
      <c r="W46" s="67">
        <v>204</v>
      </c>
      <c r="X46" s="63"/>
      <c r="Y46" s="65">
        <v>42</v>
      </c>
      <c r="Z46" s="66" t="str">
        <f t="shared" si="38"/>
        <v>五霞町</v>
      </c>
      <c r="AA46" s="67">
        <v>3536</v>
      </c>
      <c r="AB46" s="67">
        <v>3058675</v>
      </c>
      <c r="AC46" s="67">
        <v>2950473</v>
      </c>
      <c r="AD46" s="67">
        <v>187113</v>
      </c>
      <c r="AE46" s="67">
        <v>180453</v>
      </c>
      <c r="AF46" s="67">
        <v>180453</v>
      </c>
      <c r="AG46" s="67">
        <v>54</v>
      </c>
      <c r="AH46" s="67">
        <v>4062</v>
      </c>
      <c r="AI46" s="67">
        <v>3843</v>
      </c>
      <c r="AJ46" s="62"/>
      <c r="AK46" s="65">
        <v>42</v>
      </c>
      <c r="AL46" s="66" t="str">
        <f t="shared" si="39"/>
        <v>五霞町</v>
      </c>
      <c r="AM46" s="67">
        <v>505</v>
      </c>
      <c r="AN46" s="67">
        <v>65638</v>
      </c>
      <c r="AO46" s="67">
        <v>64977</v>
      </c>
      <c r="AP46" s="67">
        <v>597113</v>
      </c>
      <c r="AQ46" s="67">
        <v>595138</v>
      </c>
      <c r="AR46" s="67">
        <v>241912</v>
      </c>
      <c r="AS46" s="67">
        <v>2</v>
      </c>
      <c r="AT46" s="67">
        <v>164</v>
      </c>
      <c r="AU46" s="67">
        <v>161</v>
      </c>
      <c r="AV46" s="63"/>
      <c r="AW46" s="65">
        <v>42</v>
      </c>
      <c r="AX46" s="66" t="str">
        <f t="shared" si="40"/>
        <v>五霞町</v>
      </c>
      <c r="AY46" s="67">
        <v>0</v>
      </c>
      <c r="AZ46" s="67">
        <v>598379</v>
      </c>
      <c r="BA46" s="67">
        <v>586116</v>
      </c>
      <c r="BB46" s="67">
        <v>6681359</v>
      </c>
      <c r="BC46" s="67">
        <v>6570891</v>
      </c>
      <c r="BD46" s="67">
        <v>1095106</v>
      </c>
      <c r="BE46" s="67">
        <v>0</v>
      </c>
      <c r="BF46" s="67">
        <v>2932</v>
      </c>
      <c r="BG46" s="67">
        <v>2853</v>
      </c>
      <c r="BH46" s="63"/>
      <c r="BI46" s="65">
        <v>42</v>
      </c>
      <c r="BJ46" s="66" t="str">
        <f t="shared" si="41"/>
        <v>五霞町</v>
      </c>
      <c r="BK46" s="67">
        <v>0</v>
      </c>
      <c r="BL46" s="67">
        <v>1419211</v>
      </c>
      <c r="BM46" s="67">
        <v>1418137</v>
      </c>
      <c r="BN46" s="67">
        <v>11887850</v>
      </c>
      <c r="BO46" s="67">
        <v>11879052</v>
      </c>
      <c r="BP46" s="67">
        <v>3959618</v>
      </c>
      <c r="BQ46" s="67">
        <v>0</v>
      </c>
      <c r="BR46" s="67">
        <v>3119</v>
      </c>
      <c r="BS46" s="67">
        <v>3075</v>
      </c>
      <c r="BT46" s="63"/>
      <c r="BU46" s="65">
        <v>42</v>
      </c>
      <c r="BV46" s="66" t="str">
        <f t="shared" si="42"/>
        <v>五霞町</v>
      </c>
      <c r="BW46" s="67">
        <v>0</v>
      </c>
      <c r="BX46" s="67">
        <v>1492928</v>
      </c>
      <c r="BY46" s="67">
        <v>1492750</v>
      </c>
      <c r="BZ46" s="67">
        <v>19919734</v>
      </c>
      <c r="CA46" s="67">
        <v>19918217</v>
      </c>
      <c r="CB46" s="67">
        <v>13799394</v>
      </c>
      <c r="CC46" s="67">
        <v>0</v>
      </c>
      <c r="CD46" s="67">
        <v>706</v>
      </c>
      <c r="CE46" s="67">
        <v>701</v>
      </c>
      <c r="CF46" s="63"/>
      <c r="CG46" s="65">
        <v>42</v>
      </c>
      <c r="CH46" s="66" t="str">
        <f t="shared" si="43"/>
        <v>五霞町</v>
      </c>
      <c r="CI46" s="67">
        <v>174163</v>
      </c>
      <c r="CJ46" s="67">
        <v>3510518</v>
      </c>
      <c r="CK46" s="67">
        <v>3497003</v>
      </c>
      <c r="CL46" s="67">
        <v>38488943</v>
      </c>
      <c r="CM46" s="67">
        <v>38368160</v>
      </c>
      <c r="CN46" s="67">
        <v>18854118</v>
      </c>
      <c r="CO46" s="67">
        <v>201</v>
      </c>
      <c r="CP46" s="67">
        <v>6757</v>
      </c>
      <c r="CQ46" s="67">
        <v>6629</v>
      </c>
      <c r="CR46" s="62"/>
      <c r="CS46" s="65">
        <v>42</v>
      </c>
      <c r="CT46" s="66" t="str">
        <f t="shared" si="44"/>
        <v>五霞町</v>
      </c>
      <c r="CU46" s="67">
        <v>0</v>
      </c>
      <c r="CV46" s="67">
        <v>0</v>
      </c>
      <c r="CW46" s="67">
        <v>0</v>
      </c>
      <c r="CX46" s="67">
        <v>0</v>
      </c>
      <c r="CY46" s="67">
        <v>0</v>
      </c>
      <c r="CZ46" s="67">
        <v>0</v>
      </c>
      <c r="DA46" s="67">
        <v>0</v>
      </c>
      <c r="DB46" s="67">
        <v>0</v>
      </c>
      <c r="DC46" s="67">
        <v>0</v>
      </c>
      <c r="DD46" s="62"/>
      <c r="DE46" s="65">
        <v>42</v>
      </c>
      <c r="DF46" s="66" t="str">
        <f t="shared" si="45"/>
        <v>五霞町</v>
      </c>
      <c r="DG46" s="67">
        <v>0</v>
      </c>
      <c r="DH46" s="67">
        <v>0</v>
      </c>
      <c r="DI46" s="67">
        <v>0</v>
      </c>
      <c r="DJ46" s="67">
        <v>0</v>
      </c>
      <c r="DK46" s="67">
        <v>0</v>
      </c>
      <c r="DL46" s="67">
        <v>0</v>
      </c>
      <c r="DM46" s="67">
        <v>0</v>
      </c>
      <c r="DN46" s="67">
        <v>0</v>
      </c>
      <c r="DO46" s="67">
        <v>0</v>
      </c>
      <c r="DP46" s="62"/>
      <c r="DQ46" s="65">
        <v>42</v>
      </c>
      <c r="DR46" s="66" t="str">
        <f t="shared" si="46"/>
        <v>五霞町</v>
      </c>
      <c r="DS46" s="67">
        <v>918</v>
      </c>
      <c r="DT46" s="67">
        <v>597</v>
      </c>
      <c r="DU46" s="67">
        <v>597</v>
      </c>
      <c r="DV46" s="67">
        <v>9</v>
      </c>
      <c r="DW46" s="67">
        <v>9</v>
      </c>
      <c r="DX46" s="67">
        <v>9</v>
      </c>
      <c r="DY46" s="67">
        <v>2</v>
      </c>
      <c r="DZ46" s="67">
        <v>1</v>
      </c>
      <c r="EA46" s="67">
        <v>1</v>
      </c>
      <c r="EB46" s="62"/>
      <c r="EC46" s="65">
        <v>42</v>
      </c>
      <c r="ED46" s="66" t="str">
        <f t="shared" si="47"/>
        <v>五霞町</v>
      </c>
      <c r="EE46" s="67">
        <v>581</v>
      </c>
      <c r="EF46" s="67">
        <v>232299</v>
      </c>
      <c r="EG46" s="67">
        <v>219961</v>
      </c>
      <c r="EH46" s="67">
        <v>8131</v>
      </c>
      <c r="EI46" s="67">
        <v>7699</v>
      </c>
      <c r="EJ46" s="67">
        <v>7699</v>
      </c>
      <c r="EK46" s="67">
        <v>1</v>
      </c>
      <c r="EL46" s="67">
        <v>392</v>
      </c>
      <c r="EM46" s="67">
        <v>361</v>
      </c>
      <c r="EO46" s="65">
        <v>42</v>
      </c>
      <c r="EP46" s="66" t="str">
        <f t="shared" si="48"/>
        <v>五霞町</v>
      </c>
      <c r="EQ46" s="67">
        <v>0</v>
      </c>
      <c r="ER46" s="67">
        <v>17944</v>
      </c>
      <c r="ES46" s="67">
        <v>17944</v>
      </c>
      <c r="ET46" s="67">
        <v>46654</v>
      </c>
      <c r="EU46" s="67">
        <v>46654</v>
      </c>
      <c r="EV46" s="67">
        <v>27993</v>
      </c>
      <c r="EW46" s="67">
        <v>0</v>
      </c>
      <c r="EX46" s="67">
        <v>14</v>
      </c>
      <c r="EY46" s="67">
        <v>14</v>
      </c>
      <c r="FA46" s="65">
        <v>42</v>
      </c>
      <c r="FB46" s="66" t="str">
        <f t="shared" si="49"/>
        <v>五霞町</v>
      </c>
      <c r="FC46" s="67">
        <v>0</v>
      </c>
      <c r="FD46" s="67">
        <v>0</v>
      </c>
      <c r="FE46" s="67">
        <v>0</v>
      </c>
      <c r="FF46" s="67">
        <v>0</v>
      </c>
      <c r="FG46" s="67">
        <v>0</v>
      </c>
      <c r="FH46" s="67">
        <v>0</v>
      </c>
      <c r="FI46" s="67">
        <v>0</v>
      </c>
      <c r="FJ46" s="67">
        <v>0</v>
      </c>
      <c r="FK46" s="67">
        <v>0</v>
      </c>
      <c r="FM46" s="65">
        <v>42</v>
      </c>
      <c r="FN46" s="66" t="str">
        <f t="shared" si="50"/>
        <v>五霞町</v>
      </c>
      <c r="FO46" s="67">
        <v>1708</v>
      </c>
      <c r="FP46" s="67">
        <v>10597</v>
      </c>
      <c r="FQ46" s="67">
        <v>4162</v>
      </c>
      <c r="FR46" s="67">
        <v>423</v>
      </c>
      <c r="FS46" s="67">
        <v>166</v>
      </c>
      <c r="FT46" s="67">
        <v>166</v>
      </c>
      <c r="FU46" s="67">
        <v>5</v>
      </c>
      <c r="FV46" s="67">
        <v>21</v>
      </c>
      <c r="FW46" s="67">
        <v>8</v>
      </c>
      <c r="FY46" s="65">
        <v>42</v>
      </c>
      <c r="FZ46" s="66" t="str">
        <f t="shared" si="51"/>
        <v>五霞町</v>
      </c>
      <c r="GA46" s="67">
        <v>0</v>
      </c>
      <c r="GB46" s="67">
        <v>0</v>
      </c>
      <c r="GC46" s="67">
        <v>0</v>
      </c>
      <c r="GD46" s="67">
        <v>0</v>
      </c>
      <c r="GE46" s="67">
        <v>0</v>
      </c>
      <c r="GF46" s="67">
        <v>0</v>
      </c>
      <c r="GG46" s="67">
        <v>0</v>
      </c>
      <c r="GH46" s="67">
        <v>0</v>
      </c>
      <c r="GI46" s="67">
        <v>0</v>
      </c>
      <c r="GK46" s="65">
        <v>42</v>
      </c>
      <c r="GL46" s="66" t="str">
        <f t="shared" si="52"/>
        <v>五霞町</v>
      </c>
      <c r="GM46" s="67">
        <v>0</v>
      </c>
      <c r="GN46" s="67">
        <v>0</v>
      </c>
      <c r="GO46" s="67">
        <v>0</v>
      </c>
      <c r="GP46" s="67">
        <v>0</v>
      </c>
      <c r="GQ46" s="67">
        <v>0</v>
      </c>
      <c r="GR46" s="67">
        <v>0</v>
      </c>
      <c r="GS46" s="67">
        <v>0</v>
      </c>
      <c r="GT46" s="67">
        <v>0</v>
      </c>
      <c r="GU46" s="67">
        <v>0</v>
      </c>
      <c r="GW46" s="65">
        <v>42</v>
      </c>
      <c r="GX46" s="66" t="str">
        <f t="shared" si="53"/>
        <v>五霞町</v>
      </c>
      <c r="GY46" s="67">
        <v>0</v>
      </c>
      <c r="GZ46" s="67">
        <v>0</v>
      </c>
      <c r="HA46" s="67">
        <v>0</v>
      </c>
      <c r="HB46" s="67">
        <v>0</v>
      </c>
      <c r="HC46" s="67">
        <v>0</v>
      </c>
      <c r="HD46" s="67">
        <v>0</v>
      </c>
      <c r="HE46" s="67">
        <v>0</v>
      </c>
      <c r="HF46" s="67">
        <v>0</v>
      </c>
      <c r="HG46" s="67">
        <v>0</v>
      </c>
      <c r="HI46" s="65">
        <v>42</v>
      </c>
      <c r="HJ46" s="66" t="str">
        <f t="shared" si="54"/>
        <v>五霞町</v>
      </c>
      <c r="HK46" s="67">
        <v>0</v>
      </c>
      <c r="HL46" s="67">
        <v>0</v>
      </c>
      <c r="HM46" s="67">
        <v>0</v>
      </c>
      <c r="HN46" s="67">
        <v>0</v>
      </c>
      <c r="HO46" s="67">
        <v>0</v>
      </c>
      <c r="HP46" s="67">
        <v>0</v>
      </c>
      <c r="HQ46" s="67">
        <v>0</v>
      </c>
      <c r="HR46" s="67">
        <v>0</v>
      </c>
      <c r="HS46" s="67">
        <v>0</v>
      </c>
    </row>
    <row r="47" spans="1:227" s="56" customFormat="1" ht="15" customHeight="1">
      <c r="A47" s="65">
        <v>43</v>
      </c>
      <c r="B47" s="66" t="s">
        <v>101</v>
      </c>
      <c r="C47" s="67">
        <v>8270</v>
      </c>
      <c r="D47" s="67">
        <v>7656970</v>
      </c>
      <c r="E47" s="67">
        <v>7307689</v>
      </c>
      <c r="F47" s="67">
        <v>780184</v>
      </c>
      <c r="G47" s="67">
        <v>745625</v>
      </c>
      <c r="H47" s="67">
        <v>745625</v>
      </c>
      <c r="I47" s="67">
        <v>89</v>
      </c>
      <c r="J47" s="67">
        <v>5493</v>
      </c>
      <c r="K47" s="67">
        <v>5130</v>
      </c>
      <c r="L47" s="62"/>
      <c r="M47" s="65">
        <v>43</v>
      </c>
      <c r="N47" s="66" t="str">
        <f t="shared" si="37"/>
        <v>境町</v>
      </c>
      <c r="O47" s="67">
        <v>160</v>
      </c>
      <c r="P47" s="67">
        <v>6182</v>
      </c>
      <c r="Q47" s="67">
        <v>6182</v>
      </c>
      <c r="R47" s="67">
        <v>64028</v>
      </c>
      <c r="S47" s="67">
        <v>64028</v>
      </c>
      <c r="T47" s="67">
        <v>21043</v>
      </c>
      <c r="U47" s="67">
        <v>11</v>
      </c>
      <c r="V47" s="67">
        <v>10</v>
      </c>
      <c r="W47" s="67">
        <v>10</v>
      </c>
      <c r="X47" s="63"/>
      <c r="Y47" s="65">
        <v>43</v>
      </c>
      <c r="Z47" s="66" t="str">
        <f t="shared" si="38"/>
        <v>境町</v>
      </c>
      <c r="AA47" s="67">
        <v>4904</v>
      </c>
      <c r="AB47" s="67">
        <v>15819062</v>
      </c>
      <c r="AC47" s="67">
        <v>14925339</v>
      </c>
      <c r="AD47" s="67">
        <v>906989</v>
      </c>
      <c r="AE47" s="67">
        <v>857340</v>
      </c>
      <c r="AF47" s="67">
        <v>857340</v>
      </c>
      <c r="AG47" s="67">
        <v>452</v>
      </c>
      <c r="AH47" s="67">
        <v>17714</v>
      </c>
      <c r="AI47" s="67">
        <v>16546</v>
      </c>
      <c r="AJ47" s="62"/>
      <c r="AK47" s="65">
        <v>43</v>
      </c>
      <c r="AL47" s="66" t="str">
        <f t="shared" si="39"/>
        <v>境町</v>
      </c>
      <c r="AM47" s="67">
        <v>1547</v>
      </c>
      <c r="AN47" s="67">
        <v>254057</v>
      </c>
      <c r="AO47" s="67">
        <v>253986</v>
      </c>
      <c r="AP47" s="67">
        <v>3294231</v>
      </c>
      <c r="AQ47" s="67">
        <v>3293490</v>
      </c>
      <c r="AR47" s="67">
        <v>1037500</v>
      </c>
      <c r="AS47" s="67">
        <v>10</v>
      </c>
      <c r="AT47" s="67">
        <v>418</v>
      </c>
      <c r="AU47" s="67">
        <v>415</v>
      </c>
      <c r="AV47" s="63"/>
      <c r="AW47" s="65">
        <v>43</v>
      </c>
      <c r="AX47" s="66" t="str">
        <f t="shared" si="40"/>
        <v>境町</v>
      </c>
      <c r="AY47" s="67">
        <v>0</v>
      </c>
      <c r="AZ47" s="67">
        <v>1674191</v>
      </c>
      <c r="BA47" s="67">
        <v>1640469</v>
      </c>
      <c r="BB47" s="67">
        <v>18742044</v>
      </c>
      <c r="BC47" s="67">
        <v>18441181</v>
      </c>
      <c r="BD47" s="67">
        <v>3073319</v>
      </c>
      <c r="BE47" s="67">
        <v>0</v>
      </c>
      <c r="BF47" s="67">
        <v>7539</v>
      </c>
      <c r="BG47" s="67">
        <v>7305</v>
      </c>
      <c r="BH47" s="63"/>
      <c r="BI47" s="65">
        <v>43</v>
      </c>
      <c r="BJ47" s="66" t="str">
        <f t="shared" si="41"/>
        <v>境町</v>
      </c>
      <c r="BK47" s="67">
        <v>0</v>
      </c>
      <c r="BL47" s="67">
        <v>3570699</v>
      </c>
      <c r="BM47" s="67">
        <v>3567424</v>
      </c>
      <c r="BN47" s="67">
        <v>31785992</v>
      </c>
      <c r="BO47" s="67">
        <v>31755006</v>
      </c>
      <c r="BP47" s="67">
        <v>10584995</v>
      </c>
      <c r="BQ47" s="67">
        <v>0</v>
      </c>
      <c r="BR47" s="67">
        <v>9065</v>
      </c>
      <c r="BS47" s="67">
        <v>8917</v>
      </c>
      <c r="BT47" s="63"/>
      <c r="BU47" s="65">
        <v>43</v>
      </c>
      <c r="BV47" s="66" t="str">
        <f t="shared" si="42"/>
        <v>境町</v>
      </c>
      <c r="BW47" s="67">
        <v>0</v>
      </c>
      <c r="BX47" s="67">
        <v>2426656</v>
      </c>
      <c r="BY47" s="67">
        <v>2426414</v>
      </c>
      <c r="BZ47" s="67">
        <v>27534105</v>
      </c>
      <c r="CA47" s="67">
        <v>27532062</v>
      </c>
      <c r="CB47" s="67">
        <v>18689330</v>
      </c>
      <c r="CC47" s="67">
        <v>0</v>
      </c>
      <c r="CD47" s="67">
        <v>2383</v>
      </c>
      <c r="CE47" s="67">
        <v>2373</v>
      </c>
      <c r="CF47" s="63"/>
      <c r="CG47" s="65">
        <v>43</v>
      </c>
      <c r="CH47" s="66" t="str">
        <f t="shared" si="43"/>
        <v>境町</v>
      </c>
      <c r="CI47" s="67">
        <v>350897</v>
      </c>
      <c r="CJ47" s="67">
        <v>7671546</v>
      </c>
      <c r="CK47" s="67">
        <v>7634307</v>
      </c>
      <c r="CL47" s="67">
        <v>78062141</v>
      </c>
      <c r="CM47" s="67">
        <v>77728249</v>
      </c>
      <c r="CN47" s="67">
        <v>32347644</v>
      </c>
      <c r="CO47" s="67">
        <v>266</v>
      </c>
      <c r="CP47" s="67">
        <v>18987</v>
      </c>
      <c r="CQ47" s="67">
        <v>18595</v>
      </c>
      <c r="CR47" s="62"/>
      <c r="CS47" s="65">
        <v>43</v>
      </c>
      <c r="CT47" s="66" t="str">
        <f t="shared" si="44"/>
        <v>境町</v>
      </c>
      <c r="CU47" s="67">
        <v>0</v>
      </c>
      <c r="CV47" s="67">
        <v>0</v>
      </c>
      <c r="CW47" s="67">
        <v>0</v>
      </c>
      <c r="CX47" s="67">
        <v>0</v>
      </c>
      <c r="CY47" s="67">
        <v>0</v>
      </c>
      <c r="CZ47" s="67">
        <v>0</v>
      </c>
      <c r="DA47" s="67">
        <v>0</v>
      </c>
      <c r="DB47" s="67">
        <v>0</v>
      </c>
      <c r="DC47" s="67">
        <v>0</v>
      </c>
      <c r="DD47" s="62"/>
      <c r="DE47" s="65">
        <v>43</v>
      </c>
      <c r="DF47" s="66" t="str">
        <f t="shared" si="45"/>
        <v>境町</v>
      </c>
      <c r="DG47" s="67">
        <v>0</v>
      </c>
      <c r="DH47" s="67">
        <v>0</v>
      </c>
      <c r="DI47" s="67">
        <v>0</v>
      </c>
      <c r="DJ47" s="67">
        <v>0</v>
      </c>
      <c r="DK47" s="67">
        <v>0</v>
      </c>
      <c r="DL47" s="67">
        <v>0</v>
      </c>
      <c r="DM47" s="67">
        <v>0</v>
      </c>
      <c r="DN47" s="67">
        <v>0</v>
      </c>
      <c r="DO47" s="67">
        <v>0</v>
      </c>
      <c r="DP47" s="62"/>
      <c r="DQ47" s="65">
        <v>43</v>
      </c>
      <c r="DR47" s="66" t="str">
        <f t="shared" si="46"/>
        <v>境町</v>
      </c>
      <c r="DS47" s="67">
        <v>0</v>
      </c>
      <c r="DT47" s="67">
        <v>17921</v>
      </c>
      <c r="DU47" s="67">
        <v>17921</v>
      </c>
      <c r="DV47" s="67">
        <v>269</v>
      </c>
      <c r="DW47" s="67">
        <v>269</v>
      </c>
      <c r="DX47" s="67">
        <v>269</v>
      </c>
      <c r="DY47" s="67">
        <v>0</v>
      </c>
      <c r="DZ47" s="67">
        <v>7</v>
      </c>
      <c r="EA47" s="67">
        <v>7</v>
      </c>
      <c r="EB47" s="62"/>
      <c r="EC47" s="65">
        <v>43</v>
      </c>
      <c r="ED47" s="66" t="str">
        <f t="shared" si="47"/>
        <v>境町</v>
      </c>
      <c r="EE47" s="67">
        <v>52486</v>
      </c>
      <c r="EF47" s="67">
        <v>2634844</v>
      </c>
      <c r="EG47" s="67">
        <v>2022079</v>
      </c>
      <c r="EH47" s="67">
        <v>89585</v>
      </c>
      <c r="EI47" s="67">
        <v>68751</v>
      </c>
      <c r="EJ47" s="67">
        <v>68751</v>
      </c>
      <c r="EK47" s="67">
        <v>87</v>
      </c>
      <c r="EL47" s="67">
        <v>2585</v>
      </c>
      <c r="EM47" s="67">
        <v>1809</v>
      </c>
      <c r="EO47" s="65">
        <v>43</v>
      </c>
      <c r="EP47" s="66" t="str">
        <f t="shared" si="48"/>
        <v>境町</v>
      </c>
      <c r="EQ47" s="67">
        <v>0</v>
      </c>
      <c r="ER47" s="67">
        <v>3154</v>
      </c>
      <c r="ES47" s="67">
        <v>3154</v>
      </c>
      <c r="ET47" s="67">
        <v>28809</v>
      </c>
      <c r="EU47" s="67">
        <v>28809</v>
      </c>
      <c r="EV47" s="67">
        <v>20156</v>
      </c>
      <c r="EW47" s="67">
        <v>0</v>
      </c>
      <c r="EX47" s="67">
        <v>4</v>
      </c>
      <c r="EY47" s="67">
        <v>4</v>
      </c>
      <c r="FA47" s="65">
        <v>43</v>
      </c>
      <c r="FB47" s="66" t="str">
        <f t="shared" si="49"/>
        <v>境町</v>
      </c>
      <c r="FC47" s="67">
        <v>0</v>
      </c>
      <c r="FD47" s="67">
        <v>0</v>
      </c>
      <c r="FE47" s="67">
        <v>0</v>
      </c>
      <c r="FF47" s="67">
        <v>0</v>
      </c>
      <c r="FG47" s="67">
        <v>0</v>
      </c>
      <c r="FH47" s="67">
        <v>0</v>
      </c>
      <c r="FI47" s="67">
        <v>0</v>
      </c>
      <c r="FJ47" s="67">
        <v>0</v>
      </c>
      <c r="FK47" s="67">
        <v>0</v>
      </c>
      <c r="FM47" s="65">
        <v>43</v>
      </c>
      <c r="FN47" s="66" t="str">
        <f t="shared" si="50"/>
        <v>境町</v>
      </c>
      <c r="FO47" s="67">
        <v>7750</v>
      </c>
      <c r="FP47" s="67">
        <v>93882</v>
      </c>
      <c r="FQ47" s="67">
        <v>81993</v>
      </c>
      <c r="FR47" s="67">
        <v>3004</v>
      </c>
      <c r="FS47" s="67">
        <v>2624</v>
      </c>
      <c r="FT47" s="67">
        <v>2624</v>
      </c>
      <c r="FU47" s="67">
        <v>22</v>
      </c>
      <c r="FV47" s="67">
        <v>213</v>
      </c>
      <c r="FW47" s="67">
        <v>188</v>
      </c>
      <c r="FY47" s="65">
        <v>43</v>
      </c>
      <c r="FZ47" s="66" t="str">
        <f t="shared" si="51"/>
        <v>境町</v>
      </c>
      <c r="GA47" s="67">
        <v>0</v>
      </c>
      <c r="GB47" s="67">
        <v>182605</v>
      </c>
      <c r="GC47" s="67">
        <v>182436</v>
      </c>
      <c r="GD47" s="67">
        <v>303125</v>
      </c>
      <c r="GE47" s="67">
        <v>302844</v>
      </c>
      <c r="GF47" s="67">
        <v>182801</v>
      </c>
      <c r="GG47" s="67">
        <v>0</v>
      </c>
      <c r="GH47" s="67">
        <v>75</v>
      </c>
      <c r="GI47" s="67">
        <v>74</v>
      </c>
      <c r="GK47" s="65">
        <v>43</v>
      </c>
      <c r="GL47" s="66" t="str">
        <f t="shared" si="52"/>
        <v>境町</v>
      </c>
      <c r="GM47" s="67">
        <v>0</v>
      </c>
      <c r="GN47" s="67">
        <v>0</v>
      </c>
      <c r="GO47" s="67">
        <v>0</v>
      </c>
      <c r="GP47" s="67">
        <v>0</v>
      </c>
      <c r="GQ47" s="67">
        <v>0</v>
      </c>
      <c r="GR47" s="67">
        <v>0</v>
      </c>
      <c r="GS47" s="67">
        <v>0</v>
      </c>
      <c r="GT47" s="67">
        <v>0</v>
      </c>
      <c r="GU47" s="67">
        <v>0</v>
      </c>
      <c r="GW47" s="65">
        <v>43</v>
      </c>
      <c r="GX47" s="66" t="str">
        <f t="shared" si="53"/>
        <v>境町</v>
      </c>
      <c r="GY47" s="67">
        <v>0</v>
      </c>
      <c r="GZ47" s="67">
        <v>0</v>
      </c>
      <c r="HA47" s="67">
        <v>0</v>
      </c>
      <c r="HB47" s="67">
        <v>0</v>
      </c>
      <c r="HC47" s="67">
        <v>0</v>
      </c>
      <c r="HD47" s="67">
        <v>0</v>
      </c>
      <c r="HE47" s="67">
        <v>0</v>
      </c>
      <c r="HF47" s="67">
        <v>0</v>
      </c>
      <c r="HG47" s="67">
        <v>0</v>
      </c>
      <c r="HI47" s="65">
        <v>43</v>
      </c>
      <c r="HJ47" s="66" t="str">
        <f t="shared" si="54"/>
        <v>境町</v>
      </c>
      <c r="HK47" s="67">
        <v>0</v>
      </c>
      <c r="HL47" s="67">
        <v>0</v>
      </c>
      <c r="HM47" s="67">
        <v>0</v>
      </c>
      <c r="HN47" s="67">
        <v>0</v>
      </c>
      <c r="HO47" s="67">
        <v>0</v>
      </c>
      <c r="HP47" s="67">
        <v>0</v>
      </c>
      <c r="HQ47" s="67">
        <v>0</v>
      </c>
      <c r="HR47" s="67">
        <v>0</v>
      </c>
      <c r="HS47" s="67">
        <v>0</v>
      </c>
    </row>
    <row r="48" spans="1:227" s="56" customFormat="1" ht="15" customHeight="1">
      <c r="A48" s="79">
        <v>44</v>
      </c>
      <c r="B48" s="80" t="s">
        <v>102</v>
      </c>
      <c r="C48" s="81">
        <v>237735</v>
      </c>
      <c r="D48" s="81">
        <v>11488667</v>
      </c>
      <c r="E48" s="81">
        <v>11168362</v>
      </c>
      <c r="F48" s="81">
        <v>1286205</v>
      </c>
      <c r="G48" s="81">
        <v>1250526</v>
      </c>
      <c r="H48" s="81">
        <v>1250526</v>
      </c>
      <c r="I48" s="81">
        <v>727</v>
      </c>
      <c r="J48" s="81">
        <v>8482</v>
      </c>
      <c r="K48" s="81">
        <v>8075</v>
      </c>
      <c r="L48" s="62"/>
      <c r="M48" s="65">
        <v>44</v>
      </c>
      <c r="N48" s="66" t="str">
        <f t="shared" si="37"/>
        <v>利根町</v>
      </c>
      <c r="O48" s="81">
        <v>594</v>
      </c>
      <c r="P48" s="81">
        <v>12161</v>
      </c>
      <c r="Q48" s="81">
        <v>12161</v>
      </c>
      <c r="R48" s="81">
        <v>44133</v>
      </c>
      <c r="S48" s="81">
        <v>44133</v>
      </c>
      <c r="T48" s="81">
        <v>27507</v>
      </c>
      <c r="U48" s="81">
        <v>2</v>
      </c>
      <c r="V48" s="81">
        <v>23</v>
      </c>
      <c r="W48" s="81">
        <v>23</v>
      </c>
      <c r="X48" s="63"/>
      <c r="Y48" s="65">
        <v>44</v>
      </c>
      <c r="Z48" s="66" t="str">
        <f t="shared" si="38"/>
        <v>利根町</v>
      </c>
      <c r="AA48" s="67">
        <v>179450</v>
      </c>
      <c r="AB48" s="67">
        <v>1631841</v>
      </c>
      <c r="AC48" s="67">
        <v>1532017</v>
      </c>
      <c r="AD48" s="67">
        <v>102196</v>
      </c>
      <c r="AE48" s="67">
        <v>95992</v>
      </c>
      <c r="AF48" s="67">
        <v>95992</v>
      </c>
      <c r="AG48" s="72">
        <v>565</v>
      </c>
      <c r="AH48" s="72">
        <v>3572</v>
      </c>
      <c r="AI48" s="72">
        <v>3294</v>
      </c>
      <c r="AJ48" s="62"/>
      <c r="AK48" s="65">
        <v>44</v>
      </c>
      <c r="AL48" s="66" t="str">
        <f t="shared" si="39"/>
        <v>利根町</v>
      </c>
      <c r="AM48" s="67">
        <v>3898</v>
      </c>
      <c r="AN48" s="67">
        <v>64180</v>
      </c>
      <c r="AO48" s="67">
        <v>63953</v>
      </c>
      <c r="AP48" s="67">
        <v>519545</v>
      </c>
      <c r="AQ48" s="67">
        <v>517817</v>
      </c>
      <c r="AR48" s="67">
        <v>180553</v>
      </c>
      <c r="AS48" s="67">
        <v>37</v>
      </c>
      <c r="AT48" s="67">
        <v>207</v>
      </c>
      <c r="AU48" s="67">
        <v>204</v>
      </c>
      <c r="AV48" s="63"/>
      <c r="AW48" s="65">
        <v>44</v>
      </c>
      <c r="AX48" s="66" t="str">
        <f t="shared" si="40"/>
        <v>利根町</v>
      </c>
      <c r="AY48" s="67">
        <v>0</v>
      </c>
      <c r="AZ48" s="67">
        <v>1307529</v>
      </c>
      <c r="BA48" s="67">
        <v>1254713</v>
      </c>
      <c r="BB48" s="67">
        <v>13264182</v>
      </c>
      <c r="BC48" s="67">
        <v>12793720</v>
      </c>
      <c r="BD48" s="67">
        <v>2132097</v>
      </c>
      <c r="BE48" s="67">
        <v>0</v>
      </c>
      <c r="BF48" s="67">
        <v>7167</v>
      </c>
      <c r="BG48" s="67">
        <v>6774</v>
      </c>
      <c r="BH48" s="63"/>
      <c r="BI48" s="65">
        <v>44</v>
      </c>
      <c r="BJ48" s="66" t="str">
        <f t="shared" si="41"/>
        <v>利根町</v>
      </c>
      <c r="BK48" s="67">
        <v>0</v>
      </c>
      <c r="BL48" s="67">
        <v>1234765</v>
      </c>
      <c r="BM48" s="67">
        <v>1230395</v>
      </c>
      <c r="BN48" s="67">
        <v>7865752</v>
      </c>
      <c r="BO48" s="67">
        <v>7842722</v>
      </c>
      <c r="BP48" s="67">
        <v>2614216</v>
      </c>
      <c r="BQ48" s="67">
        <v>0</v>
      </c>
      <c r="BR48" s="67">
        <v>4681</v>
      </c>
      <c r="BS48" s="67">
        <v>4581</v>
      </c>
      <c r="BT48" s="63"/>
      <c r="BU48" s="65">
        <v>44</v>
      </c>
      <c r="BV48" s="66" t="str">
        <f t="shared" si="42"/>
        <v>利根町</v>
      </c>
      <c r="BW48" s="67">
        <v>0</v>
      </c>
      <c r="BX48" s="67">
        <v>546793</v>
      </c>
      <c r="BY48" s="67">
        <v>546307</v>
      </c>
      <c r="BZ48" s="67">
        <v>4078316</v>
      </c>
      <c r="CA48" s="67">
        <v>4075127</v>
      </c>
      <c r="CB48" s="67">
        <v>2850277</v>
      </c>
      <c r="CC48" s="67">
        <v>0</v>
      </c>
      <c r="CD48" s="67">
        <v>1614</v>
      </c>
      <c r="CE48" s="67">
        <v>1592</v>
      </c>
      <c r="CF48" s="63"/>
      <c r="CG48" s="65">
        <v>44</v>
      </c>
      <c r="CH48" s="66" t="str">
        <f t="shared" si="43"/>
        <v>利根町</v>
      </c>
      <c r="CI48" s="67">
        <v>226284</v>
      </c>
      <c r="CJ48" s="67">
        <v>3089087</v>
      </c>
      <c r="CK48" s="67">
        <v>3031415</v>
      </c>
      <c r="CL48" s="67">
        <v>25208250</v>
      </c>
      <c r="CM48" s="67">
        <v>24711569</v>
      </c>
      <c r="CN48" s="67">
        <v>7596590</v>
      </c>
      <c r="CO48" s="72">
        <v>389</v>
      </c>
      <c r="CP48" s="72">
        <v>13462</v>
      </c>
      <c r="CQ48" s="72">
        <v>12947</v>
      </c>
      <c r="CR48" s="62"/>
      <c r="CS48" s="65">
        <v>44</v>
      </c>
      <c r="CT48" s="66" t="str">
        <f t="shared" si="44"/>
        <v>利根町</v>
      </c>
      <c r="CU48" s="67">
        <v>0</v>
      </c>
      <c r="CV48" s="67">
        <v>0</v>
      </c>
      <c r="CW48" s="67">
        <v>0</v>
      </c>
      <c r="CX48" s="67">
        <v>0</v>
      </c>
      <c r="CY48" s="67">
        <v>0</v>
      </c>
      <c r="CZ48" s="67">
        <v>0</v>
      </c>
      <c r="DA48" s="72">
        <v>0</v>
      </c>
      <c r="DB48" s="72">
        <v>0</v>
      </c>
      <c r="DC48" s="72">
        <v>0</v>
      </c>
      <c r="DD48" s="62"/>
      <c r="DE48" s="65">
        <v>44</v>
      </c>
      <c r="DF48" s="66" t="str">
        <f t="shared" si="45"/>
        <v>利根町</v>
      </c>
      <c r="DG48" s="67">
        <v>0</v>
      </c>
      <c r="DH48" s="67">
        <v>0</v>
      </c>
      <c r="DI48" s="67">
        <v>0</v>
      </c>
      <c r="DJ48" s="67">
        <v>0</v>
      </c>
      <c r="DK48" s="67">
        <v>0</v>
      </c>
      <c r="DL48" s="67">
        <v>0</v>
      </c>
      <c r="DM48" s="72">
        <v>0</v>
      </c>
      <c r="DN48" s="72">
        <v>0</v>
      </c>
      <c r="DO48" s="72">
        <v>0</v>
      </c>
      <c r="DP48" s="62"/>
      <c r="DQ48" s="65">
        <v>44</v>
      </c>
      <c r="DR48" s="66" t="str">
        <f t="shared" si="46"/>
        <v>利根町</v>
      </c>
      <c r="DS48" s="67">
        <v>27407</v>
      </c>
      <c r="DT48" s="67">
        <v>15979</v>
      </c>
      <c r="DU48" s="67">
        <v>12617</v>
      </c>
      <c r="DV48" s="67">
        <v>144</v>
      </c>
      <c r="DW48" s="67">
        <v>114</v>
      </c>
      <c r="DX48" s="67">
        <v>114</v>
      </c>
      <c r="DY48" s="72">
        <v>12</v>
      </c>
      <c r="DZ48" s="72">
        <v>16</v>
      </c>
      <c r="EA48" s="72">
        <v>13</v>
      </c>
      <c r="EB48" s="62"/>
      <c r="EC48" s="65">
        <v>44</v>
      </c>
      <c r="ED48" s="66" t="str">
        <f t="shared" si="47"/>
        <v>利根町</v>
      </c>
      <c r="EE48" s="67">
        <v>44711</v>
      </c>
      <c r="EF48" s="67">
        <v>563280</v>
      </c>
      <c r="EG48" s="67">
        <v>487629</v>
      </c>
      <c r="EH48" s="67">
        <v>19715</v>
      </c>
      <c r="EI48" s="67">
        <v>17067</v>
      </c>
      <c r="EJ48" s="67">
        <v>17067</v>
      </c>
      <c r="EK48" s="72">
        <v>91</v>
      </c>
      <c r="EL48" s="72">
        <v>928</v>
      </c>
      <c r="EM48" s="72">
        <v>793</v>
      </c>
      <c r="EO48" s="65">
        <v>44</v>
      </c>
      <c r="EP48" s="66" t="str">
        <f t="shared" si="48"/>
        <v>利根町</v>
      </c>
      <c r="EQ48" s="67">
        <v>5987</v>
      </c>
      <c r="ER48" s="67">
        <v>25959</v>
      </c>
      <c r="ES48" s="67">
        <v>22403</v>
      </c>
      <c r="ET48" s="67">
        <v>2076</v>
      </c>
      <c r="EU48" s="67">
        <v>1792</v>
      </c>
      <c r="EV48" s="67">
        <v>1792</v>
      </c>
      <c r="EW48" s="72">
        <v>15</v>
      </c>
      <c r="EX48" s="72">
        <v>74</v>
      </c>
      <c r="EY48" s="72">
        <v>66</v>
      </c>
      <c r="FA48" s="65">
        <v>44</v>
      </c>
      <c r="FB48" s="66" t="str">
        <f t="shared" si="49"/>
        <v>利根町</v>
      </c>
      <c r="FC48" s="67">
        <v>0</v>
      </c>
      <c r="FD48" s="67">
        <v>0</v>
      </c>
      <c r="FE48" s="67">
        <v>0</v>
      </c>
      <c r="FF48" s="67">
        <v>0</v>
      </c>
      <c r="FG48" s="67">
        <v>0</v>
      </c>
      <c r="FH48" s="67">
        <v>0</v>
      </c>
      <c r="FI48" s="72">
        <v>0</v>
      </c>
      <c r="FJ48" s="72">
        <v>0</v>
      </c>
      <c r="FK48" s="72">
        <v>0</v>
      </c>
      <c r="FM48" s="65">
        <v>44</v>
      </c>
      <c r="FN48" s="66" t="str">
        <f t="shared" si="50"/>
        <v>利根町</v>
      </c>
      <c r="FO48" s="67">
        <v>115656</v>
      </c>
      <c r="FP48" s="67">
        <v>105436</v>
      </c>
      <c r="FQ48" s="67">
        <v>85041</v>
      </c>
      <c r="FR48" s="67">
        <v>3163</v>
      </c>
      <c r="FS48" s="67">
        <v>2551</v>
      </c>
      <c r="FT48" s="67">
        <v>2551</v>
      </c>
      <c r="FU48" s="72">
        <v>219</v>
      </c>
      <c r="FV48" s="72">
        <v>214</v>
      </c>
      <c r="FW48" s="72">
        <v>162</v>
      </c>
      <c r="FY48" s="65">
        <v>44</v>
      </c>
      <c r="FZ48" s="66" t="str">
        <f t="shared" si="51"/>
        <v>利根町</v>
      </c>
      <c r="GA48" s="67">
        <v>0</v>
      </c>
      <c r="GB48" s="67">
        <v>0</v>
      </c>
      <c r="GC48" s="67">
        <v>0</v>
      </c>
      <c r="GD48" s="67">
        <v>0</v>
      </c>
      <c r="GE48" s="67">
        <v>0</v>
      </c>
      <c r="GF48" s="67">
        <v>0</v>
      </c>
      <c r="GG48" s="72">
        <v>0</v>
      </c>
      <c r="GH48" s="72">
        <v>0</v>
      </c>
      <c r="GI48" s="72">
        <v>0</v>
      </c>
      <c r="GK48" s="65">
        <v>44</v>
      </c>
      <c r="GL48" s="66" t="str">
        <f t="shared" si="52"/>
        <v>利根町</v>
      </c>
      <c r="GM48" s="67">
        <v>0</v>
      </c>
      <c r="GN48" s="67">
        <v>0</v>
      </c>
      <c r="GO48" s="67">
        <v>0</v>
      </c>
      <c r="GP48" s="67">
        <v>0</v>
      </c>
      <c r="GQ48" s="67">
        <v>0</v>
      </c>
      <c r="GR48" s="67">
        <v>0</v>
      </c>
      <c r="GS48" s="72">
        <v>0</v>
      </c>
      <c r="GT48" s="72">
        <v>0</v>
      </c>
      <c r="GU48" s="72">
        <v>0</v>
      </c>
      <c r="GW48" s="65">
        <v>44</v>
      </c>
      <c r="GX48" s="66" t="str">
        <f t="shared" si="53"/>
        <v>利根町</v>
      </c>
      <c r="GY48" s="67">
        <v>0</v>
      </c>
      <c r="GZ48" s="67">
        <v>0</v>
      </c>
      <c r="HA48" s="67">
        <v>0</v>
      </c>
      <c r="HB48" s="67">
        <v>0</v>
      </c>
      <c r="HC48" s="67">
        <v>0</v>
      </c>
      <c r="HD48" s="67">
        <v>0</v>
      </c>
      <c r="HE48" s="72">
        <v>0</v>
      </c>
      <c r="HF48" s="72">
        <v>0</v>
      </c>
      <c r="HG48" s="72">
        <v>0</v>
      </c>
      <c r="HI48" s="65">
        <v>44</v>
      </c>
      <c r="HJ48" s="66" t="str">
        <f t="shared" si="54"/>
        <v>利根町</v>
      </c>
      <c r="HK48" s="67">
        <v>0</v>
      </c>
      <c r="HL48" s="67">
        <v>0</v>
      </c>
      <c r="HM48" s="67">
        <v>0</v>
      </c>
      <c r="HN48" s="67">
        <v>0</v>
      </c>
      <c r="HO48" s="67">
        <v>0</v>
      </c>
      <c r="HP48" s="67">
        <v>0</v>
      </c>
      <c r="HQ48" s="72">
        <v>0</v>
      </c>
      <c r="HR48" s="72">
        <v>0</v>
      </c>
      <c r="HS48" s="72">
        <v>0</v>
      </c>
    </row>
    <row r="49" spans="1:227" s="56" customFormat="1" ht="15" customHeight="1">
      <c r="A49" s="82"/>
      <c r="B49" s="83" t="s">
        <v>124</v>
      </c>
      <c r="C49" s="84">
        <f>SUM(C37:C48)</f>
        <v>1024850</v>
      </c>
      <c r="D49" s="84">
        <f aca="true" t="shared" si="55" ref="D49:K49">SUM(D37:D48)</f>
        <v>137722173</v>
      </c>
      <c r="E49" s="84">
        <f t="shared" si="55"/>
        <v>131967192</v>
      </c>
      <c r="F49" s="84">
        <f t="shared" si="55"/>
        <v>14211630</v>
      </c>
      <c r="G49" s="84">
        <f t="shared" si="55"/>
        <v>13653605</v>
      </c>
      <c r="H49" s="84">
        <f t="shared" si="55"/>
        <v>13653531</v>
      </c>
      <c r="I49" s="84">
        <f t="shared" si="55"/>
        <v>4181</v>
      </c>
      <c r="J49" s="84">
        <f t="shared" si="55"/>
        <v>110621</v>
      </c>
      <c r="K49" s="84">
        <f t="shared" si="55"/>
        <v>102942</v>
      </c>
      <c r="L49" s="64"/>
      <c r="M49" s="73"/>
      <c r="N49" s="74" t="s">
        <v>124</v>
      </c>
      <c r="O49" s="85">
        <f aca="true" t="shared" si="56" ref="O49:W49">SUM(O37:O48)</f>
        <v>184136</v>
      </c>
      <c r="P49" s="85">
        <f t="shared" si="56"/>
        <v>660640</v>
      </c>
      <c r="Q49" s="85">
        <f t="shared" si="56"/>
        <v>657760</v>
      </c>
      <c r="R49" s="85">
        <f t="shared" si="56"/>
        <v>3618582</v>
      </c>
      <c r="S49" s="85">
        <f t="shared" si="56"/>
        <v>3612494</v>
      </c>
      <c r="T49" s="85">
        <f t="shared" si="56"/>
        <v>1563555</v>
      </c>
      <c r="U49" s="85">
        <f t="shared" si="56"/>
        <v>298</v>
      </c>
      <c r="V49" s="85">
        <f t="shared" si="56"/>
        <v>764</v>
      </c>
      <c r="W49" s="85">
        <f t="shared" si="56"/>
        <v>751</v>
      </c>
      <c r="X49" s="86"/>
      <c r="Y49" s="73"/>
      <c r="Z49" s="74" t="s">
        <v>124</v>
      </c>
      <c r="AA49" s="85">
        <f aca="true" t="shared" si="57" ref="AA49:AI49">SUM(AA37:AA48)</f>
        <v>1221907</v>
      </c>
      <c r="AB49" s="85">
        <f t="shared" si="57"/>
        <v>149022603</v>
      </c>
      <c r="AC49" s="85">
        <f t="shared" si="57"/>
        <v>139694962</v>
      </c>
      <c r="AD49" s="85">
        <f t="shared" si="57"/>
        <v>8152308</v>
      </c>
      <c r="AE49" s="85">
        <f t="shared" si="57"/>
        <v>7662191</v>
      </c>
      <c r="AF49" s="85">
        <f t="shared" si="57"/>
        <v>7662116</v>
      </c>
      <c r="AG49" s="85">
        <f t="shared" si="57"/>
        <v>4556</v>
      </c>
      <c r="AH49" s="85">
        <f t="shared" si="57"/>
        <v>163276</v>
      </c>
      <c r="AI49" s="85">
        <f t="shared" si="57"/>
        <v>149302</v>
      </c>
      <c r="AJ49" s="64"/>
      <c r="AK49" s="73"/>
      <c r="AL49" s="74" t="s">
        <v>124</v>
      </c>
      <c r="AM49" s="85">
        <f aca="true" t="shared" si="58" ref="AM49:AU49">SUM(AM37:AM48)</f>
        <v>801995</v>
      </c>
      <c r="AN49" s="85">
        <f t="shared" si="58"/>
        <v>3135042</v>
      </c>
      <c r="AO49" s="85">
        <f t="shared" si="58"/>
        <v>3104212</v>
      </c>
      <c r="AP49" s="85">
        <f t="shared" si="58"/>
        <v>25829158</v>
      </c>
      <c r="AQ49" s="85">
        <f t="shared" si="58"/>
        <v>25644654</v>
      </c>
      <c r="AR49" s="85">
        <f t="shared" si="58"/>
        <v>5938981</v>
      </c>
      <c r="AS49" s="85">
        <f t="shared" si="58"/>
        <v>694</v>
      </c>
      <c r="AT49" s="85">
        <f t="shared" si="58"/>
        <v>4775</v>
      </c>
      <c r="AU49" s="85">
        <f t="shared" si="58"/>
        <v>4651</v>
      </c>
      <c r="AV49" s="87"/>
      <c r="AW49" s="73"/>
      <c r="AX49" s="74" t="s">
        <v>124</v>
      </c>
      <c r="AY49" s="85">
        <f aca="true" t="shared" si="59" ref="AY49:BG49">SUM(AY37:AY48)</f>
        <v>0</v>
      </c>
      <c r="AZ49" s="85">
        <f t="shared" si="59"/>
        <v>20426487</v>
      </c>
      <c r="BA49" s="85">
        <f t="shared" si="59"/>
        <v>19118040</v>
      </c>
      <c r="BB49" s="85">
        <f t="shared" si="59"/>
        <v>215231476</v>
      </c>
      <c r="BC49" s="85">
        <f t="shared" si="59"/>
        <v>207456025</v>
      </c>
      <c r="BD49" s="85">
        <f t="shared" si="59"/>
        <v>34548636</v>
      </c>
      <c r="BE49" s="85">
        <f t="shared" si="59"/>
        <v>0</v>
      </c>
      <c r="BF49" s="85">
        <f t="shared" si="59"/>
        <v>101270</v>
      </c>
      <c r="BG49" s="85">
        <f t="shared" si="59"/>
        <v>92046</v>
      </c>
      <c r="BH49" s="87"/>
      <c r="BI49" s="73"/>
      <c r="BJ49" s="74" t="s">
        <v>124</v>
      </c>
      <c r="BK49" s="85">
        <f aca="true" t="shared" si="60" ref="BK49:BS49">SUM(BK37:BK48)</f>
        <v>0</v>
      </c>
      <c r="BL49" s="85">
        <f t="shared" si="60"/>
        <v>33893317</v>
      </c>
      <c r="BM49" s="85">
        <f t="shared" si="60"/>
        <v>33598521</v>
      </c>
      <c r="BN49" s="85">
        <f t="shared" si="60"/>
        <v>240981053</v>
      </c>
      <c r="BO49" s="85">
        <f t="shared" si="60"/>
        <v>240053381</v>
      </c>
      <c r="BP49" s="85">
        <f t="shared" si="60"/>
        <v>79972027</v>
      </c>
      <c r="BQ49" s="85">
        <f t="shared" si="60"/>
        <v>0</v>
      </c>
      <c r="BR49" s="85">
        <f t="shared" si="60"/>
        <v>98189</v>
      </c>
      <c r="BS49" s="85">
        <f t="shared" si="60"/>
        <v>93702</v>
      </c>
      <c r="BT49" s="87"/>
      <c r="BU49" s="73"/>
      <c r="BV49" s="74" t="s">
        <v>124</v>
      </c>
      <c r="BW49" s="85">
        <f aca="true" t="shared" si="61" ref="BW49:CE49">SUM(BW37:BW48)</f>
        <v>0</v>
      </c>
      <c r="BX49" s="85">
        <f t="shared" si="61"/>
        <v>22446097</v>
      </c>
      <c r="BY49" s="85">
        <f t="shared" si="61"/>
        <v>22422833</v>
      </c>
      <c r="BZ49" s="85">
        <f t="shared" si="61"/>
        <v>235941076</v>
      </c>
      <c r="CA49" s="85">
        <f t="shared" si="61"/>
        <v>235878064</v>
      </c>
      <c r="CB49" s="85">
        <f t="shared" si="61"/>
        <v>163891083</v>
      </c>
      <c r="CC49" s="85">
        <f t="shared" si="61"/>
        <v>0</v>
      </c>
      <c r="CD49" s="85">
        <f t="shared" si="61"/>
        <v>24155</v>
      </c>
      <c r="CE49" s="85">
        <f t="shared" si="61"/>
        <v>23727</v>
      </c>
      <c r="CF49" s="87"/>
      <c r="CG49" s="73"/>
      <c r="CH49" s="74" t="s">
        <v>124</v>
      </c>
      <c r="CI49" s="85">
        <f aca="true" t="shared" si="62" ref="CI49:CQ49">SUM(CI37:CI48)</f>
        <v>6089424</v>
      </c>
      <c r="CJ49" s="85">
        <f t="shared" si="62"/>
        <v>76765901</v>
      </c>
      <c r="CK49" s="85">
        <f t="shared" si="62"/>
        <v>75139394</v>
      </c>
      <c r="CL49" s="85">
        <f t="shared" si="62"/>
        <v>692153605</v>
      </c>
      <c r="CM49" s="85">
        <f t="shared" si="62"/>
        <v>683387470</v>
      </c>
      <c r="CN49" s="85">
        <f t="shared" si="62"/>
        <v>278411746</v>
      </c>
      <c r="CO49" s="85">
        <f t="shared" si="62"/>
        <v>5349</v>
      </c>
      <c r="CP49" s="85">
        <f t="shared" si="62"/>
        <v>223614</v>
      </c>
      <c r="CQ49" s="85">
        <f t="shared" si="62"/>
        <v>209475</v>
      </c>
      <c r="CR49" s="64"/>
      <c r="CS49" s="73"/>
      <c r="CT49" s="74" t="s">
        <v>124</v>
      </c>
      <c r="CU49" s="85">
        <f aca="true" t="shared" si="63" ref="CU49:DC49">SUM(CU37:CU48)</f>
        <v>0</v>
      </c>
      <c r="CV49" s="85">
        <f t="shared" si="63"/>
        <v>0</v>
      </c>
      <c r="CW49" s="85">
        <f t="shared" si="63"/>
        <v>0</v>
      </c>
      <c r="CX49" s="85">
        <f t="shared" si="63"/>
        <v>0</v>
      </c>
      <c r="CY49" s="85">
        <f t="shared" si="63"/>
        <v>0</v>
      </c>
      <c r="CZ49" s="85">
        <f t="shared" si="63"/>
        <v>0</v>
      </c>
      <c r="DA49" s="85">
        <f t="shared" si="63"/>
        <v>0</v>
      </c>
      <c r="DB49" s="85">
        <f t="shared" si="63"/>
        <v>0</v>
      </c>
      <c r="DC49" s="85">
        <f t="shared" si="63"/>
        <v>0</v>
      </c>
      <c r="DD49" s="64"/>
      <c r="DE49" s="73"/>
      <c r="DF49" s="74" t="s">
        <v>124</v>
      </c>
      <c r="DG49" s="85">
        <f aca="true" t="shared" si="64" ref="DG49:DO49">SUM(DG37:DG48)</f>
        <v>996</v>
      </c>
      <c r="DH49" s="85">
        <f t="shared" si="64"/>
        <v>54</v>
      </c>
      <c r="DI49" s="85">
        <f t="shared" si="64"/>
        <v>54</v>
      </c>
      <c r="DJ49" s="85">
        <f t="shared" si="64"/>
        <v>13526</v>
      </c>
      <c r="DK49" s="85">
        <f t="shared" si="64"/>
        <v>13526</v>
      </c>
      <c r="DL49" s="85">
        <f t="shared" si="64"/>
        <v>13526</v>
      </c>
      <c r="DM49" s="85">
        <f t="shared" si="64"/>
        <v>4</v>
      </c>
      <c r="DN49" s="85">
        <f t="shared" si="64"/>
        <v>11</v>
      </c>
      <c r="DO49" s="85">
        <f t="shared" si="64"/>
        <v>11</v>
      </c>
      <c r="DP49" s="64"/>
      <c r="DQ49" s="73"/>
      <c r="DR49" s="74" t="s">
        <v>124</v>
      </c>
      <c r="DS49" s="85">
        <f aca="true" t="shared" si="65" ref="DS49:EA49">SUM(DS37:DS48)</f>
        <v>6275327</v>
      </c>
      <c r="DT49" s="85">
        <f t="shared" si="65"/>
        <v>126824</v>
      </c>
      <c r="DU49" s="85">
        <f t="shared" si="65"/>
        <v>109729</v>
      </c>
      <c r="DV49" s="85">
        <f t="shared" si="65"/>
        <v>39588</v>
      </c>
      <c r="DW49" s="85">
        <f t="shared" si="65"/>
        <v>38935</v>
      </c>
      <c r="DX49" s="85">
        <f t="shared" si="65"/>
        <v>28200</v>
      </c>
      <c r="DY49" s="85">
        <f t="shared" si="65"/>
        <v>272</v>
      </c>
      <c r="DZ49" s="85">
        <f t="shared" si="65"/>
        <v>159</v>
      </c>
      <c r="EA49" s="85">
        <f t="shared" si="65"/>
        <v>127</v>
      </c>
      <c r="EB49" s="64"/>
      <c r="EC49" s="73"/>
      <c r="ED49" s="74" t="s">
        <v>124</v>
      </c>
      <c r="EE49" s="85">
        <f aca="true" t="shared" si="66" ref="EE49:EM49">SUM(EE37:EE48)</f>
        <v>50610414</v>
      </c>
      <c r="EF49" s="85">
        <f t="shared" si="66"/>
        <v>247067965</v>
      </c>
      <c r="EG49" s="85">
        <f t="shared" si="66"/>
        <v>226369397</v>
      </c>
      <c r="EH49" s="85">
        <f t="shared" si="66"/>
        <v>4920693</v>
      </c>
      <c r="EI49" s="85">
        <f t="shared" si="66"/>
        <v>4471571</v>
      </c>
      <c r="EJ49" s="85">
        <f t="shared" si="66"/>
        <v>4471538</v>
      </c>
      <c r="EK49" s="85">
        <f t="shared" si="66"/>
        <v>3002</v>
      </c>
      <c r="EL49" s="85">
        <f t="shared" si="66"/>
        <v>84531</v>
      </c>
      <c r="EM49" s="85">
        <f t="shared" si="66"/>
        <v>71041</v>
      </c>
      <c r="EO49" s="73"/>
      <c r="EP49" s="74" t="s">
        <v>124</v>
      </c>
      <c r="EQ49" s="85">
        <f aca="true" t="shared" si="67" ref="EQ49:EY49">SUM(EQ37:EQ48)</f>
        <v>577486</v>
      </c>
      <c r="ER49" s="85">
        <f t="shared" si="67"/>
        <v>2413900</v>
      </c>
      <c r="ES49" s="85">
        <f t="shared" si="67"/>
        <v>2307860</v>
      </c>
      <c r="ET49" s="85">
        <f t="shared" si="67"/>
        <v>7148702</v>
      </c>
      <c r="EU49" s="85">
        <f t="shared" si="67"/>
        <v>7136889</v>
      </c>
      <c r="EV49" s="85">
        <f t="shared" si="67"/>
        <v>4882076</v>
      </c>
      <c r="EW49" s="85">
        <f t="shared" si="67"/>
        <v>481</v>
      </c>
      <c r="EX49" s="85">
        <f t="shared" si="67"/>
        <v>1313</v>
      </c>
      <c r="EY49" s="85">
        <f t="shared" si="67"/>
        <v>1129</v>
      </c>
      <c r="FA49" s="73"/>
      <c r="FB49" s="74" t="s">
        <v>124</v>
      </c>
      <c r="FC49" s="85">
        <f aca="true" t="shared" si="68" ref="FC49:FK49">SUM(FC37:FC48)</f>
        <v>637703</v>
      </c>
      <c r="FD49" s="85">
        <f t="shared" si="68"/>
        <v>2514109</v>
      </c>
      <c r="FE49" s="85">
        <f t="shared" si="68"/>
        <v>2499247</v>
      </c>
      <c r="FF49" s="85">
        <f t="shared" si="68"/>
        <v>113737</v>
      </c>
      <c r="FG49" s="85">
        <f t="shared" si="68"/>
        <v>113366</v>
      </c>
      <c r="FH49" s="85">
        <f t="shared" si="68"/>
        <v>91977</v>
      </c>
      <c r="FI49" s="85">
        <f t="shared" si="68"/>
        <v>37</v>
      </c>
      <c r="FJ49" s="85">
        <f t="shared" si="68"/>
        <v>352</v>
      </c>
      <c r="FK49" s="85">
        <f t="shared" si="68"/>
        <v>337</v>
      </c>
      <c r="FM49" s="73"/>
      <c r="FN49" s="74" t="s">
        <v>124</v>
      </c>
      <c r="FO49" s="85">
        <f aca="true" t="shared" si="69" ref="FO49:FW49">SUM(FO37:FO48)</f>
        <v>2469025</v>
      </c>
      <c r="FP49" s="85">
        <f t="shared" si="69"/>
        <v>22055895</v>
      </c>
      <c r="FQ49" s="85">
        <f t="shared" si="69"/>
        <v>18004234</v>
      </c>
      <c r="FR49" s="85">
        <f t="shared" si="69"/>
        <v>625901</v>
      </c>
      <c r="FS49" s="85">
        <f t="shared" si="69"/>
        <v>570164</v>
      </c>
      <c r="FT49" s="85">
        <f t="shared" si="69"/>
        <v>468162</v>
      </c>
      <c r="FU49" s="85">
        <f t="shared" si="69"/>
        <v>1904</v>
      </c>
      <c r="FV49" s="85">
        <f t="shared" si="69"/>
        <v>20774</v>
      </c>
      <c r="FW49" s="85">
        <f t="shared" si="69"/>
        <v>16848</v>
      </c>
      <c r="FY49" s="73"/>
      <c r="FZ49" s="74" t="s">
        <v>124</v>
      </c>
      <c r="GA49" s="85">
        <f aca="true" t="shared" si="70" ref="GA49:GI49">SUM(GA37:GA48)</f>
        <v>854247</v>
      </c>
      <c r="GB49" s="85">
        <f t="shared" si="70"/>
        <v>10316149</v>
      </c>
      <c r="GC49" s="85">
        <f t="shared" si="70"/>
        <v>10314426</v>
      </c>
      <c r="GD49" s="85">
        <f t="shared" si="70"/>
        <v>10316814</v>
      </c>
      <c r="GE49" s="85">
        <f t="shared" si="70"/>
        <v>10315087</v>
      </c>
      <c r="GF49" s="85">
        <f t="shared" si="70"/>
        <v>7057822</v>
      </c>
      <c r="GG49" s="85">
        <f t="shared" si="70"/>
        <v>179</v>
      </c>
      <c r="GH49" s="85">
        <f t="shared" si="70"/>
        <v>3942</v>
      </c>
      <c r="GI49" s="85">
        <f t="shared" si="70"/>
        <v>3929</v>
      </c>
      <c r="GK49" s="73"/>
      <c r="GL49" s="74" t="s">
        <v>124</v>
      </c>
      <c r="GM49" s="85">
        <f aca="true" t="shared" si="71" ref="GM49:GU49">SUM(GM37:GM48)</f>
        <v>850632</v>
      </c>
      <c r="GN49" s="85">
        <f t="shared" si="71"/>
        <v>41384</v>
      </c>
      <c r="GO49" s="85">
        <f t="shared" si="71"/>
        <v>41251</v>
      </c>
      <c r="GP49" s="85">
        <f t="shared" si="71"/>
        <v>69638</v>
      </c>
      <c r="GQ49" s="85">
        <f t="shared" si="71"/>
        <v>69532</v>
      </c>
      <c r="GR49" s="85">
        <f t="shared" si="71"/>
        <v>48672</v>
      </c>
      <c r="GS49" s="85">
        <f t="shared" si="71"/>
        <v>204</v>
      </c>
      <c r="GT49" s="85">
        <f t="shared" si="71"/>
        <v>49</v>
      </c>
      <c r="GU49" s="85">
        <f t="shared" si="71"/>
        <v>48</v>
      </c>
      <c r="GW49" s="73"/>
      <c r="GX49" s="74" t="s">
        <v>124</v>
      </c>
      <c r="GY49" s="85">
        <f aca="true" t="shared" si="72" ref="GY49:HG49">SUM(GY37:GY48)</f>
        <v>4127</v>
      </c>
      <c r="GZ49" s="85">
        <f t="shared" si="72"/>
        <v>610319</v>
      </c>
      <c r="HA49" s="85">
        <f t="shared" si="72"/>
        <v>610319</v>
      </c>
      <c r="HB49" s="85">
        <f t="shared" si="72"/>
        <v>497648</v>
      </c>
      <c r="HC49" s="85">
        <f t="shared" si="72"/>
        <v>497648</v>
      </c>
      <c r="HD49" s="85">
        <f t="shared" si="72"/>
        <v>242191</v>
      </c>
      <c r="HE49" s="85">
        <f t="shared" si="72"/>
        <v>13</v>
      </c>
      <c r="HF49" s="85">
        <f t="shared" si="72"/>
        <v>1889</v>
      </c>
      <c r="HG49" s="85">
        <f t="shared" si="72"/>
        <v>1889</v>
      </c>
      <c r="HI49" s="73"/>
      <c r="HJ49" s="74" t="s">
        <v>124</v>
      </c>
      <c r="HK49" s="85">
        <f aca="true" t="shared" si="73" ref="HK49:HS49">SUM(HK37:HK48)</f>
        <v>0</v>
      </c>
      <c r="HL49" s="85">
        <f t="shared" si="73"/>
        <v>0</v>
      </c>
      <c r="HM49" s="85">
        <f t="shared" si="73"/>
        <v>0</v>
      </c>
      <c r="HN49" s="85">
        <f t="shared" si="73"/>
        <v>0</v>
      </c>
      <c r="HO49" s="85">
        <f t="shared" si="73"/>
        <v>0</v>
      </c>
      <c r="HP49" s="85">
        <f t="shared" si="73"/>
        <v>0</v>
      </c>
      <c r="HQ49" s="85">
        <f t="shared" si="73"/>
        <v>0</v>
      </c>
      <c r="HR49" s="85">
        <f t="shared" si="73"/>
        <v>0</v>
      </c>
      <c r="HS49" s="85">
        <f t="shared" si="73"/>
        <v>0</v>
      </c>
    </row>
    <row r="50" spans="1:227" s="56" customFormat="1" ht="15" customHeight="1">
      <c r="A50" s="82"/>
      <c r="B50" s="83" t="s">
        <v>125</v>
      </c>
      <c r="C50" s="84">
        <f>SUM(C49,C36)</f>
        <v>11198789</v>
      </c>
      <c r="D50" s="84">
        <f aca="true" t="shared" si="74" ref="D50:K50">SUM(D49,D36)</f>
        <v>917768194</v>
      </c>
      <c r="E50" s="84">
        <f t="shared" si="74"/>
        <v>884054993</v>
      </c>
      <c r="F50" s="84">
        <f t="shared" si="74"/>
        <v>99478719</v>
      </c>
      <c r="G50" s="84">
        <f t="shared" si="74"/>
        <v>96104290</v>
      </c>
      <c r="H50" s="84">
        <f t="shared" si="74"/>
        <v>96102020</v>
      </c>
      <c r="I50" s="84">
        <f t="shared" si="74"/>
        <v>35129</v>
      </c>
      <c r="J50" s="84">
        <f t="shared" si="74"/>
        <v>705245</v>
      </c>
      <c r="K50" s="84">
        <f t="shared" si="74"/>
        <v>661934</v>
      </c>
      <c r="L50" s="64"/>
      <c r="M50" s="82"/>
      <c r="N50" s="83" t="s">
        <v>125</v>
      </c>
      <c r="O50" s="84">
        <f aca="true" t="shared" si="75" ref="O50:W50">SUM(O49,O36)</f>
        <v>390433</v>
      </c>
      <c r="P50" s="84">
        <f t="shared" si="75"/>
        <v>6161087</v>
      </c>
      <c r="Q50" s="84">
        <f t="shared" si="75"/>
        <v>6118765</v>
      </c>
      <c r="R50" s="84">
        <f t="shared" si="75"/>
        <v>30965095</v>
      </c>
      <c r="S50" s="84">
        <f t="shared" si="75"/>
        <v>30863306</v>
      </c>
      <c r="T50" s="84">
        <f t="shared" si="75"/>
        <v>10297615</v>
      </c>
      <c r="U50" s="84">
        <f t="shared" si="75"/>
        <v>967</v>
      </c>
      <c r="V50" s="84">
        <f t="shared" si="75"/>
        <v>9559</v>
      </c>
      <c r="W50" s="84">
        <f t="shared" si="75"/>
        <v>9369</v>
      </c>
      <c r="X50" s="86"/>
      <c r="Y50" s="82"/>
      <c r="Z50" s="83" t="s">
        <v>125</v>
      </c>
      <c r="AA50" s="84">
        <f aca="true" t="shared" si="76" ref="AA50:AI50">SUM(AA49,AA36)</f>
        <v>14840722</v>
      </c>
      <c r="AB50" s="84">
        <f t="shared" si="76"/>
        <v>954599393</v>
      </c>
      <c r="AC50" s="84">
        <f t="shared" si="76"/>
        <v>898092266</v>
      </c>
      <c r="AD50" s="84">
        <f t="shared" si="76"/>
        <v>50634943</v>
      </c>
      <c r="AE50" s="84">
        <f t="shared" si="76"/>
        <v>47721047</v>
      </c>
      <c r="AF50" s="84">
        <f t="shared" si="76"/>
        <v>47719096</v>
      </c>
      <c r="AG50" s="84">
        <f t="shared" si="76"/>
        <v>41532</v>
      </c>
      <c r="AH50" s="84">
        <f t="shared" si="76"/>
        <v>983257</v>
      </c>
      <c r="AI50" s="84">
        <f t="shared" si="76"/>
        <v>902255</v>
      </c>
      <c r="AJ50" s="64"/>
      <c r="AK50" s="82"/>
      <c r="AL50" s="83" t="s">
        <v>125</v>
      </c>
      <c r="AM50" s="84">
        <f aca="true" t="shared" si="77" ref="AM50:AU50">SUM(AM49,AM36)</f>
        <v>1232542</v>
      </c>
      <c r="AN50" s="84">
        <f t="shared" si="77"/>
        <v>35403418</v>
      </c>
      <c r="AO50" s="84">
        <f t="shared" si="77"/>
        <v>35209586</v>
      </c>
      <c r="AP50" s="84">
        <f t="shared" si="77"/>
        <v>360516253</v>
      </c>
      <c r="AQ50" s="84">
        <f t="shared" si="77"/>
        <v>359147115</v>
      </c>
      <c r="AR50" s="84">
        <f t="shared" si="77"/>
        <v>104622840</v>
      </c>
      <c r="AS50" s="84">
        <f t="shared" si="77"/>
        <v>2033</v>
      </c>
      <c r="AT50" s="84">
        <f t="shared" si="77"/>
        <v>57900</v>
      </c>
      <c r="AU50" s="84">
        <f t="shared" si="77"/>
        <v>56966</v>
      </c>
      <c r="AV50" s="87"/>
      <c r="AW50" s="82"/>
      <c r="AX50" s="83" t="s">
        <v>125</v>
      </c>
      <c r="AY50" s="84">
        <f aca="true" t="shared" si="78" ref="AY50:BG50">SUM(AY49,AY36)</f>
        <v>0</v>
      </c>
      <c r="AZ50" s="84">
        <f t="shared" si="78"/>
        <v>208938053</v>
      </c>
      <c r="BA50" s="84">
        <f t="shared" si="78"/>
        <v>200062397</v>
      </c>
      <c r="BB50" s="84">
        <f t="shared" si="78"/>
        <v>3323981409</v>
      </c>
      <c r="BC50" s="84">
        <f t="shared" si="78"/>
        <v>3265331787</v>
      </c>
      <c r="BD50" s="84">
        <f t="shared" si="78"/>
        <v>543175026</v>
      </c>
      <c r="BE50" s="84">
        <f t="shared" si="78"/>
        <v>0</v>
      </c>
      <c r="BF50" s="84">
        <f t="shared" si="78"/>
        <v>1051233</v>
      </c>
      <c r="BG50" s="84">
        <f t="shared" si="78"/>
        <v>987498</v>
      </c>
      <c r="BH50" s="87"/>
      <c r="BI50" s="82"/>
      <c r="BJ50" s="83" t="s">
        <v>125</v>
      </c>
      <c r="BK50" s="84">
        <f aca="true" t="shared" si="79" ref="BK50:BS50">SUM(BK49,BK36)</f>
        <v>0</v>
      </c>
      <c r="BL50" s="84">
        <f t="shared" si="79"/>
        <v>253956237</v>
      </c>
      <c r="BM50" s="84">
        <f t="shared" si="79"/>
        <v>252353662</v>
      </c>
      <c r="BN50" s="84">
        <f t="shared" si="79"/>
        <v>2212517129</v>
      </c>
      <c r="BO50" s="84">
        <f t="shared" si="79"/>
        <v>2206525586</v>
      </c>
      <c r="BP50" s="84">
        <f t="shared" si="79"/>
        <v>734764484</v>
      </c>
      <c r="BQ50" s="84">
        <f t="shared" si="79"/>
        <v>0</v>
      </c>
      <c r="BR50" s="84">
        <f t="shared" si="79"/>
        <v>896128</v>
      </c>
      <c r="BS50" s="84">
        <f t="shared" si="79"/>
        <v>868278</v>
      </c>
      <c r="BT50" s="87"/>
      <c r="BU50" s="82"/>
      <c r="BV50" s="83" t="s">
        <v>125</v>
      </c>
      <c r="BW50" s="84">
        <f aca="true" t="shared" si="80" ref="BW50:CE50">SUM(BW49,BW36)</f>
        <v>0</v>
      </c>
      <c r="BX50" s="84">
        <f t="shared" si="80"/>
        <v>226674095</v>
      </c>
      <c r="BY50" s="84">
        <f t="shared" si="80"/>
        <v>226482740</v>
      </c>
      <c r="BZ50" s="84">
        <f t="shared" si="80"/>
        <v>2889113299</v>
      </c>
      <c r="CA50" s="84">
        <f t="shared" si="80"/>
        <v>2888472408</v>
      </c>
      <c r="CB50" s="84">
        <f t="shared" si="80"/>
        <v>1994661968</v>
      </c>
      <c r="CC50" s="84">
        <f t="shared" si="80"/>
        <v>0</v>
      </c>
      <c r="CD50" s="84">
        <f t="shared" si="80"/>
        <v>283387</v>
      </c>
      <c r="CE50" s="84">
        <f t="shared" si="80"/>
        <v>279928</v>
      </c>
      <c r="CF50" s="87"/>
      <c r="CG50" s="82"/>
      <c r="CH50" s="83" t="s">
        <v>125</v>
      </c>
      <c r="CI50" s="84">
        <f aca="true" t="shared" si="81" ref="CI50:CQ50">SUM(CI49,CI36)</f>
        <v>58269994</v>
      </c>
      <c r="CJ50" s="84">
        <f t="shared" si="81"/>
        <v>689568385</v>
      </c>
      <c r="CK50" s="84">
        <f t="shared" si="81"/>
        <v>678898799</v>
      </c>
      <c r="CL50" s="84">
        <f t="shared" si="81"/>
        <v>8425611837</v>
      </c>
      <c r="CM50" s="84">
        <f t="shared" si="81"/>
        <v>8360329781</v>
      </c>
      <c r="CN50" s="84">
        <f t="shared" si="81"/>
        <v>3272601478</v>
      </c>
      <c r="CO50" s="84">
        <f t="shared" si="81"/>
        <v>45722</v>
      </c>
      <c r="CP50" s="84">
        <f t="shared" si="81"/>
        <v>2230748</v>
      </c>
      <c r="CQ50" s="84">
        <f t="shared" si="81"/>
        <v>2135704</v>
      </c>
      <c r="CR50" s="64"/>
      <c r="CS50" s="82"/>
      <c r="CT50" s="83" t="s">
        <v>125</v>
      </c>
      <c r="CU50" s="84">
        <f aca="true" t="shared" si="82" ref="CU50:DC50">SUM(CU49,CU36)</f>
        <v>0</v>
      </c>
      <c r="CV50" s="84">
        <f t="shared" si="82"/>
        <v>0</v>
      </c>
      <c r="CW50" s="84">
        <f t="shared" si="82"/>
        <v>0</v>
      </c>
      <c r="CX50" s="84">
        <f t="shared" si="82"/>
        <v>0</v>
      </c>
      <c r="CY50" s="84">
        <f t="shared" si="82"/>
        <v>0</v>
      </c>
      <c r="CZ50" s="84">
        <f t="shared" si="82"/>
        <v>0</v>
      </c>
      <c r="DA50" s="84">
        <f t="shared" si="82"/>
        <v>0</v>
      </c>
      <c r="DB50" s="84">
        <f t="shared" si="82"/>
        <v>0</v>
      </c>
      <c r="DC50" s="84">
        <f t="shared" si="82"/>
        <v>0</v>
      </c>
      <c r="DD50" s="64"/>
      <c r="DE50" s="82"/>
      <c r="DF50" s="83" t="s">
        <v>125</v>
      </c>
      <c r="DG50" s="84">
        <f aca="true" t="shared" si="83" ref="DG50:DO50">SUM(DG49,DG36)</f>
        <v>996</v>
      </c>
      <c r="DH50" s="84">
        <f t="shared" si="83"/>
        <v>307</v>
      </c>
      <c r="DI50" s="84">
        <f t="shared" si="83"/>
        <v>248</v>
      </c>
      <c r="DJ50" s="84">
        <f t="shared" si="83"/>
        <v>14674</v>
      </c>
      <c r="DK50" s="84">
        <f t="shared" si="83"/>
        <v>14273</v>
      </c>
      <c r="DL50" s="84">
        <f t="shared" si="83"/>
        <v>14106</v>
      </c>
      <c r="DM50" s="84">
        <f t="shared" si="83"/>
        <v>4</v>
      </c>
      <c r="DN50" s="84">
        <f t="shared" si="83"/>
        <v>25</v>
      </c>
      <c r="DO50" s="84">
        <f t="shared" si="83"/>
        <v>21</v>
      </c>
      <c r="DP50" s="64"/>
      <c r="DQ50" s="82"/>
      <c r="DR50" s="83" t="s">
        <v>125</v>
      </c>
      <c r="DS50" s="84">
        <f aca="true" t="shared" si="84" ref="DS50:EA50">SUM(DS49,DS36)</f>
        <v>19393485</v>
      </c>
      <c r="DT50" s="84">
        <f t="shared" si="84"/>
        <v>1110764</v>
      </c>
      <c r="DU50" s="84">
        <f t="shared" si="84"/>
        <v>950437</v>
      </c>
      <c r="DV50" s="84">
        <f t="shared" si="84"/>
        <v>132280</v>
      </c>
      <c r="DW50" s="84">
        <f t="shared" si="84"/>
        <v>127543</v>
      </c>
      <c r="DX50" s="84">
        <f t="shared" si="84"/>
        <v>100244</v>
      </c>
      <c r="DY50" s="84">
        <f t="shared" si="84"/>
        <v>4243</v>
      </c>
      <c r="DZ50" s="84">
        <f t="shared" si="84"/>
        <v>1389</v>
      </c>
      <c r="EA50" s="84">
        <f t="shared" si="84"/>
        <v>1100</v>
      </c>
      <c r="EB50" s="64"/>
      <c r="EC50" s="82"/>
      <c r="ED50" s="83" t="s">
        <v>125</v>
      </c>
      <c r="EE50" s="84">
        <f aca="true" t="shared" si="85" ref="EE50:EM50">SUM(EE49,EE36)</f>
        <v>402834329</v>
      </c>
      <c r="EF50" s="84">
        <f t="shared" si="85"/>
        <v>1185772687</v>
      </c>
      <c r="EG50" s="84">
        <f t="shared" si="85"/>
        <v>1075988364</v>
      </c>
      <c r="EH50" s="84">
        <f t="shared" si="85"/>
        <v>28008351</v>
      </c>
      <c r="EI50" s="84">
        <f t="shared" si="85"/>
        <v>25270815</v>
      </c>
      <c r="EJ50" s="84">
        <f t="shared" si="85"/>
        <v>25270426</v>
      </c>
      <c r="EK50" s="84">
        <f t="shared" si="85"/>
        <v>27886</v>
      </c>
      <c r="EL50" s="84">
        <f t="shared" si="85"/>
        <v>534422</v>
      </c>
      <c r="EM50" s="84">
        <f t="shared" si="85"/>
        <v>433127</v>
      </c>
      <c r="EO50" s="82"/>
      <c r="EP50" s="83" t="s">
        <v>125</v>
      </c>
      <c r="EQ50" s="84">
        <f aca="true" t="shared" si="86" ref="EQ50:EY50">SUM(EQ49,EQ36)</f>
        <v>3264413</v>
      </c>
      <c r="ER50" s="84">
        <f t="shared" si="86"/>
        <v>14588845</v>
      </c>
      <c r="ES50" s="84">
        <f t="shared" si="86"/>
        <v>14260651</v>
      </c>
      <c r="ET50" s="84">
        <f t="shared" si="86"/>
        <v>38796138</v>
      </c>
      <c r="EU50" s="84">
        <f t="shared" si="86"/>
        <v>38705635</v>
      </c>
      <c r="EV50" s="84">
        <f t="shared" si="86"/>
        <v>26748954</v>
      </c>
      <c r="EW50" s="84">
        <f t="shared" si="86"/>
        <v>2557</v>
      </c>
      <c r="EX50" s="84">
        <f t="shared" si="86"/>
        <v>14120</v>
      </c>
      <c r="EY50" s="84">
        <f t="shared" si="86"/>
        <v>13265</v>
      </c>
      <c r="FA50" s="82"/>
      <c r="FB50" s="83" t="s">
        <v>125</v>
      </c>
      <c r="FC50" s="84">
        <f aca="true" t="shared" si="87" ref="FC50:FK50">SUM(FC49,FC36)</f>
        <v>4636155</v>
      </c>
      <c r="FD50" s="84">
        <f t="shared" si="87"/>
        <v>8793680</v>
      </c>
      <c r="FE50" s="84">
        <f t="shared" si="87"/>
        <v>8711798</v>
      </c>
      <c r="FF50" s="84">
        <f t="shared" si="87"/>
        <v>373848</v>
      </c>
      <c r="FG50" s="84">
        <f t="shared" si="87"/>
        <v>371753</v>
      </c>
      <c r="FH50" s="84">
        <f t="shared" si="87"/>
        <v>349697</v>
      </c>
      <c r="FI50" s="84">
        <f t="shared" si="87"/>
        <v>113</v>
      </c>
      <c r="FJ50" s="84">
        <f t="shared" si="87"/>
        <v>1377</v>
      </c>
      <c r="FK50" s="84">
        <f t="shared" si="87"/>
        <v>1318</v>
      </c>
      <c r="FM50" s="82"/>
      <c r="FN50" s="83" t="s">
        <v>125</v>
      </c>
      <c r="FO50" s="84">
        <f aca="true" t="shared" si="88" ref="FO50:FW50">SUM(FO49,FO36)</f>
        <v>20197964</v>
      </c>
      <c r="FP50" s="84">
        <f t="shared" si="88"/>
        <v>77721449</v>
      </c>
      <c r="FQ50" s="84">
        <f t="shared" si="88"/>
        <v>61792668</v>
      </c>
      <c r="FR50" s="84">
        <f t="shared" si="88"/>
        <v>4725285</v>
      </c>
      <c r="FS50" s="84">
        <f t="shared" si="88"/>
        <v>4301405</v>
      </c>
      <c r="FT50" s="84">
        <f t="shared" si="88"/>
        <v>3520912</v>
      </c>
      <c r="FU50" s="84">
        <f t="shared" si="88"/>
        <v>17184</v>
      </c>
      <c r="FV50" s="84">
        <f t="shared" si="88"/>
        <v>119948</v>
      </c>
      <c r="FW50" s="84">
        <f t="shared" si="88"/>
        <v>92473</v>
      </c>
      <c r="FY50" s="82"/>
      <c r="FZ50" s="83" t="s">
        <v>125</v>
      </c>
      <c r="GA50" s="84">
        <f aca="true" t="shared" si="89" ref="GA50:GI50">SUM(GA49,GA36)</f>
        <v>1317726</v>
      </c>
      <c r="GB50" s="84">
        <f t="shared" si="89"/>
        <v>86799195</v>
      </c>
      <c r="GC50" s="84">
        <f t="shared" si="89"/>
        <v>86781742</v>
      </c>
      <c r="GD50" s="84">
        <f t="shared" si="89"/>
        <v>109063725</v>
      </c>
      <c r="GE50" s="84">
        <f t="shared" si="89"/>
        <v>109045064</v>
      </c>
      <c r="GF50" s="84">
        <f t="shared" si="89"/>
        <v>77730723</v>
      </c>
      <c r="GG50" s="84">
        <f t="shared" si="89"/>
        <v>1023</v>
      </c>
      <c r="GH50" s="84">
        <f t="shared" si="89"/>
        <v>35634</v>
      </c>
      <c r="GI50" s="84">
        <f t="shared" si="89"/>
        <v>35499</v>
      </c>
      <c r="GK50" s="82"/>
      <c r="GL50" s="83" t="s">
        <v>125</v>
      </c>
      <c r="GM50" s="84">
        <f aca="true" t="shared" si="90" ref="GM50:GU50">SUM(GM49,GM36)</f>
        <v>1777520</v>
      </c>
      <c r="GN50" s="84">
        <f t="shared" si="90"/>
        <v>1030257</v>
      </c>
      <c r="GO50" s="84">
        <f t="shared" si="90"/>
        <v>1029614</v>
      </c>
      <c r="GP50" s="84">
        <f t="shared" si="90"/>
        <v>9080025</v>
      </c>
      <c r="GQ50" s="84">
        <f t="shared" si="90"/>
        <v>9079263</v>
      </c>
      <c r="GR50" s="84">
        <f t="shared" si="90"/>
        <v>6336001</v>
      </c>
      <c r="GS50" s="84">
        <f t="shared" si="90"/>
        <v>800</v>
      </c>
      <c r="GT50" s="84">
        <f t="shared" si="90"/>
        <v>589</v>
      </c>
      <c r="GU50" s="84">
        <f t="shared" si="90"/>
        <v>584</v>
      </c>
      <c r="GW50" s="82"/>
      <c r="GX50" s="83" t="s">
        <v>125</v>
      </c>
      <c r="GY50" s="84">
        <f aca="true" t="shared" si="91" ref="GY50:HG50">SUM(GY49,GY36)</f>
        <v>127641</v>
      </c>
      <c r="GZ50" s="84">
        <f t="shared" si="91"/>
        <v>7638822</v>
      </c>
      <c r="HA50" s="84">
        <f t="shared" si="91"/>
        <v>7636233</v>
      </c>
      <c r="HB50" s="84">
        <f t="shared" si="91"/>
        <v>27682480</v>
      </c>
      <c r="HC50" s="84">
        <f t="shared" si="91"/>
        <v>27679906</v>
      </c>
      <c r="HD50" s="84">
        <f t="shared" si="91"/>
        <v>18894664</v>
      </c>
      <c r="HE50" s="84">
        <f t="shared" si="91"/>
        <v>687</v>
      </c>
      <c r="HF50" s="84">
        <f t="shared" si="91"/>
        <v>21416</v>
      </c>
      <c r="HG50" s="84">
        <f t="shared" si="91"/>
        <v>21389</v>
      </c>
      <c r="HI50" s="82"/>
      <c r="HJ50" s="83" t="s">
        <v>125</v>
      </c>
      <c r="HK50" s="84">
        <f aca="true" t="shared" si="92" ref="HK50:HS50">SUM(HK49,HK36)</f>
        <v>0</v>
      </c>
      <c r="HL50" s="84">
        <f t="shared" si="92"/>
        <v>61321</v>
      </c>
      <c r="HM50" s="84">
        <f t="shared" si="92"/>
        <v>61321</v>
      </c>
      <c r="HN50" s="84">
        <f t="shared" si="92"/>
        <v>2251978</v>
      </c>
      <c r="HO50" s="84">
        <f t="shared" si="92"/>
        <v>2251978</v>
      </c>
      <c r="HP50" s="84">
        <f t="shared" si="92"/>
        <v>1555090</v>
      </c>
      <c r="HQ50" s="84">
        <f t="shared" si="92"/>
        <v>0</v>
      </c>
      <c r="HR50" s="84">
        <f t="shared" si="92"/>
        <v>148</v>
      </c>
      <c r="HS50" s="84">
        <f t="shared" si="92"/>
        <v>148</v>
      </c>
    </row>
    <row r="52" ht="14.25">
      <c r="DX52" s="91"/>
    </row>
  </sheetData>
  <sheetProtection/>
  <mergeCells count="95">
    <mergeCell ref="CG2:CG3"/>
    <mergeCell ref="CH2:CH3"/>
    <mergeCell ref="CS2:CS3"/>
    <mergeCell ref="CT2:CT3"/>
    <mergeCell ref="CI2:CK2"/>
    <mergeCell ref="CL2:CN2"/>
    <mergeCell ref="B2:B3"/>
    <mergeCell ref="A2:A3"/>
    <mergeCell ref="AA2:AC2"/>
    <mergeCell ref="AD2:AF2"/>
    <mergeCell ref="C2:E2"/>
    <mergeCell ref="F2:H2"/>
    <mergeCell ref="Y2:Y3"/>
    <mergeCell ref="Z2:Z3"/>
    <mergeCell ref="I2:K2"/>
    <mergeCell ref="M2:M3"/>
    <mergeCell ref="DJ2:DL2"/>
    <mergeCell ref="DQ2:DQ3"/>
    <mergeCell ref="DR2:DR3"/>
    <mergeCell ref="EC2:EC3"/>
    <mergeCell ref="ED2:ED3"/>
    <mergeCell ref="DS2:DU2"/>
    <mergeCell ref="DV2:DX2"/>
    <mergeCell ref="EH2:EJ2"/>
    <mergeCell ref="AG2:AI2"/>
    <mergeCell ref="CO2:CQ2"/>
    <mergeCell ref="DA2:DC2"/>
    <mergeCell ref="DM2:DO2"/>
    <mergeCell ref="CU2:CW2"/>
    <mergeCell ref="CX2:CZ2"/>
    <mergeCell ref="DE2:DE3"/>
    <mergeCell ref="DF2:DF3"/>
    <mergeCell ref="DG2:DI2"/>
    <mergeCell ref="BV2:BV3"/>
    <mergeCell ref="EW2:EY2"/>
    <mergeCell ref="FA2:FA3"/>
    <mergeCell ref="AS2:AU2"/>
    <mergeCell ref="AW2:AW3"/>
    <mergeCell ref="AX2:AX3"/>
    <mergeCell ref="AY2:BA2"/>
    <mergeCell ref="DY2:EA2"/>
    <mergeCell ref="EK2:EM2"/>
    <mergeCell ref="EE2:EG2"/>
    <mergeCell ref="FN2:FN3"/>
    <mergeCell ref="N2:N3"/>
    <mergeCell ref="O2:Q2"/>
    <mergeCell ref="R2:T2"/>
    <mergeCell ref="U2:W2"/>
    <mergeCell ref="EO2:EO3"/>
    <mergeCell ref="EP2:EP3"/>
    <mergeCell ref="BJ2:BJ3"/>
    <mergeCell ref="BK2:BM2"/>
    <mergeCell ref="BN2:BP2"/>
    <mergeCell ref="GL2:GL3"/>
    <mergeCell ref="EQ2:ES2"/>
    <mergeCell ref="ET2:EV2"/>
    <mergeCell ref="FO2:FQ2"/>
    <mergeCell ref="FR2:FT2"/>
    <mergeCell ref="FB2:FB3"/>
    <mergeCell ref="FC2:FE2"/>
    <mergeCell ref="FF2:FH2"/>
    <mergeCell ref="FI2:FK2"/>
    <mergeCell ref="FM2:FM3"/>
    <mergeCell ref="FY2:FY3"/>
    <mergeCell ref="FZ2:FZ3"/>
    <mergeCell ref="GA2:GC2"/>
    <mergeCell ref="GD2:GF2"/>
    <mergeCell ref="GG2:GI2"/>
    <mergeCell ref="GK2:GK3"/>
    <mergeCell ref="BI2:BI3"/>
    <mergeCell ref="GM2:GO2"/>
    <mergeCell ref="GP2:GR2"/>
    <mergeCell ref="HQ2:HS2"/>
    <mergeCell ref="HB2:HD2"/>
    <mergeCell ref="HE2:HG2"/>
    <mergeCell ref="HI2:HI3"/>
    <mergeCell ref="HJ2:HJ3"/>
    <mergeCell ref="GX2:GX3"/>
    <mergeCell ref="GY2:HA2"/>
    <mergeCell ref="AK2:AK3"/>
    <mergeCell ref="AL2:AL3"/>
    <mergeCell ref="AM2:AO2"/>
    <mergeCell ref="AP2:AR2"/>
    <mergeCell ref="BB2:BD2"/>
    <mergeCell ref="BE2:BG2"/>
    <mergeCell ref="BW2:BY2"/>
    <mergeCell ref="BZ2:CB2"/>
    <mergeCell ref="CC2:CE2"/>
    <mergeCell ref="HN2:HP2"/>
    <mergeCell ref="BQ2:BS2"/>
    <mergeCell ref="BU2:BU3"/>
    <mergeCell ref="HK2:HM2"/>
    <mergeCell ref="GS2:GU2"/>
    <mergeCell ref="GW2:GW3"/>
    <mergeCell ref="FU2:FW2"/>
  </mergeCells>
  <printOptions horizontalCentered="1"/>
  <pageMargins left="0.7086614173228347" right="0.7086614173228347" top="0.8267716535433072" bottom="0.7480314960629921" header="0.5118110236220472" footer="0.5118110236220472"/>
  <pageSetup fitToWidth="0" fitToHeight="1" horizontalDpi="600" verticalDpi="600" orientation="landscape" paperSize="9" scale="65" r:id="rId1"/>
  <colBreaks count="18" manualBreakCount="18">
    <brk id="12" max="49" man="1"/>
    <brk id="23" max="49" man="1"/>
    <brk id="36" max="49" man="1"/>
    <brk id="48" max="49" man="1"/>
    <brk id="60" max="49" man="1"/>
    <brk id="72" max="49" man="1"/>
    <brk id="84" max="49" man="1"/>
    <brk id="96" max="49" man="1"/>
    <brk id="108" max="49" man="1"/>
    <brk id="120" max="49" man="1"/>
    <brk id="132" max="49" man="1"/>
    <brk id="144" max="49" man="1"/>
    <brk id="156" max="49" man="1"/>
    <brk id="168" max="49" man="1"/>
    <brk id="180" max="49" man="1"/>
    <brk id="192" max="49" man="1"/>
    <brk id="204" max="49" man="1"/>
    <brk id="216" max="4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AJ50"/>
  <sheetViews>
    <sheetView showGridLines="0" tabSelected="1" view="pageBreakPreview" zoomScale="55" zoomScaleNormal="55" zoomScaleSheetLayoutView="55" zoomScalePageLayoutView="0" workbookViewId="0" topLeftCell="A1">
      <pane ySplit="3" topLeftCell="A16" activePane="bottomLeft" state="frozen"/>
      <selection pane="topLeft" activeCell="O11" sqref="O11"/>
      <selection pane="bottomLeft" activeCell="O11" sqref="O11"/>
    </sheetView>
  </sheetViews>
  <sheetFormatPr defaultColWidth="15.59765625" defaultRowHeight="15"/>
  <cols>
    <col min="1" max="1" width="3" style="88" customWidth="1"/>
    <col min="2" max="2" width="3.5" style="88" customWidth="1"/>
    <col min="3" max="3" width="14.59765625" style="88" customWidth="1"/>
    <col min="4" max="9" width="15.59765625" style="90" customWidth="1"/>
    <col min="10" max="12" width="15.59765625" style="88" customWidth="1"/>
    <col min="13" max="13" width="3" style="88" customWidth="1"/>
    <col min="14" max="14" width="3.5" style="88" customWidth="1"/>
    <col min="15" max="15" width="14.59765625" style="88" customWidth="1"/>
    <col min="16" max="21" width="15.59765625" style="90" customWidth="1"/>
    <col min="22" max="24" width="15.59765625" style="88" customWidth="1"/>
    <col min="25" max="25" width="2.5" style="88" customWidth="1"/>
    <col min="26" max="26" width="3.5" style="88" customWidth="1"/>
    <col min="27" max="27" width="14.59765625" style="88" customWidth="1"/>
    <col min="28" max="33" width="15.59765625" style="90" customWidth="1"/>
    <col min="34" max="16384" width="15.59765625" style="88" customWidth="1"/>
  </cols>
  <sheetData>
    <row r="1" spans="2:33" s="53" customFormat="1" ht="17.25">
      <c r="B1" s="55" t="s">
        <v>163</v>
      </c>
      <c r="D1" s="55"/>
      <c r="E1" s="55"/>
      <c r="F1" s="55"/>
      <c r="G1" s="55"/>
      <c r="H1" s="55"/>
      <c r="I1" s="55"/>
      <c r="N1" s="55" t="s">
        <v>164</v>
      </c>
      <c r="P1" s="55"/>
      <c r="Q1" s="55"/>
      <c r="R1" s="55"/>
      <c r="S1" s="55"/>
      <c r="T1" s="55"/>
      <c r="U1" s="55"/>
      <c r="Z1" s="55" t="s">
        <v>165</v>
      </c>
      <c r="AB1" s="55"/>
      <c r="AC1" s="55"/>
      <c r="AD1" s="55"/>
      <c r="AE1" s="55"/>
      <c r="AF1" s="55"/>
      <c r="AG1" s="55"/>
    </row>
    <row r="2" spans="2:36" s="56" customFormat="1" ht="17.25" customHeight="1">
      <c r="B2" s="133" t="s">
        <v>117</v>
      </c>
      <c r="C2" s="134" t="s">
        <v>118</v>
      </c>
      <c r="D2" s="132" t="s">
        <v>120</v>
      </c>
      <c r="E2" s="132"/>
      <c r="F2" s="132"/>
      <c r="G2" s="132" t="s">
        <v>121</v>
      </c>
      <c r="H2" s="132"/>
      <c r="I2" s="132"/>
      <c r="J2" s="132" t="s">
        <v>129</v>
      </c>
      <c r="K2" s="132"/>
      <c r="L2" s="132"/>
      <c r="N2" s="133" t="s">
        <v>117</v>
      </c>
      <c r="O2" s="134" t="s">
        <v>118</v>
      </c>
      <c r="P2" s="132" t="s">
        <v>120</v>
      </c>
      <c r="Q2" s="132"/>
      <c r="R2" s="132"/>
      <c r="S2" s="132" t="s">
        <v>121</v>
      </c>
      <c r="T2" s="132"/>
      <c r="U2" s="132"/>
      <c r="V2" s="132" t="s">
        <v>129</v>
      </c>
      <c r="W2" s="132"/>
      <c r="X2" s="132"/>
      <c r="Z2" s="133" t="s">
        <v>117</v>
      </c>
      <c r="AA2" s="134" t="s">
        <v>118</v>
      </c>
      <c r="AB2" s="132" t="s">
        <v>120</v>
      </c>
      <c r="AC2" s="132"/>
      <c r="AD2" s="132"/>
      <c r="AE2" s="132" t="s">
        <v>121</v>
      </c>
      <c r="AF2" s="132"/>
      <c r="AG2" s="132"/>
      <c r="AH2" s="132" t="s">
        <v>129</v>
      </c>
      <c r="AI2" s="132"/>
      <c r="AJ2" s="132"/>
    </row>
    <row r="3" spans="2:36" s="56" customFormat="1" ht="54" customHeight="1">
      <c r="B3" s="133"/>
      <c r="C3" s="135"/>
      <c r="D3" s="93" t="s">
        <v>2</v>
      </c>
      <c r="E3" s="93" t="s">
        <v>4</v>
      </c>
      <c r="F3" s="93" t="s">
        <v>122</v>
      </c>
      <c r="G3" s="93" t="s">
        <v>137</v>
      </c>
      <c r="H3" s="93" t="s">
        <v>123</v>
      </c>
      <c r="I3" s="93" t="s">
        <v>138</v>
      </c>
      <c r="J3" s="94" t="s">
        <v>143</v>
      </c>
      <c r="K3" s="94" t="s">
        <v>130</v>
      </c>
      <c r="L3" s="94" t="s">
        <v>122</v>
      </c>
      <c r="N3" s="133"/>
      <c r="O3" s="135"/>
      <c r="P3" s="93" t="s">
        <v>2</v>
      </c>
      <c r="Q3" s="93" t="s">
        <v>4</v>
      </c>
      <c r="R3" s="93" t="s">
        <v>122</v>
      </c>
      <c r="S3" s="93" t="s">
        <v>137</v>
      </c>
      <c r="T3" s="93" t="s">
        <v>123</v>
      </c>
      <c r="U3" s="93" t="s">
        <v>138</v>
      </c>
      <c r="V3" s="94" t="s">
        <v>131</v>
      </c>
      <c r="W3" s="94" t="s">
        <v>130</v>
      </c>
      <c r="X3" s="94" t="s">
        <v>122</v>
      </c>
      <c r="Z3" s="133"/>
      <c r="AA3" s="135"/>
      <c r="AB3" s="93" t="s">
        <v>2</v>
      </c>
      <c r="AC3" s="93" t="s">
        <v>4</v>
      </c>
      <c r="AD3" s="93" t="s">
        <v>122</v>
      </c>
      <c r="AE3" s="93" t="s">
        <v>137</v>
      </c>
      <c r="AF3" s="93" t="s">
        <v>123</v>
      </c>
      <c r="AG3" s="93" t="s">
        <v>138</v>
      </c>
      <c r="AH3" s="94" t="s">
        <v>131</v>
      </c>
      <c r="AI3" s="94" t="s">
        <v>130</v>
      </c>
      <c r="AJ3" s="94" t="s">
        <v>122</v>
      </c>
    </row>
    <row r="4" spans="2:36" s="56" customFormat="1" ht="15" customHeight="1">
      <c r="B4" s="59">
        <v>1</v>
      </c>
      <c r="C4" s="60" t="s">
        <v>78</v>
      </c>
      <c r="D4" s="61">
        <v>2962005</v>
      </c>
      <c r="E4" s="61">
        <v>9459686</v>
      </c>
      <c r="F4" s="61">
        <v>9003606</v>
      </c>
      <c r="G4" s="61">
        <v>80929863</v>
      </c>
      <c r="H4" s="61">
        <v>80502782</v>
      </c>
      <c r="I4" s="61">
        <v>56104273</v>
      </c>
      <c r="J4" s="61">
        <v>11269</v>
      </c>
      <c r="K4" s="61">
        <v>25429</v>
      </c>
      <c r="L4" s="61">
        <v>21463</v>
      </c>
      <c r="N4" s="59">
        <v>1</v>
      </c>
      <c r="O4" s="60" t="str">
        <f aca="true" t="shared" si="0" ref="O4:O35">C4</f>
        <v>水戸市</v>
      </c>
      <c r="P4" s="61">
        <v>44123212</v>
      </c>
      <c r="Q4" s="61">
        <v>0</v>
      </c>
      <c r="R4" s="61">
        <v>0</v>
      </c>
      <c r="S4" s="61">
        <v>0</v>
      </c>
      <c r="T4" s="61">
        <v>0</v>
      </c>
      <c r="U4" s="61">
        <v>0</v>
      </c>
      <c r="V4" s="61">
        <v>83276</v>
      </c>
      <c r="W4" s="61">
        <v>0</v>
      </c>
      <c r="X4" s="61">
        <v>0</v>
      </c>
      <c r="Z4" s="59">
        <v>1</v>
      </c>
      <c r="AA4" s="60" t="str">
        <f aca="true" t="shared" si="1" ref="AA4:AA35">O4</f>
        <v>水戸市</v>
      </c>
      <c r="AB4" s="61">
        <v>54676111</v>
      </c>
      <c r="AC4" s="61">
        <v>162643889</v>
      </c>
      <c r="AD4" s="61">
        <v>154435302</v>
      </c>
      <c r="AE4" s="61">
        <v>1030081616</v>
      </c>
      <c r="AF4" s="61">
        <v>1028354836</v>
      </c>
      <c r="AG4" s="61">
        <v>398482619</v>
      </c>
      <c r="AH4" s="61">
        <v>99791</v>
      </c>
      <c r="AI4" s="61">
        <v>311719</v>
      </c>
      <c r="AJ4" s="61">
        <v>296752</v>
      </c>
    </row>
    <row r="5" spans="2:36" s="56" customFormat="1" ht="15" customHeight="1">
      <c r="B5" s="65">
        <v>2</v>
      </c>
      <c r="C5" s="66" t="s">
        <v>64</v>
      </c>
      <c r="D5" s="67">
        <v>5599677</v>
      </c>
      <c r="E5" s="67">
        <v>5393175</v>
      </c>
      <c r="F5" s="67">
        <v>5332023</v>
      </c>
      <c r="G5" s="67">
        <v>50032638</v>
      </c>
      <c r="H5" s="67">
        <v>49860584</v>
      </c>
      <c r="I5" s="67">
        <v>34848456</v>
      </c>
      <c r="J5" s="67">
        <v>3829</v>
      </c>
      <c r="K5" s="67">
        <v>10080</v>
      </c>
      <c r="L5" s="67">
        <v>9111</v>
      </c>
      <c r="N5" s="65">
        <v>2</v>
      </c>
      <c r="O5" s="66" t="str">
        <f t="shared" si="0"/>
        <v>日立市</v>
      </c>
      <c r="P5" s="67">
        <v>23765081</v>
      </c>
      <c r="Q5" s="67">
        <v>0</v>
      </c>
      <c r="R5" s="67">
        <v>0</v>
      </c>
      <c r="S5" s="67">
        <v>0</v>
      </c>
      <c r="T5" s="67">
        <v>0</v>
      </c>
      <c r="U5" s="67">
        <v>0</v>
      </c>
      <c r="V5" s="67">
        <v>58503</v>
      </c>
      <c r="W5" s="67">
        <v>0</v>
      </c>
      <c r="X5" s="67">
        <v>0</v>
      </c>
      <c r="Z5" s="65">
        <v>2</v>
      </c>
      <c r="AA5" s="66" t="str">
        <f t="shared" si="1"/>
        <v>日立市</v>
      </c>
      <c r="AB5" s="67">
        <v>104913008</v>
      </c>
      <c r="AC5" s="67">
        <v>120826992</v>
      </c>
      <c r="AD5" s="67">
        <v>115321887</v>
      </c>
      <c r="AE5" s="67">
        <v>717904684</v>
      </c>
      <c r="AF5" s="67">
        <v>717094148</v>
      </c>
      <c r="AG5" s="67">
        <v>296570741</v>
      </c>
      <c r="AH5" s="67">
        <v>64581</v>
      </c>
      <c r="AI5" s="67">
        <v>173855</v>
      </c>
      <c r="AJ5" s="67">
        <v>168544</v>
      </c>
    </row>
    <row r="6" spans="2:36" s="56" customFormat="1" ht="15" customHeight="1">
      <c r="B6" s="65">
        <v>3</v>
      </c>
      <c r="C6" s="66" t="s">
        <v>79</v>
      </c>
      <c r="D6" s="67">
        <v>2418853</v>
      </c>
      <c r="E6" s="67">
        <v>6511010</v>
      </c>
      <c r="F6" s="67">
        <v>6266814</v>
      </c>
      <c r="G6" s="67">
        <v>53623377</v>
      </c>
      <c r="H6" s="67">
        <v>53364480</v>
      </c>
      <c r="I6" s="67">
        <v>37136331</v>
      </c>
      <c r="J6" s="67">
        <v>7709</v>
      </c>
      <c r="K6" s="67">
        <v>17080</v>
      </c>
      <c r="L6" s="67">
        <v>14825</v>
      </c>
      <c r="N6" s="65">
        <v>3</v>
      </c>
      <c r="O6" s="66" t="str">
        <f t="shared" si="0"/>
        <v>土浦市</v>
      </c>
      <c r="P6" s="67">
        <v>28265057</v>
      </c>
      <c r="Q6" s="67">
        <v>0</v>
      </c>
      <c r="R6" s="67">
        <v>0</v>
      </c>
      <c r="S6" s="67">
        <v>0</v>
      </c>
      <c r="T6" s="67">
        <v>0</v>
      </c>
      <c r="U6" s="67">
        <v>0</v>
      </c>
      <c r="V6" s="67">
        <v>51921</v>
      </c>
      <c r="W6" s="67">
        <v>0</v>
      </c>
      <c r="X6" s="67">
        <v>0</v>
      </c>
      <c r="Z6" s="65">
        <v>3</v>
      </c>
      <c r="AA6" s="66" t="str">
        <f t="shared" si="1"/>
        <v>土浦市</v>
      </c>
      <c r="AB6" s="67">
        <v>35356170</v>
      </c>
      <c r="AC6" s="67">
        <v>87533830</v>
      </c>
      <c r="AD6" s="67">
        <v>83087564</v>
      </c>
      <c r="AE6" s="67">
        <v>499463926</v>
      </c>
      <c r="AF6" s="67">
        <v>497273997</v>
      </c>
      <c r="AG6" s="67">
        <v>209160820</v>
      </c>
      <c r="AH6" s="67">
        <v>67972</v>
      </c>
      <c r="AI6" s="67">
        <v>185164</v>
      </c>
      <c r="AJ6" s="67">
        <v>175139</v>
      </c>
    </row>
    <row r="7" spans="2:36" s="56" customFormat="1" ht="15" customHeight="1">
      <c r="B7" s="65">
        <v>4</v>
      </c>
      <c r="C7" s="66" t="s">
        <v>80</v>
      </c>
      <c r="D7" s="67">
        <v>1145490</v>
      </c>
      <c r="E7" s="67">
        <v>7079172</v>
      </c>
      <c r="F7" s="67">
        <v>6626197</v>
      </c>
      <c r="G7" s="67">
        <v>37640426</v>
      </c>
      <c r="H7" s="67">
        <v>37586360</v>
      </c>
      <c r="I7" s="67">
        <v>25590260</v>
      </c>
      <c r="J7" s="67">
        <v>3330</v>
      </c>
      <c r="K7" s="67">
        <v>14784</v>
      </c>
      <c r="L7" s="67">
        <v>12017</v>
      </c>
      <c r="N7" s="65">
        <v>4</v>
      </c>
      <c r="O7" s="66" t="str">
        <f t="shared" si="0"/>
        <v>古河市</v>
      </c>
      <c r="P7" s="67">
        <v>23124826</v>
      </c>
      <c r="Q7" s="67">
        <v>0</v>
      </c>
      <c r="R7" s="67">
        <v>0</v>
      </c>
      <c r="S7" s="67">
        <v>0</v>
      </c>
      <c r="T7" s="67">
        <v>0</v>
      </c>
      <c r="U7" s="67">
        <v>0</v>
      </c>
      <c r="V7" s="67">
        <v>73755</v>
      </c>
      <c r="W7" s="67">
        <v>0</v>
      </c>
      <c r="X7" s="67">
        <v>0</v>
      </c>
      <c r="Z7" s="65">
        <v>4</v>
      </c>
      <c r="AA7" s="66" t="str">
        <f t="shared" si="1"/>
        <v>古河市</v>
      </c>
      <c r="AB7" s="67">
        <v>26716479</v>
      </c>
      <c r="AC7" s="67">
        <v>96863521</v>
      </c>
      <c r="AD7" s="67">
        <v>92567869</v>
      </c>
      <c r="AE7" s="67">
        <v>500497587</v>
      </c>
      <c r="AF7" s="67">
        <v>494193632</v>
      </c>
      <c r="AG7" s="67">
        <v>196033360</v>
      </c>
      <c r="AH7" s="67">
        <v>80321</v>
      </c>
      <c r="AI7" s="67">
        <v>182495</v>
      </c>
      <c r="AJ7" s="67">
        <v>169519</v>
      </c>
    </row>
    <row r="8" spans="2:36" s="56" customFormat="1" ht="15" customHeight="1">
      <c r="B8" s="65">
        <v>5</v>
      </c>
      <c r="C8" s="66" t="s">
        <v>81</v>
      </c>
      <c r="D8" s="67">
        <v>6901503</v>
      </c>
      <c r="E8" s="67">
        <v>5263618</v>
      </c>
      <c r="F8" s="67">
        <v>5048998</v>
      </c>
      <c r="G8" s="67">
        <v>17079514</v>
      </c>
      <c r="H8" s="67">
        <v>17057751</v>
      </c>
      <c r="I8" s="67">
        <v>11938107</v>
      </c>
      <c r="J8" s="67">
        <v>22705</v>
      </c>
      <c r="K8" s="67">
        <v>7632</v>
      </c>
      <c r="L8" s="67">
        <v>6937</v>
      </c>
      <c r="N8" s="65">
        <v>5</v>
      </c>
      <c r="O8" s="66" t="str">
        <f t="shared" si="0"/>
        <v>石岡市</v>
      </c>
      <c r="P8" s="67">
        <v>19192125</v>
      </c>
      <c r="Q8" s="67">
        <v>0</v>
      </c>
      <c r="R8" s="67">
        <v>0</v>
      </c>
      <c r="S8" s="67">
        <v>0</v>
      </c>
      <c r="T8" s="67">
        <v>0</v>
      </c>
      <c r="U8" s="67">
        <v>0</v>
      </c>
      <c r="V8" s="67">
        <v>32357</v>
      </c>
      <c r="W8" s="67">
        <v>0</v>
      </c>
      <c r="X8" s="67">
        <v>0</v>
      </c>
      <c r="Z8" s="65">
        <v>5</v>
      </c>
      <c r="AA8" s="66" t="str">
        <f t="shared" si="1"/>
        <v>石岡市</v>
      </c>
      <c r="AB8" s="67">
        <v>48356043</v>
      </c>
      <c r="AC8" s="67">
        <v>167173957</v>
      </c>
      <c r="AD8" s="67">
        <v>158681602</v>
      </c>
      <c r="AE8" s="67">
        <v>221718391</v>
      </c>
      <c r="AF8" s="67">
        <v>218949580</v>
      </c>
      <c r="AG8" s="67">
        <v>98318960</v>
      </c>
      <c r="AH8" s="67">
        <v>58294</v>
      </c>
      <c r="AI8" s="67">
        <v>165170</v>
      </c>
      <c r="AJ8" s="67">
        <v>153733</v>
      </c>
    </row>
    <row r="9" spans="2:36" s="56" customFormat="1" ht="15" customHeight="1">
      <c r="B9" s="65">
        <v>6</v>
      </c>
      <c r="C9" s="66" t="s">
        <v>82</v>
      </c>
      <c r="D9" s="67">
        <v>479437</v>
      </c>
      <c r="E9" s="67">
        <v>2107758</v>
      </c>
      <c r="F9" s="67">
        <v>2069138</v>
      </c>
      <c r="G9" s="67">
        <v>9082065</v>
      </c>
      <c r="H9" s="67">
        <v>9048783</v>
      </c>
      <c r="I9" s="67">
        <v>6333197</v>
      </c>
      <c r="J9" s="67">
        <v>878</v>
      </c>
      <c r="K9" s="67">
        <v>3581</v>
      </c>
      <c r="L9" s="67">
        <v>3310</v>
      </c>
      <c r="N9" s="65">
        <v>6</v>
      </c>
      <c r="O9" s="66" t="str">
        <f t="shared" si="0"/>
        <v>結城市</v>
      </c>
      <c r="P9" s="67">
        <v>10171173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67">
        <v>29621</v>
      </c>
      <c r="W9" s="67">
        <v>0</v>
      </c>
      <c r="X9" s="67">
        <v>0</v>
      </c>
      <c r="Z9" s="65">
        <v>6</v>
      </c>
      <c r="AA9" s="66" t="str">
        <f t="shared" si="1"/>
        <v>結城市</v>
      </c>
      <c r="AB9" s="67">
        <v>11661562</v>
      </c>
      <c r="AC9" s="67">
        <v>54098438</v>
      </c>
      <c r="AD9" s="67">
        <v>51975633</v>
      </c>
      <c r="AE9" s="67">
        <v>155110413</v>
      </c>
      <c r="AF9" s="67">
        <v>153576750</v>
      </c>
      <c r="AG9" s="67">
        <v>64197303</v>
      </c>
      <c r="AH9" s="67">
        <v>32557</v>
      </c>
      <c r="AI9" s="67">
        <v>78742</v>
      </c>
      <c r="AJ9" s="67">
        <v>74272</v>
      </c>
    </row>
    <row r="10" spans="2:36" s="56" customFormat="1" ht="15" customHeight="1">
      <c r="B10" s="65">
        <v>7</v>
      </c>
      <c r="C10" s="66" t="s">
        <v>103</v>
      </c>
      <c r="D10" s="67">
        <v>388497</v>
      </c>
      <c r="E10" s="67">
        <v>2761981</v>
      </c>
      <c r="F10" s="67">
        <v>2703753</v>
      </c>
      <c r="G10" s="67">
        <v>20754710</v>
      </c>
      <c r="H10" s="67">
        <v>20707818</v>
      </c>
      <c r="I10" s="67">
        <v>13706077</v>
      </c>
      <c r="J10" s="67">
        <v>793</v>
      </c>
      <c r="K10" s="67">
        <v>5335</v>
      </c>
      <c r="L10" s="67">
        <v>4887</v>
      </c>
      <c r="N10" s="65">
        <v>7</v>
      </c>
      <c r="O10" s="66" t="str">
        <f t="shared" si="0"/>
        <v>龍ケ崎市</v>
      </c>
      <c r="P10" s="67">
        <v>11833235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27876</v>
      </c>
      <c r="W10" s="67">
        <v>0</v>
      </c>
      <c r="X10" s="67">
        <v>0</v>
      </c>
      <c r="Z10" s="65">
        <v>7</v>
      </c>
      <c r="AA10" s="66" t="str">
        <f t="shared" si="1"/>
        <v>龍ケ崎市</v>
      </c>
      <c r="AB10" s="67">
        <v>20097564</v>
      </c>
      <c r="AC10" s="67">
        <v>58452436</v>
      </c>
      <c r="AD10" s="67">
        <v>55567357</v>
      </c>
      <c r="AE10" s="67">
        <v>221637528</v>
      </c>
      <c r="AF10" s="67">
        <v>219988741</v>
      </c>
      <c r="AG10" s="67">
        <v>90136838</v>
      </c>
      <c r="AH10" s="67">
        <v>29626</v>
      </c>
      <c r="AI10" s="67">
        <v>101984</v>
      </c>
      <c r="AJ10" s="67">
        <v>96250</v>
      </c>
    </row>
    <row r="11" spans="2:36" s="56" customFormat="1" ht="15" customHeight="1">
      <c r="B11" s="65">
        <v>8</v>
      </c>
      <c r="C11" s="66" t="s">
        <v>83</v>
      </c>
      <c r="D11" s="67">
        <v>395809</v>
      </c>
      <c r="E11" s="67">
        <v>2496255</v>
      </c>
      <c r="F11" s="67">
        <v>2417093</v>
      </c>
      <c r="G11" s="67">
        <v>12646469</v>
      </c>
      <c r="H11" s="67">
        <v>12570748</v>
      </c>
      <c r="I11" s="67">
        <v>8787272</v>
      </c>
      <c r="J11" s="67">
        <v>522</v>
      </c>
      <c r="K11" s="67">
        <v>4465</v>
      </c>
      <c r="L11" s="67">
        <v>3930</v>
      </c>
      <c r="N11" s="65">
        <v>8</v>
      </c>
      <c r="O11" s="66" t="str">
        <f t="shared" si="0"/>
        <v>下妻市</v>
      </c>
      <c r="P11" s="67">
        <v>15603915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35937</v>
      </c>
      <c r="W11" s="67">
        <v>0</v>
      </c>
      <c r="X11" s="67">
        <v>0</v>
      </c>
      <c r="Z11" s="65">
        <v>8</v>
      </c>
      <c r="AA11" s="66" t="str">
        <f t="shared" si="1"/>
        <v>下妻市</v>
      </c>
      <c r="AB11" s="67">
        <v>17365268</v>
      </c>
      <c r="AC11" s="67">
        <v>63514732</v>
      </c>
      <c r="AD11" s="67">
        <v>60569987</v>
      </c>
      <c r="AE11" s="67">
        <v>135813401</v>
      </c>
      <c r="AF11" s="67">
        <v>133847235</v>
      </c>
      <c r="AG11" s="67">
        <v>64184733</v>
      </c>
      <c r="AH11" s="67">
        <v>39268</v>
      </c>
      <c r="AI11" s="67">
        <v>81014</v>
      </c>
      <c r="AJ11" s="67">
        <v>75201</v>
      </c>
    </row>
    <row r="12" spans="2:36" s="56" customFormat="1" ht="15" customHeight="1">
      <c r="B12" s="65">
        <v>9</v>
      </c>
      <c r="C12" s="66" t="s">
        <v>104</v>
      </c>
      <c r="D12" s="67">
        <v>2752349</v>
      </c>
      <c r="E12" s="67">
        <v>4024905</v>
      </c>
      <c r="F12" s="67">
        <v>3720829</v>
      </c>
      <c r="G12" s="67">
        <v>12936210</v>
      </c>
      <c r="H12" s="67">
        <v>12898021</v>
      </c>
      <c r="I12" s="67">
        <v>8948218</v>
      </c>
      <c r="J12" s="67">
        <v>9271</v>
      </c>
      <c r="K12" s="67">
        <v>7648</v>
      </c>
      <c r="L12" s="67">
        <v>6695</v>
      </c>
      <c r="N12" s="65">
        <v>9</v>
      </c>
      <c r="O12" s="66" t="str">
        <f t="shared" si="0"/>
        <v>常総市</v>
      </c>
      <c r="P12" s="67">
        <v>24970310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53226</v>
      </c>
      <c r="W12" s="67">
        <v>0</v>
      </c>
      <c r="X12" s="67">
        <v>0</v>
      </c>
      <c r="Z12" s="65">
        <v>9</v>
      </c>
      <c r="AA12" s="66" t="str">
        <f t="shared" si="1"/>
        <v>常総市</v>
      </c>
      <c r="AB12" s="67">
        <v>29758534</v>
      </c>
      <c r="AC12" s="67">
        <v>93881466</v>
      </c>
      <c r="AD12" s="67">
        <v>89744866</v>
      </c>
      <c r="AE12" s="67">
        <v>202091012</v>
      </c>
      <c r="AF12" s="67">
        <v>200057012</v>
      </c>
      <c r="AG12" s="67">
        <v>93668496</v>
      </c>
      <c r="AH12" s="67">
        <v>66295</v>
      </c>
      <c r="AI12" s="67">
        <v>124357</v>
      </c>
      <c r="AJ12" s="67">
        <v>116278</v>
      </c>
    </row>
    <row r="13" spans="2:36" s="56" customFormat="1" ht="15" customHeight="1">
      <c r="B13" s="65">
        <v>10</v>
      </c>
      <c r="C13" s="66" t="s">
        <v>84</v>
      </c>
      <c r="D13" s="67">
        <v>8983545</v>
      </c>
      <c r="E13" s="67">
        <v>2769246</v>
      </c>
      <c r="F13" s="67">
        <v>2683326</v>
      </c>
      <c r="G13" s="67">
        <v>9078918</v>
      </c>
      <c r="H13" s="67">
        <v>9052519</v>
      </c>
      <c r="I13" s="67">
        <v>6188586</v>
      </c>
      <c r="J13" s="67">
        <v>31027</v>
      </c>
      <c r="K13" s="67">
        <v>5308</v>
      </c>
      <c r="L13" s="67">
        <v>4970</v>
      </c>
      <c r="N13" s="65">
        <v>10</v>
      </c>
      <c r="O13" s="66" t="str">
        <f t="shared" si="0"/>
        <v>常陸太田市</v>
      </c>
      <c r="P13" s="67">
        <v>75874222</v>
      </c>
      <c r="Q13" s="67">
        <v>0</v>
      </c>
      <c r="R13" s="67">
        <v>0</v>
      </c>
      <c r="S13" s="67">
        <v>0</v>
      </c>
      <c r="T13" s="67">
        <v>0</v>
      </c>
      <c r="U13" s="67">
        <v>0</v>
      </c>
      <c r="V13" s="67">
        <v>61099</v>
      </c>
      <c r="W13" s="67">
        <v>0</v>
      </c>
      <c r="X13" s="67">
        <v>0</v>
      </c>
      <c r="Z13" s="65">
        <v>10</v>
      </c>
      <c r="AA13" s="66" t="str">
        <f t="shared" si="1"/>
        <v>常陸太田市</v>
      </c>
      <c r="AB13" s="67">
        <v>159914809</v>
      </c>
      <c r="AC13" s="67">
        <v>212075191</v>
      </c>
      <c r="AD13" s="67">
        <v>197588838</v>
      </c>
      <c r="AE13" s="67">
        <v>119399674</v>
      </c>
      <c r="AF13" s="67">
        <v>117112632</v>
      </c>
      <c r="AG13" s="67">
        <v>49887339</v>
      </c>
      <c r="AH13" s="67">
        <v>97009</v>
      </c>
      <c r="AI13" s="67">
        <v>196701</v>
      </c>
      <c r="AJ13" s="67">
        <v>178665</v>
      </c>
    </row>
    <row r="14" spans="2:36" s="56" customFormat="1" ht="15" customHeight="1">
      <c r="B14" s="65">
        <v>11</v>
      </c>
      <c r="C14" s="66" t="s">
        <v>85</v>
      </c>
      <c r="D14" s="67">
        <v>0</v>
      </c>
      <c r="E14" s="67">
        <v>1516349</v>
      </c>
      <c r="F14" s="67">
        <v>1483691</v>
      </c>
      <c r="G14" s="67">
        <v>4560363</v>
      </c>
      <c r="H14" s="67">
        <v>4545260</v>
      </c>
      <c r="I14" s="67">
        <v>3158022</v>
      </c>
      <c r="J14" s="67">
        <v>0</v>
      </c>
      <c r="K14" s="67">
        <v>1799</v>
      </c>
      <c r="L14" s="67">
        <v>1605</v>
      </c>
      <c r="N14" s="65">
        <v>11</v>
      </c>
      <c r="O14" s="66" t="str">
        <f t="shared" si="0"/>
        <v>高萩市</v>
      </c>
      <c r="P14" s="67">
        <v>67561211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18079</v>
      </c>
      <c r="W14" s="67">
        <v>0</v>
      </c>
      <c r="X14" s="67">
        <v>0</v>
      </c>
      <c r="Z14" s="65">
        <v>11</v>
      </c>
      <c r="AA14" s="66" t="str">
        <f t="shared" si="1"/>
        <v>高萩市</v>
      </c>
      <c r="AB14" s="67">
        <v>137942662</v>
      </c>
      <c r="AC14" s="67">
        <v>55637338</v>
      </c>
      <c r="AD14" s="67">
        <v>51823643</v>
      </c>
      <c r="AE14" s="67">
        <v>83080461</v>
      </c>
      <c r="AF14" s="67">
        <v>82586503</v>
      </c>
      <c r="AG14" s="67">
        <v>36847501</v>
      </c>
      <c r="AH14" s="67">
        <v>19373</v>
      </c>
      <c r="AI14" s="67">
        <v>48667</v>
      </c>
      <c r="AJ14" s="67">
        <v>45201</v>
      </c>
    </row>
    <row r="15" spans="2:36" s="56" customFormat="1" ht="15" customHeight="1">
      <c r="B15" s="65">
        <v>12</v>
      </c>
      <c r="C15" s="66" t="s">
        <v>86</v>
      </c>
      <c r="D15" s="67">
        <v>1936003</v>
      </c>
      <c r="E15" s="67">
        <v>2435749</v>
      </c>
      <c r="F15" s="67">
        <v>2232902</v>
      </c>
      <c r="G15" s="67">
        <v>7614152</v>
      </c>
      <c r="H15" s="67">
        <v>7583855</v>
      </c>
      <c r="I15" s="67">
        <v>5294373</v>
      </c>
      <c r="J15" s="67">
        <v>1588</v>
      </c>
      <c r="K15" s="67">
        <v>5743</v>
      </c>
      <c r="L15" s="67">
        <v>5048</v>
      </c>
      <c r="N15" s="65">
        <v>12</v>
      </c>
      <c r="O15" s="66" t="str">
        <f t="shared" si="0"/>
        <v>北茨城市</v>
      </c>
      <c r="P15" s="67">
        <v>83267442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27567</v>
      </c>
      <c r="W15" s="67">
        <v>0</v>
      </c>
      <c r="X15" s="67">
        <v>0</v>
      </c>
      <c r="Z15" s="65">
        <v>12</v>
      </c>
      <c r="AA15" s="66" t="str">
        <f t="shared" si="1"/>
        <v>北茨城市</v>
      </c>
      <c r="AB15" s="67">
        <v>119901346</v>
      </c>
      <c r="AC15" s="67">
        <v>66898654</v>
      </c>
      <c r="AD15" s="67">
        <v>61603048</v>
      </c>
      <c r="AE15" s="67">
        <v>126781796</v>
      </c>
      <c r="AF15" s="67">
        <v>125284649</v>
      </c>
      <c r="AG15" s="67">
        <v>54373217</v>
      </c>
      <c r="AH15" s="67">
        <v>32739</v>
      </c>
      <c r="AI15" s="67">
        <v>93510</v>
      </c>
      <c r="AJ15" s="67">
        <v>85074</v>
      </c>
    </row>
    <row r="16" spans="2:36" s="56" customFormat="1" ht="15" customHeight="1">
      <c r="B16" s="65">
        <v>13</v>
      </c>
      <c r="C16" s="66" t="s">
        <v>87</v>
      </c>
      <c r="D16" s="67">
        <v>2218515</v>
      </c>
      <c r="E16" s="67">
        <v>6441976</v>
      </c>
      <c r="F16" s="67">
        <v>6217372</v>
      </c>
      <c r="G16" s="67">
        <v>17446749</v>
      </c>
      <c r="H16" s="67">
        <v>17361534</v>
      </c>
      <c r="I16" s="67">
        <v>12089030</v>
      </c>
      <c r="J16" s="67">
        <v>2548</v>
      </c>
      <c r="K16" s="67">
        <v>9613</v>
      </c>
      <c r="L16" s="67">
        <v>8428</v>
      </c>
      <c r="N16" s="65">
        <v>13</v>
      </c>
      <c r="O16" s="66" t="str">
        <f t="shared" si="0"/>
        <v>笠間市</v>
      </c>
      <c r="P16" s="67">
        <v>48922017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58101</v>
      </c>
      <c r="W16" s="67">
        <v>0</v>
      </c>
      <c r="X16" s="67">
        <v>0</v>
      </c>
      <c r="Z16" s="65">
        <v>13</v>
      </c>
      <c r="AA16" s="66" t="str">
        <f t="shared" si="1"/>
        <v>笠間市</v>
      </c>
      <c r="AB16" s="67">
        <v>58605890</v>
      </c>
      <c r="AC16" s="67">
        <v>181794110</v>
      </c>
      <c r="AD16" s="67">
        <v>173840747</v>
      </c>
      <c r="AE16" s="67">
        <v>237180208</v>
      </c>
      <c r="AF16" s="67">
        <v>235460154</v>
      </c>
      <c r="AG16" s="67">
        <v>101886754</v>
      </c>
      <c r="AH16" s="67">
        <v>65027</v>
      </c>
      <c r="AI16" s="67">
        <v>161669</v>
      </c>
      <c r="AJ16" s="67">
        <v>151825</v>
      </c>
    </row>
    <row r="17" spans="2:36" s="56" customFormat="1" ht="15" customHeight="1">
      <c r="B17" s="65">
        <v>14</v>
      </c>
      <c r="C17" s="66" t="s">
        <v>88</v>
      </c>
      <c r="D17" s="67">
        <v>7402773</v>
      </c>
      <c r="E17" s="67">
        <v>2085454</v>
      </c>
      <c r="F17" s="67">
        <v>2004357</v>
      </c>
      <c r="G17" s="67">
        <v>23499099</v>
      </c>
      <c r="H17" s="67">
        <v>23461604</v>
      </c>
      <c r="I17" s="67">
        <v>16421105</v>
      </c>
      <c r="J17" s="67">
        <v>25685</v>
      </c>
      <c r="K17" s="67">
        <v>7946</v>
      </c>
      <c r="L17" s="67">
        <v>6836</v>
      </c>
      <c r="N17" s="65">
        <v>14</v>
      </c>
      <c r="O17" s="66" t="str">
        <f t="shared" si="0"/>
        <v>取手市</v>
      </c>
      <c r="P17" s="67">
        <v>14642801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  <c r="V17" s="67">
        <v>16047</v>
      </c>
      <c r="W17" s="67">
        <v>0</v>
      </c>
      <c r="X17" s="67">
        <v>0</v>
      </c>
      <c r="Z17" s="65">
        <v>14</v>
      </c>
      <c r="AA17" s="66" t="str">
        <f t="shared" si="1"/>
        <v>取手市</v>
      </c>
      <c r="AB17" s="67">
        <v>25194234</v>
      </c>
      <c r="AC17" s="67">
        <v>44745766</v>
      </c>
      <c r="AD17" s="67">
        <v>43202111</v>
      </c>
      <c r="AE17" s="67">
        <v>323567463</v>
      </c>
      <c r="AF17" s="67">
        <v>321674831</v>
      </c>
      <c r="AG17" s="67">
        <v>115906249</v>
      </c>
      <c r="AH17" s="67">
        <v>50244</v>
      </c>
      <c r="AI17" s="67">
        <v>106532</v>
      </c>
      <c r="AJ17" s="67">
        <v>101124</v>
      </c>
    </row>
    <row r="18" spans="2:36" s="56" customFormat="1" ht="15" customHeight="1">
      <c r="B18" s="65">
        <v>15</v>
      </c>
      <c r="C18" s="66" t="s">
        <v>89</v>
      </c>
      <c r="D18" s="67">
        <v>936773</v>
      </c>
      <c r="E18" s="67">
        <v>2622292</v>
      </c>
      <c r="F18" s="67">
        <v>2372006</v>
      </c>
      <c r="G18" s="67">
        <v>6659923</v>
      </c>
      <c r="H18" s="67">
        <v>6582450</v>
      </c>
      <c r="I18" s="67">
        <v>4600604</v>
      </c>
      <c r="J18" s="67">
        <v>1959</v>
      </c>
      <c r="K18" s="67">
        <v>5397</v>
      </c>
      <c r="L18" s="67">
        <v>4040</v>
      </c>
      <c r="N18" s="65">
        <v>15</v>
      </c>
      <c r="O18" s="66" t="str">
        <f t="shared" si="0"/>
        <v>牛久市</v>
      </c>
      <c r="P18" s="67">
        <v>7931004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19894</v>
      </c>
      <c r="W18" s="67">
        <v>0</v>
      </c>
      <c r="X18" s="67">
        <v>0</v>
      </c>
      <c r="Z18" s="65">
        <v>15</v>
      </c>
      <c r="AA18" s="66" t="str">
        <f t="shared" si="1"/>
        <v>牛久市</v>
      </c>
      <c r="AB18" s="67">
        <v>10947193</v>
      </c>
      <c r="AC18" s="67">
        <v>47972807</v>
      </c>
      <c r="AD18" s="67">
        <v>44619195</v>
      </c>
      <c r="AE18" s="67">
        <v>306077829</v>
      </c>
      <c r="AF18" s="67">
        <v>305361890</v>
      </c>
      <c r="AG18" s="67">
        <v>117693884</v>
      </c>
      <c r="AH18" s="67">
        <v>24597</v>
      </c>
      <c r="AI18" s="67">
        <v>87872</v>
      </c>
      <c r="AJ18" s="67">
        <v>82049</v>
      </c>
    </row>
    <row r="19" spans="2:36" s="56" customFormat="1" ht="15" customHeight="1">
      <c r="B19" s="65">
        <v>16</v>
      </c>
      <c r="C19" s="66" t="s">
        <v>90</v>
      </c>
      <c r="D19" s="67">
        <v>3854641</v>
      </c>
      <c r="E19" s="67">
        <v>9700647</v>
      </c>
      <c r="F19" s="67">
        <v>9226776</v>
      </c>
      <c r="G19" s="67">
        <v>143886647</v>
      </c>
      <c r="H19" s="67">
        <v>143781466</v>
      </c>
      <c r="I19" s="67">
        <v>96569520</v>
      </c>
      <c r="J19" s="67">
        <v>5693</v>
      </c>
      <c r="K19" s="67">
        <v>18059</v>
      </c>
      <c r="L19" s="67">
        <v>15852</v>
      </c>
      <c r="N19" s="65">
        <v>16</v>
      </c>
      <c r="O19" s="66" t="str">
        <f t="shared" si="0"/>
        <v>つくば市</v>
      </c>
      <c r="P19" s="67">
        <v>41847778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7">
        <v>101199</v>
      </c>
      <c r="W19" s="67">
        <v>0</v>
      </c>
      <c r="X19" s="67">
        <v>0</v>
      </c>
      <c r="Z19" s="65">
        <v>16</v>
      </c>
      <c r="AA19" s="66" t="str">
        <f t="shared" si="1"/>
        <v>つくば市</v>
      </c>
      <c r="AB19" s="67">
        <v>80776453</v>
      </c>
      <c r="AC19" s="67">
        <v>202943547</v>
      </c>
      <c r="AD19" s="67">
        <v>191741324</v>
      </c>
      <c r="AE19" s="67">
        <v>1178942872</v>
      </c>
      <c r="AF19" s="67">
        <v>1175241849</v>
      </c>
      <c r="AG19" s="67">
        <v>502192425</v>
      </c>
      <c r="AH19" s="67">
        <v>121886</v>
      </c>
      <c r="AI19" s="67">
        <v>282018</v>
      </c>
      <c r="AJ19" s="67">
        <v>262335</v>
      </c>
    </row>
    <row r="20" spans="2:36" s="56" customFormat="1" ht="15" customHeight="1">
      <c r="B20" s="65">
        <v>17</v>
      </c>
      <c r="C20" s="66" t="s">
        <v>63</v>
      </c>
      <c r="D20" s="67">
        <v>10980389</v>
      </c>
      <c r="E20" s="67">
        <v>5549045</v>
      </c>
      <c r="F20" s="67">
        <v>5350241</v>
      </c>
      <c r="G20" s="67">
        <v>44191398</v>
      </c>
      <c r="H20" s="67">
        <v>44142410</v>
      </c>
      <c r="I20" s="67">
        <v>30878627</v>
      </c>
      <c r="J20" s="67">
        <v>8109</v>
      </c>
      <c r="K20" s="67">
        <v>10325</v>
      </c>
      <c r="L20" s="67">
        <v>9405</v>
      </c>
      <c r="N20" s="65">
        <v>17</v>
      </c>
      <c r="O20" s="66" t="str">
        <f t="shared" si="0"/>
        <v>ひたちなか市</v>
      </c>
      <c r="P20" s="67">
        <v>15437212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31246</v>
      </c>
      <c r="W20" s="67">
        <v>0</v>
      </c>
      <c r="X20" s="67">
        <v>0</v>
      </c>
      <c r="Z20" s="65">
        <v>17</v>
      </c>
      <c r="AA20" s="66" t="str">
        <f t="shared" si="1"/>
        <v>ひたちなか市</v>
      </c>
      <c r="AB20" s="67">
        <v>29809760</v>
      </c>
      <c r="AC20" s="67">
        <v>70120240</v>
      </c>
      <c r="AD20" s="67">
        <v>67039967</v>
      </c>
      <c r="AE20" s="67">
        <v>535186729</v>
      </c>
      <c r="AF20" s="67">
        <v>533079153</v>
      </c>
      <c r="AG20" s="67">
        <v>221270191</v>
      </c>
      <c r="AH20" s="67">
        <v>41157</v>
      </c>
      <c r="AI20" s="67">
        <v>152944</v>
      </c>
      <c r="AJ20" s="67">
        <v>145968</v>
      </c>
    </row>
    <row r="21" spans="2:36" s="56" customFormat="1" ht="15" customHeight="1">
      <c r="B21" s="65">
        <v>18</v>
      </c>
      <c r="C21" s="66" t="s">
        <v>91</v>
      </c>
      <c r="D21" s="67">
        <v>12534735</v>
      </c>
      <c r="E21" s="67">
        <v>10563321</v>
      </c>
      <c r="F21" s="67">
        <v>9285352</v>
      </c>
      <c r="G21" s="67">
        <v>25089638</v>
      </c>
      <c r="H21" s="67">
        <v>24288081</v>
      </c>
      <c r="I21" s="67">
        <v>16835097</v>
      </c>
      <c r="J21" s="67">
        <v>30873</v>
      </c>
      <c r="K21" s="67">
        <v>19295</v>
      </c>
      <c r="L21" s="67">
        <v>12050</v>
      </c>
      <c r="N21" s="65">
        <v>18</v>
      </c>
      <c r="O21" s="66" t="str">
        <f t="shared" si="0"/>
        <v>鹿嶋市</v>
      </c>
      <c r="P21" s="67">
        <v>18851004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714</v>
      </c>
      <c r="W21" s="67">
        <v>0</v>
      </c>
      <c r="X21" s="67">
        <v>0</v>
      </c>
      <c r="Z21" s="65">
        <v>18</v>
      </c>
      <c r="AA21" s="66" t="str">
        <f t="shared" si="1"/>
        <v>鹿嶋市</v>
      </c>
      <c r="AB21" s="67">
        <v>34595803</v>
      </c>
      <c r="AC21" s="67">
        <v>71424197</v>
      </c>
      <c r="AD21" s="67">
        <v>64724394</v>
      </c>
      <c r="AE21" s="67">
        <v>210450789</v>
      </c>
      <c r="AF21" s="67">
        <v>205671845</v>
      </c>
      <c r="AG21" s="67">
        <v>101324702</v>
      </c>
      <c r="AH21" s="67">
        <v>36626</v>
      </c>
      <c r="AI21" s="67">
        <v>119497</v>
      </c>
      <c r="AJ21" s="67">
        <v>97185</v>
      </c>
    </row>
    <row r="22" spans="2:36" s="56" customFormat="1" ht="15" customHeight="1">
      <c r="B22" s="65">
        <v>19</v>
      </c>
      <c r="C22" s="66" t="s">
        <v>65</v>
      </c>
      <c r="D22" s="67">
        <v>711237</v>
      </c>
      <c r="E22" s="67">
        <v>1656447</v>
      </c>
      <c r="F22" s="67">
        <v>1633844</v>
      </c>
      <c r="G22" s="67">
        <v>5566733</v>
      </c>
      <c r="H22" s="67">
        <v>5532382</v>
      </c>
      <c r="I22" s="67">
        <v>3866952</v>
      </c>
      <c r="J22" s="67">
        <v>845</v>
      </c>
      <c r="K22" s="67">
        <v>3767</v>
      </c>
      <c r="L22" s="67">
        <v>3482</v>
      </c>
      <c r="N22" s="65">
        <v>19</v>
      </c>
      <c r="O22" s="66" t="str">
        <f t="shared" si="0"/>
        <v>潮来市</v>
      </c>
      <c r="P22" s="67">
        <v>25072826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19420</v>
      </c>
      <c r="W22" s="67">
        <v>0</v>
      </c>
      <c r="X22" s="67">
        <v>0</v>
      </c>
      <c r="Z22" s="65">
        <v>19</v>
      </c>
      <c r="AA22" s="66" t="str">
        <f t="shared" si="1"/>
        <v>潮来市</v>
      </c>
      <c r="AB22" s="67">
        <v>27954409</v>
      </c>
      <c r="AC22" s="67">
        <v>43445591</v>
      </c>
      <c r="AD22" s="67">
        <v>40083061</v>
      </c>
      <c r="AE22" s="67">
        <v>61510637</v>
      </c>
      <c r="AF22" s="67">
        <v>59297646</v>
      </c>
      <c r="AG22" s="67">
        <v>25530958</v>
      </c>
      <c r="AH22" s="67">
        <v>23863</v>
      </c>
      <c r="AI22" s="67">
        <v>60836</v>
      </c>
      <c r="AJ22" s="67">
        <v>54622</v>
      </c>
    </row>
    <row r="23" spans="2:36" s="56" customFormat="1" ht="15" customHeight="1">
      <c r="B23" s="65">
        <v>20</v>
      </c>
      <c r="C23" s="66" t="s">
        <v>92</v>
      </c>
      <c r="D23" s="67">
        <v>8166854</v>
      </c>
      <c r="E23" s="67">
        <v>1095860</v>
      </c>
      <c r="F23" s="67">
        <v>1073089</v>
      </c>
      <c r="G23" s="67">
        <v>21287008</v>
      </c>
      <c r="H23" s="67">
        <v>21282789</v>
      </c>
      <c r="I23" s="67">
        <v>13765564</v>
      </c>
      <c r="J23" s="67">
        <v>21240</v>
      </c>
      <c r="K23" s="67">
        <v>2859</v>
      </c>
      <c r="L23" s="67">
        <v>2731</v>
      </c>
      <c r="N23" s="65">
        <v>20</v>
      </c>
      <c r="O23" s="66" t="str">
        <f t="shared" si="0"/>
        <v>守谷市</v>
      </c>
      <c r="P23" s="67">
        <v>4960983</v>
      </c>
      <c r="Q23" s="67">
        <v>0</v>
      </c>
      <c r="R23" s="67">
        <v>0</v>
      </c>
      <c r="S23" s="67">
        <v>0</v>
      </c>
      <c r="T23" s="67">
        <v>0</v>
      </c>
      <c r="U23" s="67">
        <v>0</v>
      </c>
      <c r="V23" s="67">
        <v>0</v>
      </c>
      <c r="W23" s="67">
        <v>0</v>
      </c>
      <c r="X23" s="67">
        <v>0</v>
      </c>
      <c r="Z23" s="65">
        <v>20</v>
      </c>
      <c r="AA23" s="66" t="str">
        <f t="shared" si="1"/>
        <v>守谷市</v>
      </c>
      <c r="AB23" s="67">
        <v>15228169</v>
      </c>
      <c r="AC23" s="67">
        <v>20481831</v>
      </c>
      <c r="AD23" s="67">
        <v>19347238</v>
      </c>
      <c r="AE23" s="67">
        <v>338438473</v>
      </c>
      <c r="AF23" s="67">
        <v>338299373</v>
      </c>
      <c r="AG23" s="67">
        <v>119218306</v>
      </c>
      <c r="AH23" s="67">
        <v>23696</v>
      </c>
      <c r="AI23" s="67">
        <v>51676</v>
      </c>
      <c r="AJ23" s="67">
        <v>49575</v>
      </c>
    </row>
    <row r="24" spans="2:36" s="56" customFormat="1" ht="15" customHeight="1">
      <c r="B24" s="65">
        <v>21</v>
      </c>
      <c r="C24" s="66" t="s">
        <v>105</v>
      </c>
      <c r="D24" s="67">
        <v>1899645</v>
      </c>
      <c r="E24" s="67">
        <v>3828147</v>
      </c>
      <c r="F24" s="67">
        <v>3656677</v>
      </c>
      <c r="G24" s="67">
        <v>6091987</v>
      </c>
      <c r="H24" s="67">
        <v>6037940</v>
      </c>
      <c r="I24" s="67">
        <v>4104589</v>
      </c>
      <c r="J24" s="67">
        <v>4298</v>
      </c>
      <c r="K24" s="67">
        <v>6367</v>
      </c>
      <c r="L24" s="67">
        <v>5535</v>
      </c>
      <c r="N24" s="65">
        <v>21</v>
      </c>
      <c r="O24" s="66" t="str">
        <f t="shared" si="0"/>
        <v>常陸大宮市</v>
      </c>
      <c r="P24" s="67">
        <v>43339510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68760</v>
      </c>
      <c r="W24" s="67">
        <v>0</v>
      </c>
      <c r="X24" s="67">
        <v>0</v>
      </c>
      <c r="Z24" s="65">
        <v>21</v>
      </c>
      <c r="AA24" s="66" t="str">
        <f t="shared" si="1"/>
        <v>常陸大宮市</v>
      </c>
      <c r="AB24" s="67">
        <v>88504262</v>
      </c>
      <c r="AC24" s="67">
        <v>259945738</v>
      </c>
      <c r="AD24" s="67">
        <v>243346253</v>
      </c>
      <c r="AE24" s="67">
        <v>98077552</v>
      </c>
      <c r="AF24" s="67">
        <v>96044119</v>
      </c>
      <c r="AG24" s="67">
        <v>48413704</v>
      </c>
      <c r="AH24" s="67">
        <v>83254</v>
      </c>
      <c r="AI24" s="67">
        <v>189345</v>
      </c>
      <c r="AJ24" s="67">
        <v>169161</v>
      </c>
    </row>
    <row r="25" spans="2:36" s="56" customFormat="1" ht="15" customHeight="1">
      <c r="B25" s="65">
        <v>22</v>
      </c>
      <c r="C25" s="66" t="s">
        <v>106</v>
      </c>
      <c r="D25" s="67">
        <v>1301377</v>
      </c>
      <c r="E25" s="67">
        <v>4116200</v>
      </c>
      <c r="F25" s="67">
        <v>3801701</v>
      </c>
      <c r="G25" s="67">
        <v>16125015</v>
      </c>
      <c r="H25" s="67">
        <v>16096491</v>
      </c>
      <c r="I25" s="67">
        <v>10968444</v>
      </c>
      <c r="J25" s="67">
        <v>3567</v>
      </c>
      <c r="K25" s="67">
        <v>8161</v>
      </c>
      <c r="L25" s="67">
        <v>7175</v>
      </c>
      <c r="N25" s="65">
        <v>22</v>
      </c>
      <c r="O25" s="66" t="str">
        <f t="shared" si="0"/>
        <v>那珂市</v>
      </c>
      <c r="P25" s="67">
        <v>11952700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44238</v>
      </c>
      <c r="W25" s="67">
        <v>0</v>
      </c>
      <c r="X25" s="67">
        <v>0</v>
      </c>
      <c r="Z25" s="65">
        <v>22</v>
      </c>
      <c r="AA25" s="66" t="str">
        <f t="shared" si="1"/>
        <v>那珂市</v>
      </c>
      <c r="AB25" s="67">
        <v>19938864</v>
      </c>
      <c r="AC25" s="67">
        <v>77881136</v>
      </c>
      <c r="AD25" s="67">
        <v>72738004</v>
      </c>
      <c r="AE25" s="67">
        <v>174395925</v>
      </c>
      <c r="AF25" s="67">
        <v>173649297</v>
      </c>
      <c r="AG25" s="67">
        <v>70967629</v>
      </c>
      <c r="AH25" s="67">
        <v>52175</v>
      </c>
      <c r="AI25" s="67">
        <v>111189</v>
      </c>
      <c r="AJ25" s="67">
        <v>103465</v>
      </c>
    </row>
    <row r="26" spans="2:36" s="56" customFormat="1" ht="15" customHeight="1">
      <c r="B26" s="68">
        <v>23</v>
      </c>
      <c r="C26" s="66" t="s">
        <v>107</v>
      </c>
      <c r="D26" s="67">
        <v>2497000</v>
      </c>
      <c r="E26" s="67">
        <v>6085742</v>
      </c>
      <c r="F26" s="67">
        <v>5788867</v>
      </c>
      <c r="G26" s="67">
        <v>21251846</v>
      </c>
      <c r="H26" s="67">
        <v>21175475</v>
      </c>
      <c r="I26" s="67">
        <v>14599492</v>
      </c>
      <c r="J26" s="67">
        <v>22595</v>
      </c>
      <c r="K26" s="67">
        <v>9811</v>
      </c>
      <c r="L26" s="67">
        <v>8423</v>
      </c>
      <c r="N26" s="68">
        <v>23</v>
      </c>
      <c r="O26" s="66" t="str">
        <f t="shared" si="0"/>
        <v>筑西市</v>
      </c>
      <c r="P26" s="67">
        <v>31766886</v>
      </c>
      <c r="Q26" s="67">
        <v>0</v>
      </c>
      <c r="R26" s="67">
        <v>0</v>
      </c>
      <c r="S26" s="67">
        <v>0</v>
      </c>
      <c r="T26" s="67">
        <v>0</v>
      </c>
      <c r="U26" s="67">
        <v>0</v>
      </c>
      <c r="V26" s="67">
        <v>42135</v>
      </c>
      <c r="W26" s="67">
        <v>0</v>
      </c>
      <c r="X26" s="67">
        <v>0</v>
      </c>
      <c r="Z26" s="68">
        <v>23</v>
      </c>
      <c r="AA26" s="66" t="str">
        <f t="shared" si="1"/>
        <v>筑西市</v>
      </c>
      <c r="AB26" s="67">
        <v>38795505</v>
      </c>
      <c r="AC26" s="67">
        <v>166504495</v>
      </c>
      <c r="AD26" s="67">
        <v>159785109</v>
      </c>
      <c r="AE26" s="67">
        <v>317711141</v>
      </c>
      <c r="AF26" s="67">
        <v>314789118</v>
      </c>
      <c r="AG26" s="67">
        <v>142153152</v>
      </c>
      <c r="AH26" s="67">
        <v>72874</v>
      </c>
      <c r="AI26" s="67">
        <v>216820</v>
      </c>
      <c r="AJ26" s="67">
        <v>202793</v>
      </c>
    </row>
    <row r="27" spans="2:36" s="56" customFormat="1" ht="15" customHeight="1">
      <c r="B27" s="65">
        <v>24</v>
      </c>
      <c r="C27" s="66" t="s">
        <v>108</v>
      </c>
      <c r="D27" s="67">
        <v>6284030</v>
      </c>
      <c r="E27" s="67">
        <v>5201333</v>
      </c>
      <c r="F27" s="67">
        <v>4973933</v>
      </c>
      <c r="G27" s="67">
        <v>21397029</v>
      </c>
      <c r="H27" s="67">
        <v>21227777</v>
      </c>
      <c r="I27" s="67">
        <v>14558934</v>
      </c>
      <c r="J27" s="67">
        <v>28228</v>
      </c>
      <c r="K27" s="67">
        <v>9892</v>
      </c>
      <c r="L27" s="67">
        <v>8286</v>
      </c>
      <c r="N27" s="65">
        <v>24</v>
      </c>
      <c r="O27" s="66" t="str">
        <f t="shared" si="0"/>
        <v>坂東市</v>
      </c>
      <c r="P27" s="67">
        <v>19524736</v>
      </c>
      <c r="Q27" s="67">
        <v>0</v>
      </c>
      <c r="R27" s="67">
        <v>0</v>
      </c>
      <c r="S27" s="67">
        <v>0</v>
      </c>
      <c r="T27" s="67">
        <v>0</v>
      </c>
      <c r="U27" s="67">
        <v>0</v>
      </c>
      <c r="V27" s="67">
        <v>0</v>
      </c>
      <c r="W27" s="67">
        <v>0</v>
      </c>
      <c r="X27" s="67">
        <v>0</v>
      </c>
      <c r="Z27" s="65">
        <v>24</v>
      </c>
      <c r="AA27" s="66" t="str">
        <f t="shared" si="1"/>
        <v>坂東市</v>
      </c>
      <c r="AB27" s="67">
        <v>27053085</v>
      </c>
      <c r="AC27" s="67">
        <v>95976915</v>
      </c>
      <c r="AD27" s="67">
        <v>89983349</v>
      </c>
      <c r="AE27" s="67">
        <v>174791275</v>
      </c>
      <c r="AF27" s="67">
        <v>173109349</v>
      </c>
      <c r="AG27" s="67">
        <v>81732905</v>
      </c>
      <c r="AH27" s="67">
        <v>31414</v>
      </c>
      <c r="AI27" s="67">
        <v>134250</v>
      </c>
      <c r="AJ27" s="67">
        <v>121071</v>
      </c>
    </row>
    <row r="28" spans="2:36" s="56" customFormat="1" ht="15" customHeight="1">
      <c r="B28" s="65">
        <v>25</v>
      </c>
      <c r="C28" s="66" t="s">
        <v>109</v>
      </c>
      <c r="D28" s="67">
        <v>1227073</v>
      </c>
      <c r="E28" s="67">
        <v>4501959</v>
      </c>
      <c r="F28" s="67">
        <v>4131680</v>
      </c>
      <c r="G28" s="67">
        <v>4540388</v>
      </c>
      <c r="H28" s="67">
        <v>4433375</v>
      </c>
      <c r="I28" s="67">
        <v>3030083</v>
      </c>
      <c r="J28" s="67">
        <v>2214</v>
      </c>
      <c r="K28" s="67">
        <v>6904</v>
      </c>
      <c r="L28" s="67">
        <v>5146</v>
      </c>
      <c r="N28" s="65">
        <v>25</v>
      </c>
      <c r="O28" s="66" t="str">
        <f t="shared" si="0"/>
        <v>稲敷市</v>
      </c>
      <c r="P28" s="67">
        <v>60962958</v>
      </c>
      <c r="Q28" s="67">
        <v>0</v>
      </c>
      <c r="R28" s="67">
        <v>0</v>
      </c>
      <c r="S28" s="67">
        <v>0</v>
      </c>
      <c r="T28" s="67">
        <v>0</v>
      </c>
      <c r="U28" s="67">
        <v>0</v>
      </c>
      <c r="V28" s="67">
        <v>48044</v>
      </c>
      <c r="W28" s="67">
        <v>0</v>
      </c>
      <c r="X28" s="67">
        <v>0</v>
      </c>
      <c r="Z28" s="65">
        <v>25</v>
      </c>
      <c r="AA28" s="66" t="str">
        <f t="shared" si="1"/>
        <v>稲敷市</v>
      </c>
      <c r="AB28" s="67">
        <v>64675864</v>
      </c>
      <c r="AC28" s="67">
        <v>141134136</v>
      </c>
      <c r="AD28" s="67">
        <v>133688431</v>
      </c>
      <c r="AE28" s="67">
        <v>85622059</v>
      </c>
      <c r="AF28" s="67">
        <v>81386303</v>
      </c>
      <c r="AG28" s="67">
        <v>42561829</v>
      </c>
      <c r="AH28" s="67">
        <v>54054</v>
      </c>
      <c r="AI28" s="67">
        <v>150997</v>
      </c>
      <c r="AJ28" s="67">
        <v>132030</v>
      </c>
    </row>
    <row r="29" spans="2:36" s="56" customFormat="1" ht="15" customHeight="1">
      <c r="B29" s="65">
        <v>26</v>
      </c>
      <c r="C29" s="66" t="s">
        <v>110</v>
      </c>
      <c r="D29" s="67">
        <v>454592</v>
      </c>
      <c r="E29" s="67">
        <v>3247297</v>
      </c>
      <c r="F29" s="67">
        <v>2932597</v>
      </c>
      <c r="G29" s="67">
        <v>6324451</v>
      </c>
      <c r="H29" s="67">
        <v>6084457</v>
      </c>
      <c r="I29" s="67">
        <v>4250383</v>
      </c>
      <c r="J29" s="67">
        <v>1492</v>
      </c>
      <c r="K29" s="67">
        <v>5663</v>
      </c>
      <c r="L29" s="67">
        <v>4154</v>
      </c>
      <c r="N29" s="65">
        <v>26</v>
      </c>
      <c r="O29" s="66" t="str">
        <f t="shared" si="0"/>
        <v>かすみがうら市</v>
      </c>
      <c r="P29" s="67">
        <v>50718211</v>
      </c>
      <c r="Q29" s="67">
        <v>0</v>
      </c>
      <c r="R29" s="67">
        <v>0</v>
      </c>
      <c r="S29" s="67">
        <v>0</v>
      </c>
      <c r="T29" s="67">
        <v>0</v>
      </c>
      <c r="U29" s="67">
        <v>0</v>
      </c>
      <c r="V29" s="67">
        <v>35119</v>
      </c>
      <c r="W29" s="67">
        <v>0</v>
      </c>
      <c r="X29" s="67">
        <v>0</v>
      </c>
      <c r="Z29" s="65">
        <v>26</v>
      </c>
      <c r="AA29" s="66" t="str">
        <f t="shared" si="1"/>
        <v>かすみがうら市</v>
      </c>
      <c r="AB29" s="67">
        <v>55697074</v>
      </c>
      <c r="AC29" s="67">
        <v>100902926</v>
      </c>
      <c r="AD29" s="67">
        <v>95568770</v>
      </c>
      <c r="AE29" s="67">
        <v>132086989</v>
      </c>
      <c r="AF29" s="67">
        <v>130801319</v>
      </c>
      <c r="AG29" s="67">
        <v>56868233</v>
      </c>
      <c r="AH29" s="67">
        <v>40521</v>
      </c>
      <c r="AI29" s="67">
        <v>105483</v>
      </c>
      <c r="AJ29" s="67">
        <v>96610</v>
      </c>
    </row>
    <row r="30" spans="2:36" s="56" customFormat="1" ht="15" customHeight="1">
      <c r="B30" s="65">
        <v>27</v>
      </c>
      <c r="C30" s="66" t="s">
        <v>111</v>
      </c>
      <c r="D30" s="67">
        <v>633345</v>
      </c>
      <c r="E30" s="67">
        <v>4190157</v>
      </c>
      <c r="F30" s="67">
        <v>4123117</v>
      </c>
      <c r="G30" s="67">
        <v>11416852</v>
      </c>
      <c r="H30" s="67">
        <v>11389660</v>
      </c>
      <c r="I30" s="67">
        <v>7686009</v>
      </c>
      <c r="J30" s="67">
        <v>933</v>
      </c>
      <c r="K30" s="67">
        <v>5948</v>
      </c>
      <c r="L30" s="67">
        <v>5643</v>
      </c>
      <c r="N30" s="65">
        <v>27</v>
      </c>
      <c r="O30" s="66" t="str">
        <f t="shared" si="0"/>
        <v>桜川市</v>
      </c>
      <c r="P30" s="67">
        <v>32966381</v>
      </c>
      <c r="Q30" s="67">
        <v>0</v>
      </c>
      <c r="R30" s="67">
        <v>0</v>
      </c>
      <c r="S30" s="67">
        <v>0</v>
      </c>
      <c r="T30" s="67">
        <v>0</v>
      </c>
      <c r="U30" s="67">
        <v>0</v>
      </c>
      <c r="V30" s="67">
        <v>45512</v>
      </c>
      <c r="W30" s="67">
        <v>0</v>
      </c>
      <c r="X30" s="67">
        <v>0</v>
      </c>
      <c r="Z30" s="65">
        <v>27</v>
      </c>
      <c r="AA30" s="66" t="str">
        <f t="shared" si="1"/>
        <v>桜川市</v>
      </c>
      <c r="AB30" s="67">
        <v>48456785</v>
      </c>
      <c r="AC30" s="67">
        <v>131603215</v>
      </c>
      <c r="AD30" s="67">
        <v>124961126</v>
      </c>
      <c r="AE30" s="67">
        <v>115012806</v>
      </c>
      <c r="AF30" s="67">
        <v>113926755</v>
      </c>
      <c r="AG30" s="67">
        <v>54295965</v>
      </c>
      <c r="AH30" s="67">
        <v>51038</v>
      </c>
      <c r="AI30" s="67">
        <v>109838</v>
      </c>
      <c r="AJ30" s="67">
        <v>101582</v>
      </c>
    </row>
    <row r="31" spans="2:36" s="56" customFormat="1" ht="15" customHeight="1">
      <c r="B31" s="65">
        <v>28</v>
      </c>
      <c r="C31" s="66" t="s">
        <v>112</v>
      </c>
      <c r="D31" s="67">
        <v>20763760</v>
      </c>
      <c r="E31" s="67">
        <v>14706394</v>
      </c>
      <c r="F31" s="67">
        <v>13150930</v>
      </c>
      <c r="G31" s="67">
        <v>17861705</v>
      </c>
      <c r="H31" s="67">
        <v>17547029</v>
      </c>
      <c r="I31" s="67">
        <v>12802472</v>
      </c>
      <c r="J31" s="67">
        <v>24452</v>
      </c>
      <c r="K31" s="67">
        <v>20097</v>
      </c>
      <c r="L31" s="67">
        <v>15999</v>
      </c>
      <c r="N31" s="65">
        <v>28</v>
      </c>
      <c r="O31" s="66" t="str">
        <f t="shared" si="0"/>
        <v>神栖市</v>
      </c>
      <c r="P31" s="67">
        <v>20880132</v>
      </c>
      <c r="Q31" s="67">
        <v>0</v>
      </c>
      <c r="R31" s="67">
        <v>0</v>
      </c>
      <c r="S31" s="67">
        <v>0</v>
      </c>
      <c r="T31" s="67">
        <v>0</v>
      </c>
      <c r="U31" s="67">
        <v>0</v>
      </c>
      <c r="V31" s="67">
        <v>0</v>
      </c>
      <c r="W31" s="67">
        <v>0</v>
      </c>
      <c r="X31" s="67">
        <v>0</v>
      </c>
      <c r="Z31" s="65">
        <v>28</v>
      </c>
      <c r="AA31" s="66" t="str">
        <f t="shared" si="1"/>
        <v>神栖市</v>
      </c>
      <c r="AB31" s="67">
        <v>48295721</v>
      </c>
      <c r="AC31" s="67">
        <v>98644279</v>
      </c>
      <c r="AD31" s="67">
        <v>91344466</v>
      </c>
      <c r="AE31" s="67">
        <v>361537649</v>
      </c>
      <c r="AF31" s="67">
        <v>357982568</v>
      </c>
      <c r="AG31" s="67">
        <v>199554989</v>
      </c>
      <c r="AH31" s="67">
        <v>31738</v>
      </c>
      <c r="AI31" s="67">
        <v>136765</v>
      </c>
      <c r="AJ31" s="67">
        <v>120101</v>
      </c>
    </row>
    <row r="32" spans="2:36" s="56" customFormat="1" ht="15" customHeight="1">
      <c r="B32" s="65">
        <v>29</v>
      </c>
      <c r="C32" s="66" t="s">
        <v>113</v>
      </c>
      <c r="D32" s="67">
        <v>5302769</v>
      </c>
      <c r="E32" s="67">
        <v>4122292</v>
      </c>
      <c r="F32" s="67">
        <v>3732851</v>
      </c>
      <c r="G32" s="67">
        <v>7646813</v>
      </c>
      <c r="H32" s="67">
        <v>7359204</v>
      </c>
      <c r="I32" s="67">
        <v>5083974</v>
      </c>
      <c r="J32" s="67">
        <v>26498</v>
      </c>
      <c r="K32" s="67">
        <v>6669</v>
      </c>
      <c r="L32" s="67">
        <v>4556</v>
      </c>
      <c r="N32" s="65">
        <v>29</v>
      </c>
      <c r="O32" s="66" t="str">
        <f t="shared" si="0"/>
        <v>行方市</v>
      </c>
      <c r="P32" s="67">
        <v>68995892</v>
      </c>
      <c r="Q32" s="67">
        <v>0</v>
      </c>
      <c r="R32" s="67">
        <v>0</v>
      </c>
      <c r="S32" s="67">
        <v>0</v>
      </c>
      <c r="T32" s="67">
        <v>0</v>
      </c>
      <c r="U32" s="67">
        <v>0</v>
      </c>
      <c r="V32" s="67">
        <v>14906</v>
      </c>
      <c r="W32" s="67">
        <v>0</v>
      </c>
      <c r="X32" s="67">
        <v>0</v>
      </c>
      <c r="Z32" s="65">
        <v>29</v>
      </c>
      <c r="AA32" s="66" t="str">
        <f t="shared" si="1"/>
        <v>行方市</v>
      </c>
      <c r="AB32" s="67">
        <v>80937888</v>
      </c>
      <c r="AC32" s="67">
        <v>141542112</v>
      </c>
      <c r="AD32" s="67">
        <v>134189535</v>
      </c>
      <c r="AE32" s="67">
        <v>75834567</v>
      </c>
      <c r="AF32" s="67">
        <v>74320154</v>
      </c>
      <c r="AG32" s="67">
        <v>37804185</v>
      </c>
      <c r="AH32" s="67">
        <v>49524</v>
      </c>
      <c r="AI32" s="67">
        <v>125919</v>
      </c>
      <c r="AJ32" s="67">
        <v>114914</v>
      </c>
    </row>
    <row r="33" spans="2:36" s="56" customFormat="1" ht="15" customHeight="1">
      <c r="B33" s="65">
        <v>30</v>
      </c>
      <c r="C33" s="71" t="s">
        <v>114</v>
      </c>
      <c r="D33" s="67">
        <v>1728658</v>
      </c>
      <c r="E33" s="67">
        <v>6847505</v>
      </c>
      <c r="F33" s="67">
        <v>5733396</v>
      </c>
      <c r="G33" s="67">
        <v>9188175</v>
      </c>
      <c r="H33" s="67">
        <v>8043538</v>
      </c>
      <c r="I33" s="67">
        <v>5400242</v>
      </c>
      <c r="J33" s="72">
        <v>1230</v>
      </c>
      <c r="K33" s="72">
        <v>17645</v>
      </c>
      <c r="L33" s="72">
        <v>9966</v>
      </c>
      <c r="N33" s="65">
        <v>30</v>
      </c>
      <c r="O33" s="66" t="str">
        <f t="shared" si="0"/>
        <v>鉾田市</v>
      </c>
      <c r="P33" s="67">
        <v>25184265</v>
      </c>
      <c r="Q33" s="67">
        <v>0</v>
      </c>
      <c r="R33" s="67">
        <v>0</v>
      </c>
      <c r="S33" s="67">
        <v>0</v>
      </c>
      <c r="T33" s="67">
        <v>0</v>
      </c>
      <c r="U33" s="67">
        <v>0</v>
      </c>
      <c r="V33" s="72">
        <v>43918</v>
      </c>
      <c r="W33" s="72">
        <v>0</v>
      </c>
      <c r="X33" s="72">
        <v>0</v>
      </c>
      <c r="Z33" s="65">
        <v>30</v>
      </c>
      <c r="AA33" s="66" t="str">
        <f t="shared" si="1"/>
        <v>鉾田市</v>
      </c>
      <c r="AB33" s="67">
        <v>31806087</v>
      </c>
      <c r="AC33" s="67">
        <v>175803913</v>
      </c>
      <c r="AD33" s="67">
        <v>162366770</v>
      </c>
      <c r="AE33" s="67">
        <v>106366031</v>
      </c>
      <c r="AF33" s="67">
        <v>101673083</v>
      </c>
      <c r="AG33" s="67">
        <v>46243795</v>
      </c>
      <c r="AH33" s="72">
        <v>50703</v>
      </c>
      <c r="AI33" s="72">
        <v>156351</v>
      </c>
      <c r="AJ33" s="72">
        <v>128211</v>
      </c>
    </row>
    <row r="34" spans="2:36" s="56" customFormat="1" ht="15" customHeight="1">
      <c r="B34" s="65">
        <v>31</v>
      </c>
      <c r="C34" s="71" t="s">
        <v>127</v>
      </c>
      <c r="D34" s="67">
        <v>4082466</v>
      </c>
      <c r="E34" s="67">
        <v>1981206</v>
      </c>
      <c r="F34" s="67">
        <v>1860984</v>
      </c>
      <c r="G34" s="67">
        <v>8427619</v>
      </c>
      <c r="H34" s="67">
        <v>8382480</v>
      </c>
      <c r="I34" s="67">
        <v>5746831</v>
      </c>
      <c r="J34" s="72">
        <v>13295</v>
      </c>
      <c r="K34" s="72">
        <v>3718</v>
      </c>
      <c r="L34" s="72">
        <v>3317</v>
      </c>
      <c r="N34" s="65">
        <v>31</v>
      </c>
      <c r="O34" s="66" t="str">
        <f t="shared" si="0"/>
        <v>つくばみらい市</v>
      </c>
      <c r="P34" s="67">
        <v>11005389</v>
      </c>
      <c r="Q34" s="67">
        <v>0</v>
      </c>
      <c r="R34" s="67">
        <v>0</v>
      </c>
      <c r="S34" s="67">
        <v>0</v>
      </c>
      <c r="T34" s="67">
        <v>0</v>
      </c>
      <c r="U34" s="67">
        <v>0</v>
      </c>
      <c r="V34" s="72">
        <v>18972</v>
      </c>
      <c r="W34" s="72">
        <v>0</v>
      </c>
      <c r="X34" s="72">
        <v>0</v>
      </c>
      <c r="Z34" s="65">
        <v>31</v>
      </c>
      <c r="AA34" s="66" t="str">
        <f t="shared" si="1"/>
        <v>つくばみらい市</v>
      </c>
      <c r="AB34" s="67">
        <v>18190837</v>
      </c>
      <c r="AC34" s="67">
        <v>60969163</v>
      </c>
      <c r="AD34" s="67">
        <v>58375835</v>
      </c>
      <c r="AE34" s="67">
        <v>173077239</v>
      </c>
      <c r="AF34" s="67">
        <v>171357992</v>
      </c>
      <c r="AG34" s="67">
        <v>72142025</v>
      </c>
      <c r="AH34" s="72">
        <v>39343</v>
      </c>
      <c r="AI34" s="72">
        <v>79333</v>
      </c>
      <c r="AJ34" s="72">
        <v>73685</v>
      </c>
    </row>
    <row r="35" spans="2:36" s="56" customFormat="1" ht="15" customHeight="1">
      <c r="B35" s="70">
        <v>32</v>
      </c>
      <c r="C35" s="71" t="s">
        <v>128</v>
      </c>
      <c r="D35" s="72">
        <v>3440660</v>
      </c>
      <c r="E35" s="72">
        <v>4999429</v>
      </c>
      <c r="F35" s="72">
        <v>4547171</v>
      </c>
      <c r="G35" s="72">
        <v>12851345</v>
      </c>
      <c r="H35" s="72">
        <v>12647184</v>
      </c>
      <c r="I35" s="72">
        <v>8860010</v>
      </c>
      <c r="J35" s="72">
        <v>6534</v>
      </c>
      <c r="K35" s="72">
        <v>8349</v>
      </c>
      <c r="L35" s="72">
        <v>6671</v>
      </c>
      <c r="N35" s="65">
        <v>32</v>
      </c>
      <c r="O35" s="66" t="str">
        <f t="shared" si="0"/>
        <v>小美玉市</v>
      </c>
      <c r="P35" s="67">
        <v>19394153</v>
      </c>
      <c r="Q35" s="67">
        <v>0</v>
      </c>
      <c r="R35" s="67">
        <v>0</v>
      </c>
      <c r="S35" s="67">
        <v>0</v>
      </c>
      <c r="T35" s="67">
        <v>0</v>
      </c>
      <c r="U35" s="67">
        <v>0</v>
      </c>
      <c r="V35" s="67">
        <v>30959</v>
      </c>
      <c r="W35" s="67">
        <v>0</v>
      </c>
      <c r="X35" s="67">
        <v>0</v>
      </c>
      <c r="Z35" s="65">
        <v>32</v>
      </c>
      <c r="AA35" s="66" t="str">
        <f t="shared" si="1"/>
        <v>小美玉市</v>
      </c>
      <c r="AB35" s="67">
        <v>28250108</v>
      </c>
      <c r="AC35" s="67">
        <v>116489892</v>
      </c>
      <c r="AD35" s="67">
        <v>110039478</v>
      </c>
      <c r="AE35" s="67">
        <v>146904504</v>
      </c>
      <c r="AF35" s="67">
        <v>144015816</v>
      </c>
      <c r="AG35" s="67">
        <v>67857100</v>
      </c>
      <c r="AH35" s="67">
        <v>44756</v>
      </c>
      <c r="AI35" s="67">
        <v>112364</v>
      </c>
      <c r="AJ35" s="67">
        <v>102231</v>
      </c>
    </row>
    <row r="36" spans="2:36" s="56" customFormat="1" ht="15" customHeight="1">
      <c r="B36" s="73"/>
      <c r="C36" s="74" t="s">
        <v>126</v>
      </c>
      <c r="D36" s="75">
        <f aca="true" t="shared" si="2" ref="D36:L36">SUM(D4:D35)</f>
        <v>130384460</v>
      </c>
      <c r="E36" s="75">
        <f t="shared" si="2"/>
        <v>155361607</v>
      </c>
      <c r="F36" s="75">
        <f t="shared" si="2"/>
        <v>145185311</v>
      </c>
      <c r="G36" s="75">
        <f t="shared" si="2"/>
        <v>746729125</v>
      </c>
      <c r="H36" s="75">
        <f t="shared" si="2"/>
        <v>741636287</v>
      </c>
      <c r="I36" s="75">
        <f t="shared" si="2"/>
        <v>510151134</v>
      </c>
      <c r="J36" s="75">
        <f t="shared" si="2"/>
        <v>325209</v>
      </c>
      <c r="K36" s="75">
        <f t="shared" si="2"/>
        <v>295369</v>
      </c>
      <c r="L36" s="75">
        <f t="shared" si="2"/>
        <v>242493</v>
      </c>
      <c r="N36" s="73"/>
      <c r="O36" s="74" t="s">
        <v>126</v>
      </c>
      <c r="P36" s="75">
        <f aca="true" t="shared" si="3" ref="P36:X36">SUM(P4:P35)</f>
        <v>1002108647</v>
      </c>
      <c r="Q36" s="75">
        <f t="shared" si="3"/>
        <v>0</v>
      </c>
      <c r="R36" s="75">
        <f t="shared" si="3"/>
        <v>0</v>
      </c>
      <c r="S36" s="75">
        <f t="shared" si="3"/>
        <v>0</v>
      </c>
      <c r="T36" s="75">
        <f t="shared" si="3"/>
        <v>0</v>
      </c>
      <c r="U36" s="75">
        <f t="shared" si="3"/>
        <v>0</v>
      </c>
      <c r="V36" s="75">
        <f t="shared" si="3"/>
        <v>1192401</v>
      </c>
      <c r="W36" s="75">
        <f t="shared" si="3"/>
        <v>0</v>
      </c>
      <c r="X36" s="75">
        <f t="shared" si="3"/>
        <v>0</v>
      </c>
      <c r="Z36" s="73"/>
      <c r="AA36" s="74" t="s">
        <v>126</v>
      </c>
      <c r="AB36" s="75">
        <f aca="true" t="shared" si="4" ref="AB36:AJ36">SUM(AB4:AB35)</f>
        <v>1600373547</v>
      </c>
      <c r="AC36" s="75">
        <f t="shared" si="4"/>
        <v>3489926453</v>
      </c>
      <c r="AD36" s="75">
        <f t="shared" si="4"/>
        <v>3293952759</v>
      </c>
      <c r="AE36" s="75">
        <f t="shared" si="4"/>
        <v>9166353226</v>
      </c>
      <c r="AF36" s="75">
        <f t="shared" si="4"/>
        <v>9095462329</v>
      </c>
      <c r="AG36" s="75">
        <f t="shared" si="4"/>
        <v>3877480907</v>
      </c>
      <c r="AH36" s="75">
        <f t="shared" si="4"/>
        <v>1676316</v>
      </c>
      <c r="AI36" s="75">
        <f t="shared" si="4"/>
        <v>4395076</v>
      </c>
      <c r="AJ36" s="75">
        <f t="shared" si="4"/>
        <v>4045165</v>
      </c>
    </row>
    <row r="37" spans="2:36" s="56" customFormat="1" ht="15" customHeight="1">
      <c r="B37" s="76">
        <v>33</v>
      </c>
      <c r="C37" s="77" t="s">
        <v>93</v>
      </c>
      <c r="D37" s="78">
        <v>4477996</v>
      </c>
      <c r="E37" s="78">
        <v>2795116</v>
      </c>
      <c r="F37" s="78">
        <v>2594553</v>
      </c>
      <c r="G37" s="78">
        <v>7596314</v>
      </c>
      <c r="H37" s="78">
        <v>7576537</v>
      </c>
      <c r="I37" s="78">
        <v>5282623</v>
      </c>
      <c r="J37" s="78">
        <v>7473</v>
      </c>
      <c r="K37" s="78">
        <v>3284</v>
      </c>
      <c r="L37" s="78">
        <v>2782</v>
      </c>
      <c r="N37" s="65">
        <v>33</v>
      </c>
      <c r="O37" s="77" t="str">
        <f aca="true" t="shared" si="5" ref="O37:O48">C37</f>
        <v>茨城町</v>
      </c>
      <c r="P37" s="67">
        <v>8806450</v>
      </c>
      <c r="Q37" s="67">
        <v>0</v>
      </c>
      <c r="R37" s="67">
        <v>0</v>
      </c>
      <c r="S37" s="67">
        <v>0</v>
      </c>
      <c r="T37" s="67">
        <v>0</v>
      </c>
      <c r="U37" s="67">
        <v>0</v>
      </c>
      <c r="V37" s="78">
        <v>19047</v>
      </c>
      <c r="W37" s="78">
        <v>0</v>
      </c>
      <c r="X37" s="78">
        <v>0</v>
      </c>
      <c r="Z37" s="65">
        <v>33</v>
      </c>
      <c r="AA37" s="77" t="str">
        <f aca="true" t="shared" si="6" ref="AA37:AA48">O37</f>
        <v>茨城町</v>
      </c>
      <c r="AB37" s="67">
        <v>23385208</v>
      </c>
      <c r="AC37" s="67">
        <v>98194792</v>
      </c>
      <c r="AD37" s="67">
        <v>91768179</v>
      </c>
      <c r="AE37" s="67">
        <v>94524238</v>
      </c>
      <c r="AF37" s="67">
        <v>93686687</v>
      </c>
      <c r="AG37" s="67">
        <v>40050012</v>
      </c>
      <c r="AH37" s="78">
        <v>30934</v>
      </c>
      <c r="AI37" s="78">
        <v>92821</v>
      </c>
      <c r="AJ37" s="78">
        <v>84798</v>
      </c>
    </row>
    <row r="38" spans="2:36" s="56" customFormat="1" ht="15" customHeight="1">
      <c r="B38" s="65">
        <v>34</v>
      </c>
      <c r="C38" s="66" t="s">
        <v>115</v>
      </c>
      <c r="D38" s="67">
        <v>975410</v>
      </c>
      <c r="E38" s="67">
        <v>891490</v>
      </c>
      <c r="F38" s="67">
        <v>888395</v>
      </c>
      <c r="G38" s="67">
        <v>5664873</v>
      </c>
      <c r="H38" s="67">
        <v>5649956</v>
      </c>
      <c r="I38" s="67">
        <v>3925525</v>
      </c>
      <c r="J38" s="67">
        <v>1721</v>
      </c>
      <c r="K38" s="67">
        <v>2312</v>
      </c>
      <c r="L38" s="67">
        <v>2228</v>
      </c>
      <c r="N38" s="65">
        <v>34</v>
      </c>
      <c r="O38" s="66" t="str">
        <f t="shared" si="5"/>
        <v>大洗町</v>
      </c>
      <c r="P38" s="67">
        <v>6642507</v>
      </c>
      <c r="Q38" s="67">
        <v>0</v>
      </c>
      <c r="R38" s="67">
        <v>0</v>
      </c>
      <c r="S38" s="67">
        <v>0</v>
      </c>
      <c r="T38" s="67">
        <v>0</v>
      </c>
      <c r="U38" s="67">
        <v>0</v>
      </c>
      <c r="V38" s="67">
        <v>6649</v>
      </c>
      <c r="W38" s="67">
        <v>0</v>
      </c>
      <c r="X38" s="67">
        <v>0</v>
      </c>
      <c r="Z38" s="65">
        <v>34</v>
      </c>
      <c r="AA38" s="66" t="str">
        <f t="shared" si="6"/>
        <v>大洗町</v>
      </c>
      <c r="AB38" s="67">
        <v>9406001</v>
      </c>
      <c r="AC38" s="67">
        <v>14333999</v>
      </c>
      <c r="AD38" s="67">
        <v>13644279</v>
      </c>
      <c r="AE38" s="67">
        <v>61088075</v>
      </c>
      <c r="AF38" s="67">
        <v>60445356</v>
      </c>
      <c r="AG38" s="67">
        <v>27823245</v>
      </c>
      <c r="AH38" s="67">
        <v>9123</v>
      </c>
      <c r="AI38" s="67">
        <v>27868</v>
      </c>
      <c r="AJ38" s="67">
        <v>26014</v>
      </c>
    </row>
    <row r="39" spans="2:36" s="56" customFormat="1" ht="15" customHeight="1">
      <c r="B39" s="65">
        <v>35</v>
      </c>
      <c r="C39" s="66" t="s">
        <v>116</v>
      </c>
      <c r="D39" s="67">
        <v>6742568</v>
      </c>
      <c r="E39" s="67">
        <v>2700139</v>
      </c>
      <c r="F39" s="67">
        <v>2628607</v>
      </c>
      <c r="G39" s="67">
        <v>4553886</v>
      </c>
      <c r="H39" s="67">
        <v>4541346</v>
      </c>
      <c r="I39" s="67">
        <v>3151449</v>
      </c>
      <c r="J39" s="67">
        <v>29203</v>
      </c>
      <c r="K39" s="67">
        <v>3023</v>
      </c>
      <c r="L39" s="67">
        <v>2797</v>
      </c>
      <c r="N39" s="65">
        <v>35</v>
      </c>
      <c r="O39" s="66" t="str">
        <f t="shared" si="5"/>
        <v>城里町</v>
      </c>
      <c r="P39" s="67">
        <v>11702689</v>
      </c>
      <c r="Q39" s="67">
        <v>0</v>
      </c>
      <c r="R39" s="67">
        <v>0</v>
      </c>
      <c r="S39" s="67">
        <v>0</v>
      </c>
      <c r="T39" s="67">
        <v>0</v>
      </c>
      <c r="U39" s="67">
        <v>0</v>
      </c>
      <c r="V39" s="67">
        <v>1281</v>
      </c>
      <c r="W39" s="67">
        <v>0</v>
      </c>
      <c r="X39" s="67">
        <v>0</v>
      </c>
      <c r="Z39" s="65">
        <v>35</v>
      </c>
      <c r="AA39" s="66" t="str">
        <f t="shared" si="6"/>
        <v>城里町</v>
      </c>
      <c r="AB39" s="67">
        <v>62609479</v>
      </c>
      <c r="AC39" s="67">
        <v>99190521</v>
      </c>
      <c r="AD39" s="67">
        <v>93772040</v>
      </c>
      <c r="AE39" s="67">
        <v>45532519</v>
      </c>
      <c r="AF39" s="67">
        <v>44270788</v>
      </c>
      <c r="AG39" s="67">
        <v>20593970</v>
      </c>
      <c r="AH39" s="67">
        <v>31788</v>
      </c>
      <c r="AI39" s="67">
        <v>67776</v>
      </c>
      <c r="AJ39" s="67">
        <v>60976</v>
      </c>
    </row>
    <row r="40" spans="2:36" s="56" customFormat="1" ht="15" customHeight="1">
      <c r="B40" s="65">
        <v>36</v>
      </c>
      <c r="C40" s="66" t="s">
        <v>94</v>
      </c>
      <c r="D40" s="67">
        <v>465848</v>
      </c>
      <c r="E40" s="67">
        <v>3267248</v>
      </c>
      <c r="F40" s="67">
        <v>3066792</v>
      </c>
      <c r="G40" s="67">
        <v>18117274</v>
      </c>
      <c r="H40" s="67">
        <v>17955317</v>
      </c>
      <c r="I40" s="67">
        <v>11420610</v>
      </c>
      <c r="J40" s="67">
        <v>865</v>
      </c>
      <c r="K40" s="67">
        <v>4268</v>
      </c>
      <c r="L40" s="67">
        <v>3489</v>
      </c>
      <c r="N40" s="65">
        <v>36</v>
      </c>
      <c r="O40" s="66" t="str">
        <f t="shared" si="5"/>
        <v>東海村</v>
      </c>
      <c r="P40" s="67">
        <v>8660725</v>
      </c>
      <c r="Q40" s="67">
        <v>0</v>
      </c>
      <c r="R40" s="67">
        <v>0</v>
      </c>
      <c r="S40" s="67">
        <v>0</v>
      </c>
      <c r="T40" s="67">
        <v>0</v>
      </c>
      <c r="U40" s="67">
        <v>0</v>
      </c>
      <c r="V40" s="67">
        <v>18055</v>
      </c>
      <c r="W40" s="67">
        <v>0</v>
      </c>
      <c r="X40" s="67">
        <v>0</v>
      </c>
      <c r="Z40" s="65">
        <v>36</v>
      </c>
      <c r="AA40" s="66" t="str">
        <f t="shared" si="6"/>
        <v>東海村</v>
      </c>
      <c r="AB40" s="67">
        <v>10968225</v>
      </c>
      <c r="AC40" s="67">
        <v>27011775</v>
      </c>
      <c r="AD40" s="67">
        <v>25507826</v>
      </c>
      <c r="AE40" s="67">
        <v>173876402</v>
      </c>
      <c r="AF40" s="67">
        <v>173528737</v>
      </c>
      <c r="AG40" s="67">
        <v>76828763</v>
      </c>
      <c r="AH40" s="67">
        <v>19216</v>
      </c>
      <c r="AI40" s="67">
        <v>41303</v>
      </c>
      <c r="AJ40" s="67">
        <v>38889</v>
      </c>
    </row>
    <row r="41" spans="2:36" s="56" customFormat="1" ht="15" customHeight="1">
      <c r="B41" s="65">
        <v>37</v>
      </c>
      <c r="C41" s="66" t="s">
        <v>95</v>
      </c>
      <c r="D41" s="67">
        <v>181702</v>
      </c>
      <c r="E41" s="67">
        <v>2700738</v>
      </c>
      <c r="F41" s="67">
        <v>2635310</v>
      </c>
      <c r="G41" s="67">
        <v>3096229</v>
      </c>
      <c r="H41" s="67">
        <v>3085184</v>
      </c>
      <c r="I41" s="67">
        <v>2132579</v>
      </c>
      <c r="J41" s="67">
        <v>616</v>
      </c>
      <c r="K41" s="67">
        <v>3903</v>
      </c>
      <c r="L41" s="67">
        <v>3515</v>
      </c>
      <c r="N41" s="65">
        <v>37</v>
      </c>
      <c r="O41" s="66" t="str">
        <f t="shared" si="5"/>
        <v>大子町</v>
      </c>
      <c r="P41" s="67">
        <v>113115928</v>
      </c>
      <c r="Q41" s="67">
        <v>0</v>
      </c>
      <c r="R41" s="67">
        <v>0</v>
      </c>
      <c r="S41" s="67">
        <v>0</v>
      </c>
      <c r="T41" s="67">
        <v>0</v>
      </c>
      <c r="U41" s="67">
        <v>0</v>
      </c>
      <c r="V41" s="67">
        <v>51745</v>
      </c>
      <c r="W41" s="67">
        <v>0</v>
      </c>
      <c r="X41" s="67">
        <v>0</v>
      </c>
      <c r="Z41" s="65">
        <v>37</v>
      </c>
      <c r="AA41" s="66" t="str">
        <f t="shared" si="6"/>
        <v>大子町</v>
      </c>
      <c r="AB41" s="67">
        <v>120655686</v>
      </c>
      <c r="AC41" s="67">
        <v>205104314</v>
      </c>
      <c r="AD41" s="67">
        <v>188472992</v>
      </c>
      <c r="AE41" s="67">
        <v>32169461</v>
      </c>
      <c r="AF41" s="67">
        <v>30977163</v>
      </c>
      <c r="AG41" s="67">
        <v>15914393</v>
      </c>
      <c r="AH41" s="67">
        <v>55654</v>
      </c>
      <c r="AI41" s="67">
        <v>136279</v>
      </c>
      <c r="AJ41" s="67">
        <v>121709</v>
      </c>
    </row>
    <row r="42" spans="2:36" s="56" customFormat="1" ht="15" customHeight="1">
      <c r="B42" s="65">
        <v>38</v>
      </c>
      <c r="C42" s="66" t="s">
        <v>96</v>
      </c>
      <c r="D42" s="67">
        <v>263999</v>
      </c>
      <c r="E42" s="67">
        <v>2698401</v>
      </c>
      <c r="F42" s="67">
        <v>2545258</v>
      </c>
      <c r="G42" s="67">
        <v>6346634</v>
      </c>
      <c r="H42" s="67">
        <v>6253166</v>
      </c>
      <c r="I42" s="67">
        <v>4376479</v>
      </c>
      <c r="J42" s="67">
        <v>783</v>
      </c>
      <c r="K42" s="67">
        <v>2973</v>
      </c>
      <c r="L42" s="67">
        <v>1992</v>
      </c>
      <c r="N42" s="65">
        <v>38</v>
      </c>
      <c r="O42" s="66" t="str">
        <f t="shared" si="5"/>
        <v>美浦村</v>
      </c>
      <c r="P42" s="67">
        <v>37182903</v>
      </c>
      <c r="Q42" s="67">
        <v>0</v>
      </c>
      <c r="R42" s="67">
        <v>0</v>
      </c>
      <c r="S42" s="67">
        <v>0</v>
      </c>
      <c r="T42" s="67">
        <v>0</v>
      </c>
      <c r="U42" s="67">
        <v>0</v>
      </c>
      <c r="V42" s="67">
        <v>12865</v>
      </c>
      <c r="W42" s="67">
        <v>0</v>
      </c>
      <c r="X42" s="67">
        <v>0</v>
      </c>
      <c r="Z42" s="65">
        <v>38</v>
      </c>
      <c r="AA42" s="66" t="str">
        <f t="shared" si="6"/>
        <v>美浦村</v>
      </c>
      <c r="AB42" s="67">
        <v>38357565</v>
      </c>
      <c r="AC42" s="67">
        <v>28252435</v>
      </c>
      <c r="AD42" s="67">
        <v>26410196</v>
      </c>
      <c r="AE42" s="67">
        <v>36101049</v>
      </c>
      <c r="AF42" s="67">
        <v>33393269</v>
      </c>
      <c r="AG42" s="67">
        <v>17441126</v>
      </c>
      <c r="AH42" s="67">
        <v>15674</v>
      </c>
      <c r="AI42" s="67">
        <v>35582</v>
      </c>
      <c r="AJ42" s="67">
        <v>28603</v>
      </c>
    </row>
    <row r="43" spans="2:36" s="56" customFormat="1" ht="15" customHeight="1">
      <c r="B43" s="65">
        <v>39</v>
      </c>
      <c r="C43" s="66" t="s">
        <v>97</v>
      </c>
      <c r="D43" s="67">
        <v>8454948</v>
      </c>
      <c r="E43" s="67">
        <v>2986496</v>
      </c>
      <c r="F43" s="67">
        <v>2828984</v>
      </c>
      <c r="G43" s="67">
        <v>10049973</v>
      </c>
      <c r="H43" s="67">
        <v>9973265</v>
      </c>
      <c r="I43" s="67">
        <v>6908702</v>
      </c>
      <c r="J43" s="67">
        <v>5998</v>
      </c>
      <c r="K43" s="67">
        <v>5878</v>
      </c>
      <c r="L43" s="67">
        <v>4518</v>
      </c>
      <c r="N43" s="65">
        <v>39</v>
      </c>
      <c r="O43" s="66" t="str">
        <f t="shared" si="5"/>
        <v>阿見町</v>
      </c>
      <c r="P43" s="67">
        <v>7597274</v>
      </c>
      <c r="Q43" s="67">
        <v>0</v>
      </c>
      <c r="R43" s="67">
        <v>0</v>
      </c>
      <c r="S43" s="67">
        <v>0</v>
      </c>
      <c r="T43" s="67">
        <v>0</v>
      </c>
      <c r="U43" s="67">
        <v>0</v>
      </c>
      <c r="V43" s="67">
        <v>24255</v>
      </c>
      <c r="W43" s="67">
        <v>0</v>
      </c>
      <c r="X43" s="67">
        <v>0</v>
      </c>
      <c r="Z43" s="65">
        <v>39</v>
      </c>
      <c r="AA43" s="66" t="str">
        <f t="shared" si="6"/>
        <v>阿見町</v>
      </c>
      <c r="AB43" s="67">
        <v>19216932</v>
      </c>
      <c r="AC43" s="67">
        <v>52183068</v>
      </c>
      <c r="AD43" s="67">
        <v>48462322</v>
      </c>
      <c r="AE43" s="67">
        <v>151604292</v>
      </c>
      <c r="AF43" s="67">
        <v>150274165</v>
      </c>
      <c r="AG43" s="67">
        <v>65183320</v>
      </c>
      <c r="AH43" s="67">
        <v>32895</v>
      </c>
      <c r="AI43" s="67">
        <v>73552</v>
      </c>
      <c r="AJ43" s="67">
        <v>66851</v>
      </c>
    </row>
    <row r="44" spans="2:36" s="56" customFormat="1" ht="15" customHeight="1">
      <c r="B44" s="65">
        <v>40</v>
      </c>
      <c r="C44" s="66" t="s">
        <v>98</v>
      </c>
      <c r="D44" s="67">
        <v>255054</v>
      </c>
      <c r="E44" s="67">
        <v>603547</v>
      </c>
      <c r="F44" s="67">
        <v>524870</v>
      </c>
      <c r="G44" s="67">
        <v>902934</v>
      </c>
      <c r="H44" s="67">
        <v>896003</v>
      </c>
      <c r="I44" s="67">
        <v>629532</v>
      </c>
      <c r="J44" s="67">
        <v>493</v>
      </c>
      <c r="K44" s="67">
        <v>1317</v>
      </c>
      <c r="L44" s="67">
        <v>870</v>
      </c>
      <c r="N44" s="65">
        <v>40</v>
      </c>
      <c r="O44" s="66" t="str">
        <f t="shared" si="5"/>
        <v>河内町</v>
      </c>
      <c r="P44" s="67">
        <v>10168285</v>
      </c>
      <c r="Q44" s="67">
        <v>0</v>
      </c>
      <c r="R44" s="67">
        <v>0</v>
      </c>
      <c r="S44" s="67">
        <v>0</v>
      </c>
      <c r="T44" s="67">
        <v>0</v>
      </c>
      <c r="U44" s="67">
        <v>0</v>
      </c>
      <c r="V44" s="67">
        <v>10169</v>
      </c>
      <c r="W44" s="67">
        <v>0</v>
      </c>
      <c r="X44" s="67">
        <v>0</v>
      </c>
      <c r="Z44" s="65">
        <v>40</v>
      </c>
      <c r="AA44" s="66" t="str">
        <f t="shared" si="6"/>
        <v>河内町</v>
      </c>
      <c r="AB44" s="67">
        <v>10972536</v>
      </c>
      <c r="AC44" s="67">
        <v>33327464</v>
      </c>
      <c r="AD44" s="67">
        <v>32052346</v>
      </c>
      <c r="AE44" s="67">
        <v>23328763</v>
      </c>
      <c r="AF44" s="67">
        <v>22665196</v>
      </c>
      <c r="AG44" s="67">
        <v>10915809</v>
      </c>
      <c r="AH44" s="67">
        <v>13513</v>
      </c>
      <c r="AI44" s="67">
        <v>28168</v>
      </c>
      <c r="AJ44" s="67">
        <v>25302</v>
      </c>
    </row>
    <row r="45" spans="2:36" s="56" customFormat="1" ht="15" customHeight="1">
      <c r="B45" s="65">
        <v>41</v>
      </c>
      <c r="C45" s="66" t="s">
        <v>99</v>
      </c>
      <c r="D45" s="67">
        <v>893529</v>
      </c>
      <c r="E45" s="67">
        <v>1458146</v>
      </c>
      <c r="F45" s="67">
        <v>1252160</v>
      </c>
      <c r="G45" s="67">
        <v>4401482</v>
      </c>
      <c r="H45" s="67">
        <v>4325198</v>
      </c>
      <c r="I45" s="67">
        <v>2732280</v>
      </c>
      <c r="J45" s="67">
        <v>4391</v>
      </c>
      <c r="K45" s="67">
        <v>3596</v>
      </c>
      <c r="L45" s="67">
        <v>1799</v>
      </c>
      <c r="N45" s="65">
        <v>41</v>
      </c>
      <c r="O45" s="66" t="str">
        <f t="shared" si="5"/>
        <v>八千代町</v>
      </c>
      <c r="P45" s="67">
        <v>8010571</v>
      </c>
      <c r="Q45" s="67">
        <v>0</v>
      </c>
      <c r="R45" s="67">
        <v>0</v>
      </c>
      <c r="S45" s="67">
        <v>0</v>
      </c>
      <c r="T45" s="67">
        <v>0</v>
      </c>
      <c r="U45" s="67">
        <v>0</v>
      </c>
      <c r="V45" s="67">
        <v>20059</v>
      </c>
      <c r="W45" s="67">
        <v>0</v>
      </c>
      <c r="X45" s="67">
        <v>0</v>
      </c>
      <c r="Z45" s="65">
        <v>41</v>
      </c>
      <c r="AA45" s="66" t="str">
        <f t="shared" si="6"/>
        <v>八千代町</v>
      </c>
      <c r="AB45" s="67">
        <v>9166300</v>
      </c>
      <c r="AC45" s="67">
        <v>49823700</v>
      </c>
      <c r="AD45" s="67">
        <v>47310636</v>
      </c>
      <c r="AE45" s="67">
        <v>57471531</v>
      </c>
      <c r="AF45" s="67">
        <v>56584425</v>
      </c>
      <c r="AG45" s="67">
        <v>24742986</v>
      </c>
      <c r="AH45" s="67">
        <v>24752</v>
      </c>
      <c r="AI45" s="67">
        <v>54621</v>
      </c>
      <c r="AJ45" s="67">
        <v>49345</v>
      </c>
    </row>
    <row r="46" spans="2:36" s="56" customFormat="1" ht="15" customHeight="1">
      <c r="B46" s="65">
        <v>42</v>
      </c>
      <c r="C46" s="66" t="s">
        <v>100</v>
      </c>
      <c r="D46" s="67">
        <v>64467</v>
      </c>
      <c r="E46" s="67">
        <v>526298</v>
      </c>
      <c r="F46" s="67">
        <v>525518</v>
      </c>
      <c r="G46" s="67">
        <v>3462353</v>
      </c>
      <c r="H46" s="67">
        <v>3460806</v>
      </c>
      <c r="I46" s="67">
        <v>2409067</v>
      </c>
      <c r="J46" s="67">
        <v>108</v>
      </c>
      <c r="K46" s="67">
        <v>949</v>
      </c>
      <c r="L46" s="67">
        <v>924</v>
      </c>
      <c r="N46" s="65">
        <v>42</v>
      </c>
      <c r="O46" s="66" t="str">
        <f t="shared" si="5"/>
        <v>五霞町</v>
      </c>
      <c r="P46" s="67">
        <v>8528850</v>
      </c>
      <c r="Q46" s="67">
        <v>0</v>
      </c>
      <c r="R46" s="67">
        <v>0</v>
      </c>
      <c r="S46" s="67">
        <v>0</v>
      </c>
      <c r="T46" s="67">
        <v>0</v>
      </c>
      <c r="U46" s="67">
        <v>0</v>
      </c>
      <c r="V46" s="67">
        <v>18380</v>
      </c>
      <c r="W46" s="67">
        <v>0</v>
      </c>
      <c r="X46" s="67">
        <v>0</v>
      </c>
      <c r="Z46" s="65">
        <v>42</v>
      </c>
      <c r="AA46" s="66" t="str">
        <f t="shared" si="6"/>
        <v>五霞町</v>
      </c>
      <c r="AB46" s="67">
        <v>8788304</v>
      </c>
      <c r="AC46" s="67">
        <v>14321696</v>
      </c>
      <c r="AD46" s="67">
        <v>14058984</v>
      </c>
      <c r="AE46" s="67">
        <v>45489360</v>
      </c>
      <c r="AF46" s="67">
        <v>45344534</v>
      </c>
      <c r="AG46" s="67">
        <v>23552870</v>
      </c>
      <c r="AH46" s="67">
        <v>18787</v>
      </c>
      <c r="AI46" s="67">
        <v>17119</v>
      </c>
      <c r="AJ46" s="67">
        <v>16552</v>
      </c>
    </row>
    <row r="47" spans="2:36" s="56" customFormat="1" ht="15" customHeight="1">
      <c r="B47" s="65">
        <v>43</v>
      </c>
      <c r="C47" s="66" t="s">
        <v>101</v>
      </c>
      <c r="D47" s="67">
        <v>0</v>
      </c>
      <c r="E47" s="67">
        <v>2362614</v>
      </c>
      <c r="F47" s="67">
        <v>2310977</v>
      </c>
      <c r="G47" s="67">
        <v>10906763</v>
      </c>
      <c r="H47" s="67">
        <v>10851138</v>
      </c>
      <c r="I47" s="67">
        <v>7430216</v>
      </c>
      <c r="J47" s="67">
        <v>0</v>
      </c>
      <c r="K47" s="67">
        <v>4347</v>
      </c>
      <c r="L47" s="67">
        <v>3741</v>
      </c>
      <c r="N47" s="65">
        <v>43</v>
      </c>
      <c r="O47" s="66" t="str">
        <f t="shared" si="5"/>
        <v>境町</v>
      </c>
      <c r="P47" s="67">
        <v>9461149</v>
      </c>
      <c r="Q47" s="67">
        <v>0</v>
      </c>
      <c r="R47" s="67">
        <v>0</v>
      </c>
      <c r="S47" s="67">
        <v>0</v>
      </c>
      <c r="T47" s="67">
        <v>0</v>
      </c>
      <c r="U47" s="67">
        <v>0</v>
      </c>
      <c r="V47" s="67">
        <v>2229</v>
      </c>
      <c r="W47" s="67">
        <v>0</v>
      </c>
      <c r="X47" s="67">
        <v>0</v>
      </c>
      <c r="Z47" s="65">
        <v>43</v>
      </c>
      <c r="AA47" s="66" t="str">
        <f t="shared" si="6"/>
        <v>境町</v>
      </c>
      <c r="AB47" s="67">
        <v>9887163</v>
      </c>
      <c r="AC47" s="67">
        <v>36702837</v>
      </c>
      <c r="AD47" s="67">
        <v>34746063</v>
      </c>
      <c r="AE47" s="67">
        <v>94439128</v>
      </c>
      <c r="AF47" s="67">
        <v>93943167</v>
      </c>
      <c r="AG47" s="67">
        <v>42713969</v>
      </c>
      <c r="AH47" s="67">
        <v>3166</v>
      </c>
      <c r="AI47" s="67">
        <v>49853</v>
      </c>
      <c r="AJ47" s="67">
        <v>46519</v>
      </c>
    </row>
    <row r="48" spans="2:36" s="56" customFormat="1" ht="15" customHeight="1">
      <c r="B48" s="70">
        <v>44</v>
      </c>
      <c r="C48" s="71" t="s">
        <v>102</v>
      </c>
      <c r="D48" s="72">
        <v>209408</v>
      </c>
      <c r="E48" s="72">
        <v>422714</v>
      </c>
      <c r="F48" s="72">
        <v>401144</v>
      </c>
      <c r="G48" s="72">
        <v>824456</v>
      </c>
      <c r="H48" s="72">
        <v>809590</v>
      </c>
      <c r="I48" s="72">
        <v>566712</v>
      </c>
      <c r="J48" s="72">
        <v>742</v>
      </c>
      <c r="K48" s="72">
        <v>1001</v>
      </c>
      <c r="L48" s="72">
        <v>862</v>
      </c>
      <c r="N48" s="65">
        <v>44</v>
      </c>
      <c r="O48" s="66" t="str">
        <f t="shared" si="5"/>
        <v>利根町</v>
      </c>
      <c r="P48" s="67">
        <v>6429566</v>
      </c>
      <c r="Q48" s="67">
        <v>0</v>
      </c>
      <c r="R48" s="67">
        <v>0</v>
      </c>
      <c r="S48" s="67">
        <v>0</v>
      </c>
      <c r="T48" s="67">
        <v>0</v>
      </c>
      <c r="U48" s="67">
        <v>0</v>
      </c>
      <c r="V48" s="72">
        <v>11493</v>
      </c>
      <c r="W48" s="72">
        <v>0</v>
      </c>
      <c r="X48" s="72">
        <v>0</v>
      </c>
      <c r="Z48" s="65">
        <v>44</v>
      </c>
      <c r="AA48" s="66" t="str">
        <f t="shared" si="6"/>
        <v>利根町</v>
      </c>
      <c r="AB48" s="67">
        <v>7480696</v>
      </c>
      <c r="AC48" s="67">
        <v>17419304</v>
      </c>
      <c r="AD48" s="67">
        <v>16816742</v>
      </c>
      <c r="AE48" s="67">
        <v>28009883</v>
      </c>
      <c r="AF48" s="67">
        <v>27451151</v>
      </c>
      <c r="AG48" s="67">
        <v>9739404</v>
      </c>
      <c r="AH48" s="72">
        <v>14292</v>
      </c>
      <c r="AI48" s="72">
        <v>27979</v>
      </c>
      <c r="AJ48" s="72">
        <v>26439</v>
      </c>
    </row>
    <row r="49" spans="2:36" s="56" customFormat="1" ht="15" customHeight="1">
      <c r="B49" s="73"/>
      <c r="C49" s="74" t="s">
        <v>124</v>
      </c>
      <c r="D49" s="85">
        <f>SUM(D37:D48)</f>
        <v>22984929</v>
      </c>
      <c r="E49" s="85">
        <f aca="true" t="shared" si="7" ref="E49:L49">SUM(E37:E48)</f>
        <v>23412947</v>
      </c>
      <c r="F49" s="85">
        <f t="shared" si="7"/>
        <v>22202568</v>
      </c>
      <c r="G49" s="85">
        <f t="shared" si="7"/>
        <v>75923171</v>
      </c>
      <c r="H49" s="85">
        <f t="shared" si="7"/>
        <v>75377506</v>
      </c>
      <c r="I49" s="85">
        <f t="shared" si="7"/>
        <v>50965774</v>
      </c>
      <c r="J49" s="85">
        <f t="shared" si="7"/>
        <v>52393</v>
      </c>
      <c r="K49" s="85">
        <f t="shared" si="7"/>
        <v>36851</v>
      </c>
      <c r="L49" s="85">
        <f t="shared" si="7"/>
        <v>29517</v>
      </c>
      <c r="N49" s="73"/>
      <c r="O49" s="74" t="s">
        <v>124</v>
      </c>
      <c r="P49" s="85">
        <f aca="true" t="shared" si="8" ref="P49:X49">SUM(P37:P48)</f>
        <v>236306897</v>
      </c>
      <c r="Q49" s="85">
        <f t="shared" si="8"/>
        <v>0</v>
      </c>
      <c r="R49" s="85">
        <f t="shared" si="8"/>
        <v>0</v>
      </c>
      <c r="S49" s="85">
        <f t="shared" si="8"/>
        <v>0</v>
      </c>
      <c r="T49" s="85">
        <f t="shared" si="8"/>
        <v>0</v>
      </c>
      <c r="U49" s="85">
        <f t="shared" si="8"/>
        <v>0</v>
      </c>
      <c r="V49" s="85">
        <f t="shared" si="8"/>
        <v>196227</v>
      </c>
      <c r="W49" s="85">
        <f t="shared" si="8"/>
        <v>0</v>
      </c>
      <c r="X49" s="85">
        <f t="shared" si="8"/>
        <v>0</v>
      </c>
      <c r="Z49" s="73"/>
      <c r="AA49" s="74" t="s">
        <v>124</v>
      </c>
      <c r="AB49" s="85">
        <f aca="true" t="shared" si="9" ref="AB49:AJ49">SUM(AB37:AB48)</f>
        <v>330894095</v>
      </c>
      <c r="AC49" s="85">
        <f t="shared" si="9"/>
        <v>675865905</v>
      </c>
      <c r="AD49" s="85">
        <f t="shared" si="9"/>
        <v>633022605</v>
      </c>
      <c r="AE49" s="85">
        <f t="shared" si="9"/>
        <v>843634701</v>
      </c>
      <c r="AF49" s="85">
        <f t="shared" si="9"/>
        <v>832564638</v>
      </c>
      <c r="AG49" s="85">
        <f t="shared" si="9"/>
        <v>375499867</v>
      </c>
      <c r="AH49" s="85">
        <f t="shared" si="9"/>
        <v>269794</v>
      </c>
      <c r="AI49" s="85">
        <f t="shared" si="9"/>
        <v>652921</v>
      </c>
      <c r="AJ49" s="85">
        <f t="shared" si="9"/>
        <v>591997</v>
      </c>
    </row>
    <row r="50" spans="2:36" s="56" customFormat="1" ht="15" customHeight="1">
      <c r="B50" s="73"/>
      <c r="C50" s="74" t="s">
        <v>125</v>
      </c>
      <c r="D50" s="85">
        <f>SUM(D49,D36)</f>
        <v>153369389</v>
      </c>
      <c r="E50" s="85">
        <f aca="true" t="shared" si="10" ref="E50:L50">SUM(E49,E36)</f>
        <v>178774554</v>
      </c>
      <c r="F50" s="85">
        <f t="shared" si="10"/>
        <v>167387879</v>
      </c>
      <c r="G50" s="85">
        <f t="shared" si="10"/>
        <v>822652296</v>
      </c>
      <c r="H50" s="85">
        <f t="shared" si="10"/>
        <v>817013793</v>
      </c>
      <c r="I50" s="85">
        <f t="shared" si="10"/>
        <v>561116908</v>
      </c>
      <c r="J50" s="85">
        <f t="shared" si="10"/>
        <v>377602</v>
      </c>
      <c r="K50" s="85">
        <f t="shared" si="10"/>
        <v>332220</v>
      </c>
      <c r="L50" s="85">
        <f t="shared" si="10"/>
        <v>272010</v>
      </c>
      <c r="N50" s="73"/>
      <c r="O50" s="74" t="s">
        <v>125</v>
      </c>
      <c r="P50" s="85">
        <f aca="true" t="shared" si="11" ref="P50:X50">SUM(P49,P36)</f>
        <v>1238415544</v>
      </c>
      <c r="Q50" s="85">
        <f t="shared" si="11"/>
        <v>0</v>
      </c>
      <c r="R50" s="85">
        <f t="shared" si="11"/>
        <v>0</v>
      </c>
      <c r="S50" s="85">
        <f t="shared" si="11"/>
        <v>0</v>
      </c>
      <c r="T50" s="85">
        <f t="shared" si="11"/>
        <v>0</v>
      </c>
      <c r="U50" s="85">
        <f t="shared" si="11"/>
        <v>0</v>
      </c>
      <c r="V50" s="85">
        <f t="shared" si="11"/>
        <v>1388628</v>
      </c>
      <c r="W50" s="85">
        <f t="shared" si="11"/>
        <v>0</v>
      </c>
      <c r="X50" s="85">
        <f t="shared" si="11"/>
        <v>0</v>
      </c>
      <c r="Z50" s="73"/>
      <c r="AA50" s="74" t="s">
        <v>125</v>
      </c>
      <c r="AB50" s="85">
        <f aca="true" t="shared" si="12" ref="AB50:AJ50">SUM(AB49,AB36)</f>
        <v>1931267642</v>
      </c>
      <c r="AC50" s="85">
        <f t="shared" si="12"/>
        <v>4165792358</v>
      </c>
      <c r="AD50" s="85">
        <f t="shared" si="12"/>
        <v>3926975364</v>
      </c>
      <c r="AE50" s="85">
        <f t="shared" si="12"/>
        <v>10009987927</v>
      </c>
      <c r="AF50" s="85">
        <f t="shared" si="12"/>
        <v>9928026967</v>
      </c>
      <c r="AG50" s="85">
        <f t="shared" si="12"/>
        <v>4252980774</v>
      </c>
      <c r="AH50" s="85">
        <f t="shared" si="12"/>
        <v>1946110</v>
      </c>
      <c r="AI50" s="85">
        <f t="shared" si="12"/>
        <v>5047997</v>
      </c>
      <c r="AJ50" s="85">
        <f t="shared" si="12"/>
        <v>4637162</v>
      </c>
    </row>
  </sheetData>
  <sheetProtection/>
  <mergeCells count="15">
    <mergeCell ref="AB2:AD2"/>
    <mergeCell ref="AE2:AG2"/>
    <mergeCell ref="AH2:AJ2"/>
    <mergeCell ref="S2:U2"/>
    <mergeCell ref="V2:X2"/>
    <mergeCell ref="Z2:Z3"/>
    <mergeCell ref="AA2:AA3"/>
    <mergeCell ref="O2:O3"/>
    <mergeCell ref="P2:R2"/>
    <mergeCell ref="B2:B3"/>
    <mergeCell ref="C2:C3"/>
    <mergeCell ref="D2:F2"/>
    <mergeCell ref="G2:I2"/>
    <mergeCell ref="J2:L2"/>
    <mergeCell ref="N2:N3"/>
  </mergeCells>
  <printOptions horizontalCentered="1"/>
  <pageMargins left="0.7086614173228347" right="0.7086614173228347" top="0.8267716535433072" bottom="0.7480314960629921" header="0.5118110236220472" footer="0.5118110236220472"/>
  <pageSetup fitToWidth="0" fitToHeight="1" horizontalDpi="600" verticalDpi="600" orientation="landscape" paperSize="9" scale="65" r:id="rId1"/>
  <colBreaks count="2" manualBreakCount="2">
    <brk id="13" max="49" man="1"/>
    <brk id="25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企画部情報政策課</cp:lastModifiedBy>
  <cp:lastPrinted>2017-01-25T01:20:48Z</cp:lastPrinted>
  <dcterms:created xsi:type="dcterms:W3CDTF">2003-03-10T08:29:16Z</dcterms:created>
  <dcterms:modified xsi:type="dcterms:W3CDTF">2017-01-25T01:20:53Z</dcterms:modified>
  <cp:category/>
  <cp:version/>
  <cp:contentType/>
  <cp:contentStatus/>
</cp:coreProperties>
</file>