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10815" windowHeight="8265" tabRatio="673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'１表総括表（市計）'!$A$1:$P$35</definedName>
    <definedName name="_xlnm.Print_Area" localSheetId="2">'１表総括表（市町村計）'!$A$1:$P$33</definedName>
    <definedName name="_xlnm.Print_Area" localSheetId="1">'１表総括表（町村計）'!$A$1:$P$33</definedName>
    <definedName name="_xlnm.Print_Area" localSheetId="4">'内訳（地積等１）'!$A$1:$IR$50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<sst xmlns="http://schemas.openxmlformats.org/spreadsheetml/2006/main" count="794" uniqueCount="171">
  <si>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</si>
  <si>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</si>
  <si>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</si>
  <si>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</si>
  <si>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</si>
  <si>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</si>
  <si>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</si>
  <si>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</si>
  <si>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</si>
  <si>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</si>
  <si>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</si>
  <si>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</si>
  <si>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</si>
  <si>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</si>
  <si>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</si>
  <si>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</si>
  <si>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</si>
  <si>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</si>
  <si>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</si>
  <si>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</si>
  <si>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</si>
  <si>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</si>
  <si>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</si>
  <si>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</si>
  <si>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</si>
  <si>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</si>
  <si>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</si>
  <si>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</si>
  <si>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</si>
  <si>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</si>
  <si>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</si>
  <si>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</si>
  <si>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</si>
  <si>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</si>
  <si>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</si>
  <si>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</si>
  <si>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</si>
  <si>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</si>
  <si>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</si>
  <si>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</si>
  <si>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</si>
  <si>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</si>
  <si>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</si>
  <si>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</si>
  <si>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</si>
  <si>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</si>
  <si>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</si>
  <si>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</si>
  <si>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</si>
  <si>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</si>
  <si>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</si>
  <si>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</si>
  <si>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</si>
  <si>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</si>
  <si>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</si>
  <si>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</si>
  <si>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</si>
  <si>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</si>
  <si>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</si>
  <si>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</si>
  <si>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</si>
  <si>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</si>
  <si>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</si>
  <si>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</si>
  <si>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</si>
  <si>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</si>
  <si>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</si>
  <si>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</si>
  <si>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</si>
  <si>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</si>
  <si>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</si>
  <si>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</si>
  <si>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</si>
  <si>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</si>
  <si>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</si>
  <si>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</si>
  <si>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</si>
  <si>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</si>
  <si>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</si>
  <si>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</si>
  <si>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</si>
  <si>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</si>
  <si>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</si>
  <si>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</si>
  <si>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</si>
  <si>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</si>
  <si>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</si>
  <si>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</si>
  <si>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</si>
  <si>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</si>
  <si>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</si>
  <si>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</si>
  <si>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</si>
  <si>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</si>
  <si>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</si>
  <si>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</si>
  <si>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</si>
  <si>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</si>
  <si>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</si>
  <si>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</si>
  <si>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</si>
  <si>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</si>
  <si>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</si>
  <si>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</si>
  <si>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</si>
  <si>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</si>
  <si>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</si>
  <si>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</si>
  <si>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</si>
  <si>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</si>
  <si>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</si>
  <si>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</si>
  <si>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</si>
  <si>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</si>
  <si>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</si>
  <si>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</si>
  <si>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</si>
  <si>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</si>
  <si>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</si>
  <si>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</si>
  <si>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</si>
  <si>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</si>
  <si>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</si>
  <si>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</si>
  <si>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</si>
  <si>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</si>
  <si>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</si>
  <si>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</si>
  <si>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</si>
  <si>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</si>
  <si>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</si>
  <si>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</si>
  <si>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</si>
  <si>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</si>
  <si>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</si>
  <si>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</si>
  <si>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</si>
  <si>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</si>
  <si>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</si>
  <si>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</si>
  <si>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</si>
  <si>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</si>
  <si>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</si>
  <si>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</si>
  <si>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</si>
  <si>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勧告遊休田</t>
  </si>
  <si>
    <t>勧告遊休畑</t>
  </si>
  <si>
    <t>４　勧告遊休田</t>
  </si>
  <si>
    <t>５　介在田・市街化区域田</t>
  </si>
  <si>
    <t>６　一般畑</t>
  </si>
  <si>
    <t>７　勧告遊休畑</t>
  </si>
  <si>
    <t>８　介在畑・市街化区域畑</t>
  </si>
  <si>
    <t>９　小規模住宅用地</t>
  </si>
  <si>
    <t>１０　一般住宅用地</t>
  </si>
  <si>
    <t>１１　住宅用地以外の宅地</t>
  </si>
  <si>
    <t>１２　宅地　計</t>
  </si>
  <si>
    <t>１３　塩田</t>
  </si>
  <si>
    <t>１４　鉱泉地</t>
  </si>
  <si>
    <t>１５　池沼</t>
  </si>
  <si>
    <t>１６　一般山林</t>
  </si>
  <si>
    <t>１７　介在山林</t>
  </si>
  <si>
    <t>１８　牧場</t>
  </si>
  <si>
    <t>１９　原野</t>
  </si>
  <si>
    <t>２０　ゴルフ場の用地</t>
  </si>
  <si>
    <t>２１　遊園地等の用地</t>
  </si>
  <si>
    <t>２２　鉄軌道用地（単体利用）</t>
  </si>
  <si>
    <t>２３　鉄軌道用地（複合利用）</t>
  </si>
  <si>
    <t>２４　その他の雑種地</t>
  </si>
  <si>
    <t>２５　その他</t>
  </si>
  <si>
    <t>２６　合計</t>
  </si>
  <si>
    <t>第１表　平成29年度土地に関する概要調書報告書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</si>
</sst>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20" xfId="113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1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left" vertical="distributed" wrapText="1"/>
    </xf>
    <xf numFmtId="0" fontId="2" fillId="0" borderId="29" xfId="0" applyFont="1" applyFill="1" applyBorder="1" applyAlignment="1">
      <alignment horizontal="left" vertical="distributed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38" fontId="2" fillId="0" borderId="22" xfId="113" applyFont="1" applyBorder="1" applyAlignment="1">
      <alignment horizontal="center" vertical="distributed"/>
    </xf>
    <xf numFmtId="38" fontId="2" fillId="0" borderId="25" xfId="113" applyFont="1" applyBorder="1" applyAlignment="1">
      <alignment horizontal="center" vertical="distributed"/>
    </xf>
    <xf numFmtId="38" fontId="2" fillId="0" borderId="23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left" vertical="distributed" wrapText="1"/>
    </xf>
    <xf numFmtId="38" fontId="2" fillId="0" borderId="29" xfId="113" applyFont="1" applyBorder="1" applyAlignment="1">
      <alignment horizontal="left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25" xfId="113" applyFont="1" applyBorder="1" applyAlignment="1">
      <alignment horizontal="distributed" vertical="distributed"/>
    </xf>
    <xf numFmtId="38" fontId="2" fillId="0" borderId="23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26" xfId="113" applyFont="1" applyBorder="1" applyAlignment="1">
      <alignment horizontal="center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8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43"/>
  <sheetViews>
    <sheetView showGridLines="0" tabSelected="1" view="pageBreakPreview" zoomScale="60" zoomScaleNormal="70" zoomScalePageLayoutView="0" workbookViewId="0" topLeftCell="A1">
      <selection activeCell="A1" sqref="A1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170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77</v>
      </c>
      <c r="B3" s="18"/>
      <c r="C3" s="16"/>
      <c r="D3" s="16"/>
      <c r="E3" s="16"/>
    </row>
    <row r="4" spans="1:3" ht="36.75" customHeight="1">
      <c r="A4" s="19" t="s">
        <v>68</v>
      </c>
      <c r="B4" s="19"/>
      <c r="C4" s="20"/>
    </row>
    <row r="5" spans="1:6" ht="42.75">
      <c r="A5" s="105"/>
      <c r="B5" s="106"/>
      <c r="C5" s="107"/>
      <c r="D5" s="21" t="s">
        <v>9</v>
      </c>
      <c r="E5" s="21" t="s">
        <v>7</v>
      </c>
      <c r="F5" s="21" t="s">
        <v>11</v>
      </c>
    </row>
    <row r="6" spans="1:6" ht="30" customHeight="1">
      <c r="A6" s="98" t="s">
        <v>1</v>
      </c>
      <c r="B6" s="104"/>
      <c r="C6" s="99"/>
      <c r="D6" s="22">
        <f>'内訳（納税義務者）'!C36</f>
        <v>1022170</v>
      </c>
      <c r="E6" s="22">
        <f>'内訳（納税義務者）'!D36</f>
        <v>221065</v>
      </c>
      <c r="F6" s="22">
        <f>'内訳（納税義務者）'!E36</f>
        <v>801105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09" t="s">
        <v>37</v>
      </c>
      <c r="B8" s="109"/>
      <c r="C8" s="110"/>
      <c r="D8" s="97" t="s">
        <v>71</v>
      </c>
      <c r="E8" s="97"/>
      <c r="F8" s="97"/>
      <c r="G8" s="97"/>
      <c r="H8" s="102" t="s">
        <v>72</v>
      </c>
      <c r="I8" s="108"/>
      <c r="J8" s="108"/>
      <c r="K8" s="103"/>
      <c r="L8" s="102" t="s">
        <v>73</v>
      </c>
      <c r="M8" s="108"/>
      <c r="N8" s="108"/>
      <c r="O8" s="103"/>
      <c r="P8" s="24" t="s">
        <v>33</v>
      </c>
    </row>
    <row r="9" spans="1:16" ht="45" customHeight="1">
      <c r="A9" s="110"/>
      <c r="B9" s="110"/>
      <c r="C9" s="110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100" t="s">
        <v>58</v>
      </c>
      <c r="B10" s="96" t="s">
        <v>38</v>
      </c>
      <c r="C10" s="96"/>
      <c r="D10" s="22">
        <f>'内訳（地積等１）'!C36</f>
        <v>10104014</v>
      </c>
      <c r="E10" s="22">
        <f>'内訳（地積等１）'!D36</f>
        <v>779435774</v>
      </c>
      <c r="F10" s="11">
        <f>E10-G10</f>
        <v>27717831</v>
      </c>
      <c r="G10" s="22">
        <f>'内訳（地積等１）'!E36</f>
        <v>751717943</v>
      </c>
      <c r="H10" s="22">
        <f>'内訳（地積等１）'!F36</f>
        <v>85239752</v>
      </c>
      <c r="I10" s="11">
        <f>H10-J10</f>
        <v>2793911</v>
      </c>
      <c r="J10" s="22">
        <f>'内訳（地積等１）'!G36</f>
        <v>82445841</v>
      </c>
      <c r="K10" s="22">
        <f>'内訳（地積等１）'!H36</f>
        <v>82353203</v>
      </c>
      <c r="L10" s="22">
        <f>'内訳（地積等１）'!I36</f>
        <v>30862</v>
      </c>
      <c r="M10" s="22">
        <f>'内訳（地積等１）'!J36</f>
        <v>592141</v>
      </c>
      <c r="N10" s="11">
        <f>M10-O10</f>
        <v>35347</v>
      </c>
      <c r="O10" s="22">
        <f>'内訳（地積等１）'!K36</f>
        <v>556794</v>
      </c>
      <c r="P10" s="11">
        <f aca="true" t="shared" si="0" ref="P10:P33">IF(H10&gt;0,ROUND(H10/E10*1000,1),0)</f>
        <v>109.4</v>
      </c>
      <c r="R10" s="26"/>
      <c r="S10" s="26"/>
    </row>
    <row r="11" spans="1:19" ht="30" customHeight="1">
      <c r="A11" s="111"/>
      <c r="B11" s="96" t="s">
        <v>145</v>
      </c>
      <c r="C11" s="96"/>
      <c r="D11" s="22">
        <f>'内訳（地積等１）'!O36</f>
        <v>0</v>
      </c>
      <c r="E11" s="22">
        <f>'内訳（地積等１）'!P36</f>
        <v>0</v>
      </c>
      <c r="F11" s="11">
        <f>E11-G11</f>
        <v>0</v>
      </c>
      <c r="G11" s="22">
        <f>'内訳（地積等１）'!Q36</f>
        <v>0</v>
      </c>
      <c r="H11" s="22">
        <f>'内訳（地積等１）'!R36</f>
        <v>0</v>
      </c>
      <c r="I11" s="11">
        <f>H11-J11</f>
        <v>0</v>
      </c>
      <c r="J11" s="22">
        <f>'内訳（地積等１）'!S36</f>
        <v>0</v>
      </c>
      <c r="K11" s="22">
        <f>'内訳（地積等１）'!T36</f>
        <v>0</v>
      </c>
      <c r="L11" s="22">
        <f>'内訳（地積等１）'!U36</f>
        <v>0</v>
      </c>
      <c r="M11" s="22">
        <f>'内訳（地積等１）'!V36</f>
        <v>0</v>
      </c>
      <c r="N11" s="11">
        <f>M11-O11</f>
        <v>0</v>
      </c>
      <c r="O11" s="22">
        <f>'内訳（地積等１）'!W36</f>
        <v>0</v>
      </c>
      <c r="P11" s="11">
        <f>IF(H11&gt;0,ROUND(H11/E11*1000,1),0)</f>
        <v>0</v>
      </c>
      <c r="R11" s="26"/>
      <c r="S11" s="26"/>
    </row>
    <row r="12" spans="1:19" ht="30" customHeight="1">
      <c r="A12" s="101"/>
      <c r="B12" s="96" t="s">
        <v>39</v>
      </c>
      <c r="C12" s="96"/>
      <c r="D12" s="22">
        <f>'内訳（地積等１）'!AA36</f>
        <v>209510</v>
      </c>
      <c r="E12" s="22">
        <f>'内訳（地積等１）'!AB36</f>
        <v>5353550</v>
      </c>
      <c r="F12" s="11">
        <f aca="true" t="shared" si="1" ref="F12:F32">E12-G12</f>
        <v>34460</v>
      </c>
      <c r="G12" s="22">
        <f>'内訳（地積等１）'!AC36</f>
        <v>5319090</v>
      </c>
      <c r="H12" s="22">
        <f>'内訳（地積等１）'!AD36</f>
        <v>26221998</v>
      </c>
      <c r="I12" s="11">
        <f aca="true" t="shared" si="2" ref="I12:I32">H12-J12</f>
        <v>62216</v>
      </c>
      <c r="J12" s="22">
        <f>'内訳（地積等１）'!AE36</f>
        <v>26159782</v>
      </c>
      <c r="K12" s="22">
        <f>'内訳（地積等１）'!AF36</f>
        <v>8590507</v>
      </c>
      <c r="L12" s="22">
        <f>'内訳（地積等１）'!AG36</f>
        <v>682</v>
      </c>
      <c r="M12" s="22">
        <f>'内訳（地積等１）'!AH36</f>
        <v>8635</v>
      </c>
      <c r="N12" s="11">
        <f aca="true" t="shared" si="3" ref="N12:N32">M12-O12</f>
        <v>162</v>
      </c>
      <c r="O12" s="22">
        <f>'内訳（地積等１）'!AI36</f>
        <v>8473</v>
      </c>
      <c r="P12" s="11">
        <f t="shared" si="0"/>
        <v>4898.1</v>
      </c>
      <c r="R12" s="26"/>
      <c r="S12" s="26"/>
    </row>
    <row r="13" spans="1:19" ht="30" customHeight="1">
      <c r="A13" s="100" t="s">
        <v>59</v>
      </c>
      <c r="B13" s="96" t="s">
        <v>40</v>
      </c>
      <c r="C13" s="96"/>
      <c r="D13" s="22">
        <f>'内訳（地積等１）'!AM36</f>
        <v>13561875</v>
      </c>
      <c r="E13" s="22">
        <f>'内訳（地積等１）'!AN36</f>
        <v>801778847</v>
      </c>
      <c r="F13" s="11">
        <f t="shared" si="1"/>
        <v>46811981</v>
      </c>
      <c r="G13" s="22">
        <f>'内訳（地積等１）'!AO36</f>
        <v>754966866</v>
      </c>
      <c r="H13" s="22">
        <f>'内訳（地積等１）'!AP36</f>
        <v>42284645</v>
      </c>
      <c r="I13" s="11">
        <f t="shared" si="2"/>
        <v>2404101</v>
      </c>
      <c r="J13" s="22">
        <f>'内訳（地積等１）'!AQ36</f>
        <v>39880544</v>
      </c>
      <c r="K13" s="22">
        <f>'内訳（地積等１）'!AR36</f>
        <v>39857545</v>
      </c>
      <c r="L13" s="22">
        <f>'内訳（地積等１）'!AS36</f>
        <v>36558</v>
      </c>
      <c r="M13" s="22">
        <f>'内訳（地積等１）'!AT36</f>
        <v>815173</v>
      </c>
      <c r="N13" s="11">
        <f t="shared" si="3"/>
        <v>66424</v>
      </c>
      <c r="O13" s="22">
        <f>'内訳（地積等１）'!AU36</f>
        <v>748749</v>
      </c>
      <c r="P13" s="11">
        <f t="shared" si="0"/>
        <v>52.7</v>
      </c>
      <c r="R13" s="26"/>
      <c r="S13" s="26"/>
    </row>
    <row r="14" spans="1:19" ht="30" customHeight="1">
      <c r="A14" s="111"/>
      <c r="B14" s="96" t="s">
        <v>146</v>
      </c>
      <c r="C14" s="96"/>
      <c r="D14" s="22">
        <f>'内訳（地積等１）'!AY36</f>
        <v>0</v>
      </c>
      <c r="E14" s="22">
        <f>'内訳（地積等１）'!AZ36</f>
        <v>0</v>
      </c>
      <c r="F14" s="11">
        <f>E14-G14</f>
        <v>0</v>
      </c>
      <c r="G14" s="22">
        <f>'内訳（地積等１）'!BA36</f>
        <v>0</v>
      </c>
      <c r="H14" s="22">
        <f>'内訳（地積等１）'!BB36</f>
        <v>0</v>
      </c>
      <c r="I14" s="11">
        <f>H14-J14</f>
        <v>0</v>
      </c>
      <c r="J14" s="22">
        <f>'内訳（地積等１）'!BC36</f>
        <v>0</v>
      </c>
      <c r="K14" s="22">
        <f>'内訳（地積等１）'!BD36</f>
        <v>0</v>
      </c>
      <c r="L14" s="22">
        <f>'内訳（地積等１）'!BE36</f>
        <v>0</v>
      </c>
      <c r="M14" s="22">
        <f>'内訳（地積等１）'!BF36</f>
        <v>0</v>
      </c>
      <c r="N14" s="11">
        <f>M14-O14</f>
        <v>0</v>
      </c>
      <c r="O14" s="22">
        <f>'内訳（地積等１）'!BG36</f>
        <v>0</v>
      </c>
      <c r="P14" s="11">
        <f>IF(H14&gt;0,ROUND(H14/E14*1000,1),0)</f>
        <v>0</v>
      </c>
      <c r="R14" s="26"/>
      <c r="S14" s="26"/>
    </row>
    <row r="15" spans="1:19" ht="30" customHeight="1">
      <c r="A15" s="101"/>
      <c r="B15" s="96" t="s">
        <v>41</v>
      </c>
      <c r="C15" s="96"/>
      <c r="D15" s="22">
        <f>'内訳（地積等１）'!BK36</f>
        <v>385706</v>
      </c>
      <c r="E15" s="22">
        <f>'内訳（地積等１）'!BL36</f>
        <v>31530470</v>
      </c>
      <c r="F15" s="11">
        <f t="shared" si="1"/>
        <v>151192</v>
      </c>
      <c r="G15" s="22">
        <f>'内訳（地積等１）'!BM36</f>
        <v>31379278</v>
      </c>
      <c r="H15" s="22">
        <f>'内訳（地積等１）'!BN36</f>
        <v>323197758</v>
      </c>
      <c r="I15" s="11">
        <f t="shared" si="2"/>
        <v>1011685</v>
      </c>
      <c r="J15" s="22">
        <f>'内訳（地積等１）'!BO36</f>
        <v>322186073</v>
      </c>
      <c r="K15" s="22">
        <f>'内訳（地積等１）'!BP36</f>
        <v>97586497</v>
      </c>
      <c r="L15" s="22">
        <f>'内訳（地積等１）'!BQ36</f>
        <v>1277</v>
      </c>
      <c r="M15" s="22">
        <f>'内訳（地積等１）'!BR36</f>
        <v>52164</v>
      </c>
      <c r="N15" s="11">
        <f t="shared" si="3"/>
        <v>780</v>
      </c>
      <c r="O15" s="22">
        <f>'内訳（地積等１）'!BS36</f>
        <v>51384</v>
      </c>
      <c r="P15" s="11">
        <f t="shared" si="0"/>
        <v>10250.3</v>
      </c>
      <c r="R15" s="26"/>
      <c r="S15" s="26"/>
    </row>
    <row r="16" spans="1:19" ht="30" customHeight="1">
      <c r="A16" s="100" t="s">
        <v>60</v>
      </c>
      <c r="B16" s="96" t="s">
        <v>42</v>
      </c>
      <c r="C16" s="96"/>
      <c r="D16" s="29"/>
      <c r="E16" s="22">
        <f>'内訳（地積等１）'!BX36</f>
        <v>190490091</v>
      </c>
      <c r="F16" s="11">
        <f t="shared" si="1"/>
        <v>7729991</v>
      </c>
      <c r="G16" s="22">
        <f>'内訳（地積等１）'!BY36</f>
        <v>182760100</v>
      </c>
      <c r="H16" s="22">
        <f>'内訳（地積等１）'!BZ36</f>
        <v>3124747512</v>
      </c>
      <c r="I16" s="11">
        <f t="shared" si="2"/>
        <v>51595082</v>
      </c>
      <c r="J16" s="22">
        <f>'内訳（地積等１）'!CA36</f>
        <v>3073152430</v>
      </c>
      <c r="K16" s="22">
        <f>'内訳（地積等１）'!CB36</f>
        <v>511607493</v>
      </c>
      <c r="L16" s="29"/>
      <c r="M16" s="22">
        <f>'内訳（地積等１）'!CD36</f>
        <v>959939</v>
      </c>
      <c r="N16" s="11">
        <f t="shared" si="3"/>
        <v>55431</v>
      </c>
      <c r="O16" s="22">
        <f>'内訳（地積等１）'!CE36</f>
        <v>904508</v>
      </c>
      <c r="P16" s="11">
        <f t="shared" si="0"/>
        <v>16403.7</v>
      </c>
      <c r="R16" s="26"/>
      <c r="S16" s="26"/>
    </row>
    <row r="17" spans="1:19" ht="30" customHeight="1">
      <c r="A17" s="111"/>
      <c r="B17" s="96" t="s">
        <v>43</v>
      </c>
      <c r="C17" s="96"/>
      <c r="D17" s="29"/>
      <c r="E17" s="22">
        <f>'内訳（地積等１）'!CJ36</f>
        <v>220667812</v>
      </c>
      <c r="F17" s="11">
        <f t="shared" si="1"/>
        <v>1341168</v>
      </c>
      <c r="G17" s="22">
        <f>'内訳（地積等１）'!CK36</f>
        <v>219326644</v>
      </c>
      <c r="H17" s="22">
        <f>'内訳（地積等１）'!CL36</f>
        <v>1957979280</v>
      </c>
      <c r="I17" s="11">
        <f t="shared" si="2"/>
        <v>5168844</v>
      </c>
      <c r="J17" s="22">
        <f>'内訳（地積等１）'!CM36</f>
        <v>1952810436</v>
      </c>
      <c r="K17" s="22">
        <f>'内訳（地積等１）'!CN36</f>
        <v>650221887</v>
      </c>
      <c r="L17" s="29"/>
      <c r="M17" s="22">
        <f>'内訳（地積等１）'!CP36</f>
        <v>805874</v>
      </c>
      <c r="N17" s="11">
        <f t="shared" si="3"/>
        <v>23959</v>
      </c>
      <c r="O17" s="22">
        <f>'内訳（地積等１）'!CQ36</f>
        <v>781915</v>
      </c>
      <c r="P17" s="11">
        <f t="shared" si="0"/>
        <v>8873</v>
      </c>
      <c r="R17" s="26"/>
      <c r="S17" s="26"/>
    </row>
    <row r="18" spans="1:19" ht="30" customHeight="1">
      <c r="A18" s="111"/>
      <c r="B18" s="96" t="s">
        <v>44</v>
      </c>
      <c r="C18" s="96"/>
      <c r="D18" s="29"/>
      <c r="E18" s="22">
        <f>'内訳（地積等１）'!CV36</f>
        <v>204747417</v>
      </c>
      <c r="F18" s="11">
        <f t="shared" si="1"/>
        <v>175104</v>
      </c>
      <c r="G18" s="22">
        <f>'内訳（地積等１）'!CW36</f>
        <v>204572313</v>
      </c>
      <c r="H18" s="22">
        <f>'内訳（地積等１）'!CX36</f>
        <v>2634099295</v>
      </c>
      <c r="I18" s="11">
        <f t="shared" si="2"/>
        <v>580740</v>
      </c>
      <c r="J18" s="22">
        <f>'内訳（地積等１）'!CY36</f>
        <v>2633518555</v>
      </c>
      <c r="K18" s="22">
        <f>'内訳（地積等１）'!CZ36</f>
        <v>1818743033</v>
      </c>
      <c r="L18" s="29"/>
      <c r="M18" s="22">
        <f>'内訳（地積等１）'!DB36</f>
        <v>258068</v>
      </c>
      <c r="N18" s="11">
        <f t="shared" si="3"/>
        <v>3036</v>
      </c>
      <c r="O18" s="22">
        <f>'内訳（地積等１）'!DC36</f>
        <v>255032</v>
      </c>
      <c r="P18" s="11">
        <f t="shared" si="0"/>
        <v>12865.1</v>
      </c>
      <c r="R18" s="26"/>
      <c r="S18" s="26"/>
    </row>
    <row r="19" spans="1:19" ht="30" customHeight="1">
      <c r="A19" s="101"/>
      <c r="B19" s="97" t="s">
        <v>45</v>
      </c>
      <c r="C19" s="97"/>
      <c r="D19" s="22">
        <f>'内訳（地積等１）'!DG36</f>
        <v>52493474</v>
      </c>
      <c r="E19" s="22">
        <f>'内訳（地積等１）'!DH36</f>
        <v>615905320</v>
      </c>
      <c r="F19" s="11">
        <f t="shared" si="1"/>
        <v>9246263</v>
      </c>
      <c r="G19" s="22">
        <f>'内訳（地積等１）'!DI36</f>
        <v>606659057</v>
      </c>
      <c r="H19" s="22">
        <f>'内訳（地積等１）'!DJ36</f>
        <v>7716826087</v>
      </c>
      <c r="I19" s="11">
        <f t="shared" si="2"/>
        <v>57344666</v>
      </c>
      <c r="J19" s="22">
        <f>'内訳（地積等１）'!DK36</f>
        <v>7659481421</v>
      </c>
      <c r="K19" s="22">
        <f>'内訳（地積等１）'!DL36</f>
        <v>2980572413</v>
      </c>
      <c r="L19" s="22">
        <f>'内訳（地積等１）'!DM36</f>
        <v>40908</v>
      </c>
      <c r="M19" s="22">
        <f>'内訳（地積等１）'!DN36</f>
        <v>2023881</v>
      </c>
      <c r="N19" s="11">
        <f t="shared" si="3"/>
        <v>82426</v>
      </c>
      <c r="O19" s="22">
        <f>'内訳（地積等１）'!DO36</f>
        <v>1941455</v>
      </c>
      <c r="P19" s="11">
        <f t="shared" si="0"/>
        <v>12529.2</v>
      </c>
      <c r="R19" s="26"/>
      <c r="S19" s="26"/>
    </row>
    <row r="20" spans="1:19" ht="30" customHeight="1">
      <c r="A20" s="96" t="s">
        <v>46</v>
      </c>
      <c r="B20" s="96"/>
      <c r="C20" s="96"/>
      <c r="D20" s="22">
        <v>0</v>
      </c>
      <c r="E20" s="22">
        <v>0</v>
      </c>
      <c r="F20" s="11">
        <f t="shared" si="1"/>
        <v>0</v>
      </c>
      <c r="G20" s="22">
        <v>0</v>
      </c>
      <c r="H20" s="22">
        <v>0</v>
      </c>
      <c r="I20" s="11">
        <f t="shared" si="2"/>
        <v>0</v>
      </c>
      <c r="J20" s="22">
        <v>0</v>
      </c>
      <c r="K20" s="22">
        <v>0</v>
      </c>
      <c r="L20" s="22">
        <v>0</v>
      </c>
      <c r="M20" s="22">
        <v>0</v>
      </c>
      <c r="N20" s="11">
        <f t="shared" si="3"/>
        <v>0</v>
      </c>
      <c r="O20" s="22">
        <v>0</v>
      </c>
      <c r="P20" s="11">
        <f t="shared" si="0"/>
        <v>0</v>
      </c>
      <c r="R20" s="26"/>
      <c r="S20" s="26"/>
    </row>
    <row r="21" spans="1:19" ht="30" customHeight="1">
      <c r="A21" s="96" t="s">
        <v>47</v>
      </c>
      <c r="B21" s="96"/>
      <c r="C21" s="96"/>
      <c r="D21" s="22">
        <f>'内訳（地積等１）'!EE36</f>
        <v>0</v>
      </c>
      <c r="E21" s="22">
        <f>'内訳（地積等１）'!EF36</f>
        <v>253</v>
      </c>
      <c r="F21" s="11">
        <f t="shared" si="1"/>
        <v>59</v>
      </c>
      <c r="G21" s="22">
        <f>'内訳（地積等１）'!EG36</f>
        <v>194</v>
      </c>
      <c r="H21" s="22">
        <f>'内訳（地積等１）'!EH36</f>
        <v>1146</v>
      </c>
      <c r="I21" s="11">
        <f t="shared" si="2"/>
        <v>401</v>
      </c>
      <c r="J21" s="22">
        <f>'内訳（地積等１）'!EI36</f>
        <v>745</v>
      </c>
      <c r="K21" s="22">
        <f>'内訳（地積等１）'!EJ36</f>
        <v>580</v>
      </c>
      <c r="L21" s="22">
        <f>'内訳（地積等１）'!EK36</f>
        <v>0</v>
      </c>
      <c r="M21" s="22">
        <f>'内訳（地積等１）'!EL36</f>
        <v>14</v>
      </c>
      <c r="N21" s="11">
        <f t="shared" si="3"/>
        <v>4</v>
      </c>
      <c r="O21" s="22">
        <f>'内訳（地積等１）'!EM36</f>
        <v>10</v>
      </c>
      <c r="P21" s="11">
        <f t="shared" si="0"/>
        <v>4529.6</v>
      </c>
      <c r="R21" s="26"/>
      <c r="S21" s="26"/>
    </row>
    <row r="22" spans="1:19" ht="30" customHeight="1">
      <c r="A22" s="96" t="s">
        <v>48</v>
      </c>
      <c r="B22" s="96"/>
      <c r="C22" s="96"/>
      <c r="D22" s="22">
        <f>'内訳（地積等１）'!EQ36</f>
        <v>13136647</v>
      </c>
      <c r="E22" s="22">
        <f>'内訳（地積等１）'!ER36</f>
        <v>981701</v>
      </c>
      <c r="F22" s="11">
        <f t="shared" si="1"/>
        <v>140142</v>
      </c>
      <c r="G22" s="22">
        <f>'内訳（地積等１）'!ES36</f>
        <v>841559</v>
      </c>
      <c r="H22" s="22">
        <f>'内訳（地積等１）'!ET36</f>
        <v>71092</v>
      </c>
      <c r="I22" s="11">
        <f t="shared" si="2"/>
        <v>3948</v>
      </c>
      <c r="J22" s="22">
        <f>'内訳（地積等１）'!EU36</f>
        <v>67144</v>
      </c>
      <c r="K22" s="22">
        <f>'内訳（地積等１）'!EV36</f>
        <v>57287</v>
      </c>
      <c r="L22" s="22">
        <f>'内訳（地積等１）'!EW36</f>
        <v>3983</v>
      </c>
      <c r="M22" s="22">
        <f>'内訳（地積等１）'!EX36</f>
        <v>1233</v>
      </c>
      <c r="N22" s="11">
        <f t="shared" si="3"/>
        <v>254</v>
      </c>
      <c r="O22" s="22">
        <f>'内訳（地積等１）'!EY36</f>
        <v>979</v>
      </c>
      <c r="P22" s="11">
        <f t="shared" si="0"/>
        <v>72.4</v>
      </c>
      <c r="R22" s="26"/>
      <c r="S22" s="26"/>
    </row>
    <row r="23" spans="1:19" ht="30" customHeight="1">
      <c r="A23" s="100" t="s">
        <v>61</v>
      </c>
      <c r="B23" s="96" t="s">
        <v>49</v>
      </c>
      <c r="C23" s="96"/>
      <c r="D23" s="22">
        <f>'内訳（地積等１）'!FC36</f>
        <v>352097759</v>
      </c>
      <c r="E23" s="22">
        <f>'内訳（地積等１）'!FD36</f>
        <v>933892468</v>
      </c>
      <c r="F23" s="11">
        <f t="shared" si="1"/>
        <v>88298348</v>
      </c>
      <c r="G23" s="22">
        <f>'内訳（地積等１）'!FE36</f>
        <v>845594120</v>
      </c>
      <c r="H23" s="22">
        <f>'内訳（地積等１）'!FF36</f>
        <v>22941059</v>
      </c>
      <c r="I23" s="11">
        <f t="shared" si="2"/>
        <v>2263881</v>
      </c>
      <c r="J23" s="22">
        <f>'内訳（地積等１）'!FG36</f>
        <v>20677178</v>
      </c>
      <c r="K23" s="22">
        <f>'内訳（地積等１）'!FH36</f>
        <v>20677048</v>
      </c>
      <c r="L23" s="22">
        <f>'内訳（地積等１）'!FI36</f>
        <v>25036</v>
      </c>
      <c r="M23" s="22">
        <f>'内訳（地積等１）'!FJ36</f>
        <v>447987</v>
      </c>
      <c r="N23" s="11">
        <f t="shared" si="3"/>
        <v>87169</v>
      </c>
      <c r="O23" s="22">
        <f>'内訳（地積等１）'!FK36</f>
        <v>360818</v>
      </c>
      <c r="P23" s="11">
        <f t="shared" si="0"/>
        <v>24.6</v>
      </c>
      <c r="R23" s="26"/>
      <c r="S23" s="26"/>
    </row>
    <row r="24" spans="1:19" ht="30" customHeight="1">
      <c r="A24" s="101"/>
      <c r="B24" s="96" t="s">
        <v>50</v>
      </c>
      <c r="C24" s="96"/>
      <c r="D24" s="22">
        <f>'内訳（地積等１）'!FO36</f>
        <v>2618371</v>
      </c>
      <c r="E24" s="22">
        <f>'内訳（地積等１）'!FP36</f>
        <v>11596107</v>
      </c>
      <c r="F24" s="11">
        <f t="shared" si="1"/>
        <v>223783</v>
      </c>
      <c r="G24" s="22">
        <f>'内訳（地積等１）'!FQ36</f>
        <v>11372324</v>
      </c>
      <c r="H24" s="22">
        <f>'内訳（地積等１）'!FR36</f>
        <v>29451936</v>
      </c>
      <c r="I24" s="11">
        <f t="shared" si="2"/>
        <v>77334</v>
      </c>
      <c r="J24" s="22">
        <f>'内訳（地積等１）'!FS36</f>
        <v>29374602</v>
      </c>
      <c r="K24" s="22">
        <f>'内訳（地積等１）'!FT36</f>
        <v>20462878</v>
      </c>
      <c r="L24" s="22">
        <f>'内訳（地積等１）'!FU36</f>
        <v>1989</v>
      </c>
      <c r="M24" s="22">
        <f>'内訳（地積等１）'!FV36</f>
        <v>12296</v>
      </c>
      <c r="N24" s="11">
        <f t="shared" si="3"/>
        <v>665</v>
      </c>
      <c r="O24" s="22">
        <f>'内訳（地積等１）'!FW36</f>
        <v>11631</v>
      </c>
      <c r="P24" s="11">
        <f t="shared" si="0"/>
        <v>2539.8</v>
      </c>
      <c r="R24" s="26"/>
      <c r="S24" s="26"/>
    </row>
    <row r="25" spans="1:19" ht="30" customHeight="1">
      <c r="A25" s="96" t="s">
        <v>51</v>
      </c>
      <c r="B25" s="96"/>
      <c r="C25" s="96"/>
      <c r="D25" s="22">
        <f>'内訳（地積等１）'!GA36</f>
        <v>3902428</v>
      </c>
      <c r="E25" s="22">
        <f>'内訳（地積等１）'!GB36</f>
        <v>6202490</v>
      </c>
      <c r="F25" s="11">
        <f t="shared" si="1"/>
        <v>92267</v>
      </c>
      <c r="G25" s="22">
        <f>'内訳（地積等１）'!GC36</f>
        <v>6110223</v>
      </c>
      <c r="H25" s="22">
        <f>'内訳（地積等１）'!GD36</f>
        <v>257865</v>
      </c>
      <c r="I25" s="11">
        <f t="shared" si="2"/>
        <v>2130</v>
      </c>
      <c r="J25" s="22">
        <f>'内訳（地積等１）'!GE36</f>
        <v>255735</v>
      </c>
      <c r="K25" s="22">
        <f>'内訳（地積等１）'!GF36</f>
        <v>255179</v>
      </c>
      <c r="L25" s="22">
        <f>'内訳（地積等１）'!GG36</f>
        <v>78</v>
      </c>
      <c r="M25" s="22">
        <f>'内訳（地積等１）'!GH36</f>
        <v>998</v>
      </c>
      <c r="N25" s="11">
        <f t="shared" si="3"/>
        <v>49</v>
      </c>
      <c r="O25" s="22">
        <f>'内訳（地積等１）'!GI36</f>
        <v>949</v>
      </c>
      <c r="P25" s="11">
        <f t="shared" si="0"/>
        <v>41.6</v>
      </c>
      <c r="R25" s="26"/>
      <c r="S25" s="26"/>
    </row>
    <row r="26" spans="1:19" ht="30" customHeight="1">
      <c r="A26" s="96" t="s">
        <v>52</v>
      </c>
      <c r="B26" s="96"/>
      <c r="C26" s="96"/>
      <c r="D26" s="22">
        <f>'内訳（地積等１）'!GM36</f>
        <v>17890883</v>
      </c>
      <c r="E26" s="22">
        <f>'内訳（地積等１）'!GN36</f>
        <v>55536400</v>
      </c>
      <c r="F26" s="11">
        <f t="shared" si="1"/>
        <v>11796544</v>
      </c>
      <c r="G26" s="22">
        <f>'内訳（地積等１）'!GO36</f>
        <v>43739856</v>
      </c>
      <c r="H26" s="22">
        <f>'内訳（地積等１）'!GP36</f>
        <v>3848759</v>
      </c>
      <c r="I26" s="11">
        <f t="shared" si="2"/>
        <v>364365</v>
      </c>
      <c r="J26" s="22">
        <f>'内訳（地積等１）'!GQ36</f>
        <v>3484394</v>
      </c>
      <c r="K26" s="22">
        <f>'内訳（地積等１）'!GR36</f>
        <v>2875706</v>
      </c>
      <c r="L26" s="22">
        <f>'内訳（地積等１）'!GS36</f>
        <v>15406</v>
      </c>
      <c r="M26" s="22">
        <f>'内訳（地積等１）'!GT36</f>
        <v>99012</v>
      </c>
      <c r="N26" s="11">
        <f t="shared" si="3"/>
        <v>23456</v>
      </c>
      <c r="O26" s="22">
        <f>'内訳（地積等１）'!GU36</f>
        <v>75556</v>
      </c>
      <c r="P26" s="11">
        <f t="shared" si="0"/>
        <v>69.3</v>
      </c>
      <c r="R26" s="26"/>
      <c r="S26" s="26"/>
    </row>
    <row r="27" spans="1:19" ht="30" customHeight="1">
      <c r="A27" s="112" t="s">
        <v>62</v>
      </c>
      <c r="B27" s="98" t="s">
        <v>53</v>
      </c>
      <c r="C27" s="99"/>
      <c r="D27" s="22">
        <f>'内訳（地積等１）'!GY36</f>
        <v>332337</v>
      </c>
      <c r="E27" s="22">
        <f>'内訳（地積等１）'!GZ36</f>
        <v>75588543</v>
      </c>
      <c r="F27" s="11">
        <f t="shared" si="1"/>
        <v>15173</v>
      </c>
      <c r="G27" s="22">
        <f>'内訳（地積等１）'!HA36</f>
        <v>75573370</v>
      </c>
      <c r="H27" s="22">
        <f>'内訳（地積等１）'!HB36</f>
        <v>97346954</v>
      </c>
      <c r="I27" s="11">
        <f t="shared" si="2"/>
        <v>16305</v>
      </c>
      <c r="J27" s="22">
        <f>'内訳（地積等１）'!HC36</f>
        <v>97330649</v>
      </c>
      <c r="K27" s="22">
        <f>'内訳（地積等１）'!HD36</f>
        <v>69740040</v>
      </c>
      <c r="L27" s="22">
        <f>'内訳（地積等１）'!HE36</f>
        <v>770</v>
      </c>
      <c r="M27" s="22">
        <f>'内訳（地積等１）'!HF36</f>
        <v>31335</v>
      </c>
      <c r="N27" s="11">
        <f t="shared" si="3"/>
        <v>116</v>
      </c>
      <c r="O27" s="22">
        <f>'内訳（地積等１）'!HG36</f>
        <v>31219</v>
      </c>
      <c r="P27" s="11">
        <f t="shared" si="0"/>
        <v>1287.9</v>
      </c>
      <c r="R27" s="26"/>
      <c r="S27" s="26"/>
    </row>
    <row r="28" spans="1:19" ht="30" customHeight="1">
      <c r="A28" s="112"/>
      <c r="B28" s="98" t="s">
        <v>54</v>
      </c>
      <c r="C28" s="99"/>
      <c r="D28" s="22">
        <f>'内訳（地積等１）'!HK36</f>
        <v>942082</v>
      </c>
      <c r="E28" s="22">
        <f>'内訳（地積等１）'!HL36</f>
        <v>976061</v>
      </c>
      <c r="F28" s="11">
        <f t="shared" si="1"/>
        <v>510</v>
      </c>
      <c r="G28" s="22">
        <f>'内訳（地積等１）'!HM36</f>
        <v>975551</v>
      </c>
      <c r="H28" s="22">
        <f>'内訳（地積等１）'!HN36</f>
        <v>8788445</v>
      </c>
      <c r="I28" s="11">
        <f t="shared" si="2"/>
        <v>645</v>
      </c>
      <c r="J28" s="22">
        <f>'内訳（地積等１）'!HO36</f>
        <v>8787800</v>
      </c>
      <c r="K28" s="22">
        <f>'内訳（地積等１）'!HP36</f>
        <v>6132015</v>
      </c>
      <c r="L28" s="22">
        <f>'内訳（地積等１）'!HQ36</f>
        <v>603</v>
      </c>
      <c r="M28" s="22">
        <f>'内訳（地積等１）'!HR36</f>
        <v>534</v>
      </c>
      <c r="N28" s="11">
        <f t="shared" si="3"/>
        <v>4</v>
      </c>
      <c r="O28" s="22">
        <f>'内訳（地積等１）'!HS36</f>
        <v>530</v>
      </c>
      <c r="P28" s="11">
        <f t="shared" si="0"/>
        <v>9004</v>
      </c>
      <c r="R28" s="26"/>
      <c r="S28" s="26"/>
    </row>
    <row r="29" spans="1:19" ht="30" customHeight="1">
      <c r="A29" s="112"/>
      <c r="B29" s="113" t="s">
        <v>133</v>
      </c>
      <c r="C29" s="25" t="s">
        <v>134</v>
      </c>
      <c r="D29" s="22">
        <f>'内訳（地積等１）'!HW36</f>
        <v>123591</v>
      </c>
      <c r="E29" s="22">
        <f>'内訳（地積等１）'!HX36</f>
        <v>7026213</v>
      </c>
      <c r="F29" s="11">
        <f t="shared" si="1"/>
        <v>2589</v>
      </c>
      <c r="G29" s="22">
        <f>'内訳（地積等１）'!HY36</f>
        <v>7023624</v>
      </c>
      <c r="H29" s="22">
        <f>'内訳（地積等１）'!HZ36</f>
        <v>27023029</v>
      </c>
      <c r="I29" s="11">
        <f t="shared" si="2"/>
        <v>2573</v>
      </c>
      <c r="J29" s="22">
        <f>'内訳（地積等１）'!IA36</f>
        <v>27020456</v>
      </c>
      <c r="K29" s="22">
        <f>'内訳（地積等１）'!IB36</f>
        <v>18586586</v>
      </c>
      <c r="L29" s="22">
        <f>'内訳（地積等１）'!IC36</f>
        <v>672</v>
      </c>
      <c r="M29" s="22">
        <f>'内訳（地積等１）'!ID36</f>
        <v>19525</v>
      </c>
      <c r="N29" s="11">
        <f t="shared" si="3"/>
        <v>27</v>
      </c>
      <c r="O29" s="22">
        <f>'内訳（地積等１）'!IE36</f>
        <v>19498</v>
      </c>
      <c r="P29" s="11">
        <f t="shared" si="0"/>
        <v>3846</v>
      </c>
      <c r="R29" s="26"/>
      <c r="S29" s="26"/>
    </row>
    <row r="30" spans="1:19" ht="30" customHeight="1">
      <c r="A30" s="112"/>
      <c r="B30" s="114"/>
      <c r="C30" s="25" t="s">
        <v>135</v>
      </c>
      <c r="D30" s="22">
        <f>'内訳（地積等１）'!II36</f>
        <v>0</v>
      </c>
      <c r="E30" s="22">
        <f>'内訳（地積等１）'!IJ36</f>
        <v>61505</v>
      </c>
      <c r="F30" s="11">
        <f t="shared" si="1"/>
        <v>0</v>
      </c>
      <c r="G30" s="22">
        <f>'内訳（地積等１）'!IK36</f>
        <v>61505</v>
      </c>
      <c r="H30" s="22">
        <f>'内訳（地積等１）'!IL36</f>
        <v>2219446</v>
      </c>
      <c r="I30" s="11">
        <f t="shared" si="2"/>
        <v>0</v>
      </c>
      <c r="J30" s="22">
        <f>'内訳（地積等１）'!IM36</f>
        <v>2219446</v>
      </c>
      <c r="K30" s="22">
        <f>'内訳（地積等１）'!IN36</f>
        <v>1534167</v>
      </c>
      <c r="L30" s="22">
        <f>'内訳（地積等１）'!IO36</f>
        <v>0</v>
      </c>
      <c r="M30" s="22">
        <f>'内訳（地積等１）'!IP36</f>
        <v>149</v>
      </c>
      <c r="N30" s="11">
        <f t="shared" si="3"/>
        <v>0</v>
      </c>
      <c r="O30" s="22">
        <f>'内訳（地積等１）'!IQ36</f>
        <v>149</v>
      </c>
      <c r="P30" s="11">
        <f t="shared" si="0"/>
        <v>36085.6</v>
      </c>
      <c r="R30" s="26"/>
      <c r="S30" s="26"/>
    </row>
    <row r="31" spans="1:19" ht="30" customHeight="1">
      <c r="A31" s="112"/>
      <c r="B31" s="115"/>
      <c r="C31" s="25" t="s">
        <v>136</v>
      </c>
      <c r="D31" s="11">
        <f>SUM(D29:D30)</f>
        <v>123591</v>
      </c>
      <c r="E31" s="11">
        <f aca="true" t="shared" si="4" ref="E31:O31">SUM(E29:E30)</f>
        <v>7087718</v>
      </c>
      <c r="F31" s="11">
        <f t="shared" si="4"/>
        <v>2589</v>
      </c>
      <c r="G31" s="11">
        <f t="shared" si="4"/>
        <v>7085129</v>
      </c>
      <c r="H31" s="11">
        <f t="shared" si="4"/>
        <v>29242475</v>
      </c>
      <c r="I31" s="11">
        <f t="shared" si="4"/>
        <v>2573</v>
      </c>
      <c r="J31" s="11">
        <f t="shared" si="4"/>
        <v>29239902</v>
      </c>
      <c r="K31" s="11">
        <f t="shared" si="4"/>
        <v>20120753</v>
      </c>
      <c r="L31" s="11">
        <f t="shared" si="4"/>
        <v>672</v>
      </c>
      <c r="M31" s="11">
        <f t="shared" si="4"/>
        <v>19674</v>
      </c>
      <c r="N31" s="11">
        <f t="shared" si="4"/>
        <v>27</v>
      </c>
      <c r="O31" s="11">
        <f t="shared" si="4"/>
        <v>19647</v>
      </c>
      <c r="P31" s="11">
        <f t="shared" si="0"/>
        <v>4125.8</v>
      </c>
      <c r="R31" s="26"/>
      <c r="S31" s="26"/>
    </row>
    <row r="32" spans="1:19" ht="30" customHeight="1">
      <c r="A32" s="112"/>
      <c r="B32" s="98" t="s">
        <v>55</v>
      </c>
      <c r="C32" s="99"/>
      <c r="D32" s="22">
        <f>'内訳（地積等２）'!D36</f>
        <v>131228359</v>
      </c>
      <c r="E32" s="22">
        <f>'内訳（地積等２）'!E36</f>
        <v>162502494</v>
      </c>
      <c r="F32" s="11">
        <f t="shared" si="1"/>
        <v>10174208</v>
      </c>
      <c r="G32" s="22">
        <f>'内訳（地積等２）'!F36</f>
        <v>152328286</v>
      </c>
      <c r="H32" s="22">
        <f>'内訳（地積等２）'!G36</f>
        <v>776297492</v>
      </c>
      <c r="I32" s="11">
        <f t="shared" si="2"/>
        <v>5140017</v>
      </c>
      <c r="J32" s="22">
        <f>'内訳（地積等２）'!H36</f>
        <v>771157475</v>
      </c>
      <c r="K32" s="22">
        <f>'内訳（地積等２）'!I36</f>
        <v>530889383</v>
      </c>
      <c r="L32" s="22">
        <f>'内訳（地積等２）'!J36</f>
        <v>327264</v>
      </c>
      <c r="M32" s="22">
        <f>'内訳（地積等２）'!K36</f>
        <v>301295</v>
      </c>
      <c r="N32" s="11">
        <f t="shared" si="3"/>
        <v>53355</v>
      </c>
      <c r="O32" s="22">
        <f>'内訳（地積等２）'!L36</f>
        <v>247940</v>
      </c>
      <c r="P32" s="11">
        <f t="shared" si="0"/>
        <v>4777.1</v>
      </c>
      <c r="R32" s="26"/>
      <c r="S32" s="26"/>
    </row>
    <row r="33" spans="1:19" ht="30" customHeight="1">
      <c r="A33" s="112"/>
      <c r="B33" s="102" t="s">
        <v>45</v>
      </c>
      <c r="C33" s="103"/>
      <c r="D33" s="11">
        <f>SUM(D27,D28,D31,D32)</f>
        <v>132626369</v>
      </c>
      <c r="E33" s="11">
        <f aca="true" t="shared" si="5" ref="E33:O33">SUM(E27,E28,E31,E32)</f>
        <v>246154816</v>
      </c>
      <c r="F33" s="11">
        <f t="shared" si="5"/>
        <v>10192480</v>
      </c>
      <c r="G33" s="11">
        <f t="shared" si="5"/>
        <v>235962336</v>
      </c>
      <c r="H33" s="11">
        <f t="shared" si="5"/>
        <v>911675366</v>
      </c>
      <c r="I33" s="11">
        <f t="shared" si="5"/>
        <v>5159540</v>
      </c>
      <c r="J33" s="11">
        <f t="shared" si="5"/>
        <v>906515826</v>
      </c>
      <c r="K33" s="11">
        <f t="shared" si="5"/>
        <v>626882191</v>
      </c>
      <c r="L33" s="11">
        <f t="shared" si="5"/>
        <v>329309</v>
      </c>
      <c r="M33" s="11">
        <f t="shared" si="5"/>
        <v>352838</v>
      </c>
      <c r="N33" s="11">
        <f t="shared" si="5"/>
        <v>53502</v>
      </c>
      <c r="O33" s="11">
        <f t="shared" si="5"/>
        <v>299336</v>
      </c>
      <c r="P33" s="11">
        <f t="shared" si="0"/>
        <v>3703.7</v>
      </c>
      <c r="R33" s="26"/>
      <c r="S33" s="26"/>
    </row>
    <row r="34" spans="1:19" ht="30" customHeight="1">
      <c r="A34" s="96" t="s">
        <v>56</v>
      </c>
      <c r="B34" s="96"/>
      <c r="C34" s="96"/>
      <c r="D34" s="22">
        <f>'内訳（地積等２）'!P36</f>
        <v>985126265</v>
      </c>
      <c r="E34" s="29"/>
      <c r="F34" s="29"/>
      <c r="G34" s="29"/>
      <c r="H34" s="29"/>
      <c r="I34" s="29"/>
      <c r="J34" s="29"/>
      <c r="K34" s="29"/>
      <c r="L34" s="22">
        <f>'内訳（地積等２）'!V36</f>
        <v>1197285</v>
      </c>
      <c r="M34" s="29"/>
      <c r="N34" s="29"/>
      <c r="O34" s="29"/>
      <c r="P34" s="29"/>
      <c r="R34" s="26"/>
      <c r="S34" s="26"/>
    </row>
    <row r="35" spans="1:19" ht="30" customHeight="1">
      <c r="A35" s="96" t="s">
        <v>57</v>
      </c>
      <c r="B35" s="96"/>
      <c r="C35" s="96"/>
      <c r="D35" s="22">
        <f>'内訳（地積等２）'!AB36</f>
        <v>1584153301</v>
      </c>
      <c r="E35" s="22">
        <f>'内訳（地積等２）'!AC36</f>
        <v>3488368196</v>
      </c>
      <c r="F35" s="22">
        <f>E35-G35</f>
        <v>194705350</v>
      </c>
      <c r="G35" s="22">
        <f>'内訳（地積等２）'!AD36</f>
        <v>3293662846</v>
      </c>
      <c r="H35" s="22">
        <f>'内訳（地積等２）'!AE36</f>
        <v>9162017463</v>
      </c>
      <c r="I35" s="22">
        <f>H35-J35</f>
        <v>71488178</v>
      </c>
      <c r="J35" s="22">
        <f>'内訳（地積等２）'!AF36</f>
        <v>9090529285</v>
      </c>
      <c r="K35" s="22">
        <f>'内訳（地積等２）'!AG36</f>
        <v>3880171034</v>
      </c>
      <c r="L35" s="22">
        <f>'内訳（地積等２）'!AH36</f>
        <v>1683373</v>
      </c>
      <c r="M35" s="22">
        <f>'内訳（地積等２）'!AI36</f>
        <v>4406372</v>
      </c>
      <c r="N35" s="22">
        <f>M35-O35</f>
        <v>350238</v>
      </c>
      <c r="O35" s="22">
        <f>'内訳（地積等２）'!AJ36</f>
        <v>4056134</v>
      </c>
      <c r="P35" s="11">
        <f>IF(H35&gt;0,ROUND(H35/E35*1000,1),0)</f>
        <v>2626.4</v>
      </c>
      <c r="R35" s="26"/>
      <c r="S35" s="26"/>
    </row>
    <row r="38" spans="4:16" s="28" customFormat="1" ht="14.25" hidden="1">
      <c r="D38" s="27">
        <f>D10+D12+D13+D15+D19+D20+D21+D22+D23+D24+D25+D26+D33+D34</f>
        <v>1584153301</v>
      </c>
      <c r="E38" s="27">
        <f aca="true" t="shared" si="6" ref="E38:O38">E10+E12+E13+E15+E19+E20+E21+E22+E23+E24+E25+E26+E33+E34</f>
        <v>3488368196</v>
      </c>
      <c r="F38" s="27">
        <f t="shared" si="6"/>
        <v>194705350</v>
      </c>
      <c r="G38" s="27">
        <f t="shared" si="6"/>
        <v>3293662846</v>
      </c>
      <c r="H38" s="27">
        <f t="shared" si="6"/>
        <v>9162017463</v>
      </c>
      <c r="I38" s="27">
        <f t="shared" si="6"/>
        <v>71488178</v>
      </c>
      <c r="J38" s="27">
        <f t="shared" si="6"/>
        <v>9090529285</v>
      </c>
      <c r="K38" s="27">
        <f t="shared" si="6"/>
        <v>3880171034</v>
      </c>
      <c r="L38" s="27">
        <f t="shared" si="6"/>
        <v>1683373</v>
      </c>
      <c r="M38" s="27">
        <f t="shared" si="6"/>
        <v>4406372</v>
      </c>
      <c r="N38" s="27">
        <f t="shared" si="6"/>
        <v>350238</v>
      </c>
      <c r="O38" s="27">
        <f t="shared" si="6"/>
        <v>4056134</v>
      </c>
      <c r="P38" s="27"/>
    </row>
    <row r="39" spans="4:7" s="28" customFormat="1" ht="14.25" hidden="1">
      <c r="D39" s="27"/>
      <c r="E39" s="27"/>
      <c r="F39" s="27"/>
      <c r="G39" s="27"/>
    </row>
    <row r="40" s="28" customFormat="1" ht="14.25" hidden="1"/>
    <row r="41" spans="4:16" s="28" customFormat="1" ht="19.5" customHeight="1" hidden="1">
      <c r="D41" s="27">
        <f>SUM(D10:D34)-D31-D33</f>
        <v>1584153301</v>
      </c>
      <c r="E41" s="27">
        <f>SUM(E10:E34)-E31-E33-E19</f>
        <v>3488368196</v>
      </c>
      <c r="F41" s="27">
        <f aca="true" t="shared" si="7" ref="F41:O41">SUM(F10:F34)-F31-F33-F19</f>
        <v>194705350</v>
      </c>
      <c r="G41" s="27">
        <f t="shared" si="7"/>
        <v>3293662846</v>
      </c>
      <c r="H41" s="27">
        <f t="shared" si="7"/>
        <v>9162017463</v>
      </c>
      <c r="I41" s="27">
        <f t="shared" si="7"/>
        <v>71488178</v>
      </c>
      <c r="J41" s="27">
        <f t="shared" si="7"/>
        <v>9090529285</v>
      </c>
      <c r="K41" s="27">
        <f t="shared" si="7"/>
        <v>3880171034</v>
      </c>
      <c r="L41" s="27">
        <f>SUM(L10:L34)-L31-L33</f>
        <v>1683373</v>
      </c>
      <c r="M41" s="27">
        <f t="shared" si="7"/>
        <v>4406372</v>
      </c>
      <c r="N41" s="27">
        <f t="shared" si="7"/>
        <v>350238</v>
      </c>
      <c r="O41" s="27">
        <f t="shared" si="7"/>
        <v>4056134</v>
      </c>
      <c r="P41" s="27"/>
    </row>
    <row r="42" spans="4:16" s="28" customFormat="1" ht="19.5" customHeight="1" hidden="1">
      <c r="D42" s="27">
        <f>D35-D41</f>
        <v>0</v>
      </c>
      <c r="E42" s="27">
        <f>E35-E41</f>
        <v>0</v>
      </c>
      <c r="F42" s="27">
        <f aca="true" t="shared" si="8" ref="F42:O42">F35-F41</f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/>
    </row>
    <row r="43" spans="4:16" s="28" customFormat="1" ht="19.5" customHeight="1" hidden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</sheetData>
  <sheetProtection/>
  <mergeCells count="35">
    <mergeCell ref="A10:A12"/>
    <mergeCell ref="A13:A15"/>
    <mergeCell ref="A16:A19"/>
    <mergeCell ref="A35:C35"/>
    <mergeCell ref="A27:A33"/>
    <mergeCell ref="A34:C34"/>
    <mergeCell ref="A25:C25"/>
    <mergeCell ref="A26:C26"/>
    <mergeCell ref="A22:C22"/>
    <mergeCell ref="B29:B31"/>
    <mergeCell ref="A6:C6"/>
    <mergeCell ref="A5:C5"/>
    <mergeCell ref="D8:G8"/>
    <mergeCell ref="H8:K8"/>
    <mergeCell ref="L8:O8"/>
    <mergeCell ref="A8:C9"/>
    <mergeCell ref="B19:C19"/>
    <mergeCell ref="B23:C23"/>
    <mergeCell ref="B28:C28"/>
    <mergeCell ref="B24:C24"/>
    <mergeCell ref="A23:A24"/>
    <mergeCell ref="B33:C33"/>
    <mergeCell ref="B32:C32"/>
    <mergeCell ref="A20:C20"/>
    <mergeCell ref="A21:C21"/>
    <mergeCell ref="B27:C27"/>
    <mergeCell ref="B10:C10"/>
    <mergeCell ref="B12:C12"/>
    <mergeCell ref="B13:C13"/>
    <mergeCell ref="B15:C15"/>
    <mergeCell ref="B16:C16"/>
    <mergeCell ref="B18:C18"/>
    <mergeCell ref="B17:C17"/>
    <mergeCell ref="B11:C11"/>
    <mergeCell ref="B14:C14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1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25"/>
      <c r="B3" s="126"/>
      <c r="C3" s="127"/>
      <c r="D3" s="7" t="s">
        <v>8</v>
      </c>
      <c r="E3" s="7" t="s">
        <v>6</v>
      </c>
      <c r="F3" s="7" t="s">
        <v>10</v>
      </c>
    </row>
    <row r="4" spans="1:6" ht="30" customHeight="1">
      <c r="A4" s="121" t="s">
        <v>0</v>
      </c>
      <c r="B4" s="122"/>
      <c r="C4" s="123"/>
      <c r="D4" s="1">
        <f>'内訳（納税義務者）'!C49</f>
        <v>126074</v>
      </c>
      <c r="E4" s="1">
        <f>'内訳（納税義務者）'!D49</f>
        <v>36276</v>
      </c>
      <c r="F4" s="1">
        <f>'内訳（納税義務者）'!E49</f>
        <v>89798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9" t="s">
        <v>36</v>
      </c>
      <c r="B6" s="119"/>
      <c r="C6" s="120"/>
      <c r="D6" s="124" t="s">
        <v>74</v>
      </c>
      <c r="E6" s="124"/>
      <c r="F6" s="124"/>
      <c r="G6" s="124"/>
      <c r="H6" s="116" t="s">
        <v>75</v>
      </c>
      <c r="I6" s="117"/>
      <c r="J6" s="117"/>
      <c r="K6" s="118"/>
      <c r="L6" s="116" t="s">
        <v>76</v>
      </c>
      <c r="M6" s="117"/>
      <c r="N6" s="117"/>
      <c r="O6" s="118"/>
      <c r="P6" s="2" t="s">
        <v>32</v>
      </c>
    </row>
    <row r="7" spans="1:16" ht="45" customHeight="1">
      <c r="A7" s="120"/>
      <c r="B7" s="120"/>
      <c r="C7" s="120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0" t="s">
        <v>58</v>
      </c>
      <c r="B8" s="96" t="s">
        <v>38</v>
      </c>
      <c r="C8" s="96"/>
      <c r="D8" s="1">
        <f>'内訳（地積等１）'!C49</f>
        <v>987163</v>
      </c>
      <c r="E8" s="1">
        <f>'内訳（地積等１）'!D49</f>
        <v>137664797</v>
      </c>
      <c r="F8" s="11">
        <f>E8-G8</f>
        <v>5679360</v>
      </c>
      <c r="G8" s="1">
        <f>'内訳（地積等１）'!E49</f>
        <v>131985437</v>
      </c>
      <c r="H8" s="1">
        <f>'内訳（地積等１）'!F49</f>
        <v>14214385</v>
      </c>
      <c r="I8" s="11">
        <f>H8-J8</f>
        <v>550693</v>
      </c>
      <c r="J8" s="1">
        <f>'内訳（地積等１）'!G49</f>
        <v>13663692</v>
      </c>
      <c r="K8" s="1">
        <f>'内訳（地積等１）'!H49</f>
        <v>13656494</v>
      </c>
      <c r="L8" s="1">
        <f>'内訳（地積等１）'!I49</f>
        <v>4186</v>
      </c>
      <c r="M8" s="1">
        <f>'内訳（地積等１）'!J49</f>
        <v>110476</v>
      </c>
      <c r="N8" s="11">
        <f>M8-O8</f>
        <v>7583</v>
      </c>
      <c r="O8" s="1">
        <f>'内訳（地積等１）'!K49</f>
        <v>102893</v>
      </c>
      <c r="P8" s="11">
        <f aca="true" t="shared" si="0" ref="P8:P31">IF(H8&gt;0,ROUND(H8/E8*1000,1),0)</f>
        <v>103.3</v>
      </c>
    </row>
    <row r="9" spans="1:16" ht="30" customHeight="1">
      <c r="A9" s="111"/>
      <c r="B9" s="96" t="s">
        <v>145</v>
      </c>
      <c r="C9" s="96"/>
      <c r="D9" s="1">
        <f>'内訳（地積等１）'!O49</f>
        <v>0</v>
      </c>
      <c r="E9" s="1">
        <f>'内訳（地積等１）'!P49</f>
        <v>0</v>
      </c>
      <c r="F9" s="11">
        <f>E9-G9</f>
        <v>0</v>
      </c>
      <c r="G9" s="1">
        <f>'内訳（地積等１）'!Q49</f>
        <v>0</v>
      </c>
      <c r="H9" s="1">
        <f>'内訳（地積等１）'!R49</f>
        <v>0</v>
      </c>
      <c r="I9" s="11">
        <f>H9-J9</f>
        <v>0</v>
      </c>
      <c r="J9" s="1">
        <f>'内訳（地積等１）'!S49</f>
        <v>0</v>
      </c>
      <c r="K9" s="1">
        <f>'内訳（地積等１）'!T49</f>
        <v>0</v>
      </c>
      <c r="L9" s="1">
        <f>'内訳（地積等１）'!U49</f>
        <v>0</v>
      </c>
      <c r="M9" s="1">
        <f>'内訳（地積等１）'!V49</f>
        <v>0</v>
      </c>
      <c r="N9" s="11">
        <f>M9-O9</f>
        <v>0</v>
      </c>
      <c r="O9" s="1">
        <f>'内訳（地積等１）'!W49</f>
        <v>0</v>
      </c>
      <c r="P9" s="11">
        <f>IF(H9&gt;0,ROUND(H9/E9*1000,1),0)</f>
        <v>0</v>
      </c>
    </row>
    <row r="10" spans="1:16" ht="30" customHeight="1">
      <c r="A10" s="101"/>
      <c r="B10" s="96" t="s">
        <v>39</v>
      </c>
      <c r="C10" s="96"/>
      <c r="D10" s="1">
        <f>'内訳（地積等１）'!AA49</f>
        <v>184344</v>
      </c>
      <c r="E10" s="1">
        <f>'内訳（地積等１）'!AB49</f>
        <v>640457</v>
      </c>
      <c r="F10" s="11">
        <f aca="true" t="shared" si="1" ref="F10:F30">E10-G10</f>
        <v>2614</v>
      </c>
      <c r="G10" s="1">
        <f>'内訳（地積等１）'!AC49</f>
        <v>637843</v>
      </c>
      <c r="H10" s="1">
        <f>'内訳（地積等１）'!AD49</f>
        <v>3500162</v>
      </c>
      <c r="I10" s="11">
        <f aca="true" t="shared" si="2" ref="I10:I30">H10-J10</f>
        <v>2919</v>
      </c>
      <c r="J10" s="1">
        <f>'内訳（地積等１）'!AE49</f>
        <v>3497243</v>
      </c>
      <c r="K10" s="1">
        <f>'内訳（地積等１）'!AF49</f>
        <v>1524411</v>
      </c>
      <c r="L10" s="1">
        <f>'内訳（地積等１）'!AG49</f>
        <v>302</v>
      </c>
      <c r="M10" s="1">
        <f>'内訳（地積等１）'!AH49</f>
        <v>727</v>
      </c>
      <c r="N10" s="11">
        <f aca="true" t="shared" si="3" ref="N10:N30">M10-O10</f>
        <v>13</v>
      </c>
      <c r="O10" s="1">
        <f>'内訳（地積等１）'!AI49</f>
        <v>714</v>
      </c>
      <c r="P10" s="11">
        <f t="shared" si="0"/>
        <v>5465.1</v>
      </c>
    </row>
    <row r="11" spans="1:16" ht="30" customHeight="1">
      <c r="A11" s="100" t="s">
        <v>59</v>
      </c>
      <c r="B11" s="96" t="s">
        <v>40</v>
      </c>
      <c r="C11" s="96"/>
      <c r="D11" s="1">
        <f>'内訳（地積等１）'!AM49</f>
        <v>1226317</v>
      </c>
      <c r="E11" s="1">
        <f>'内訳（地積等１）'!AN49</f>
        <v>148468955</v>
      </c>
      <c r="F11" s="11">
        <f t="shared" si="1"/>
        <v>9264698</v>
      </c>
      <c r="G11" s="1">
        <f>'内訳（地積等１）'!AO49</f>
        <v>139204257</v>
      </c>
      <c r="H11" s="1">
        <f>'内訳（地積等１）'!AP49</f>
        <v>8120990</v>
      </c>
      <c r="I11" s="11">
        <f t="shared" si="2"/>
        <v>486871</v>
      </c>
      <c r="J11" s="1">
        <f>'内訳（地積等１）'!AQ49</f>
        <v>7634119</v>
      </c>
      <c r="K11" s="1">
        <f>'内訳（地積等１）'!AR49</f>
        <v>7632776</v>
      </c>
      <c r="L11" s="1">
        <f>'内訳（地積等１）'!AS49</f>
        <v>4621</v>
      </c>
      <c r="M11" s="1">
        <f>'内訳（地積等１）'!AT49</f>
        <v>162771</v>
      </c>
      <c r="N11" s="11">
        <f t="shared" si="3"/>
        <v>13921</v>
      </c>
      <c r="O11" s="1">
        <f>'内訳（地積等１）'!AU49</f>
        <v>148850</v>
      </c>
      <c r="P11" s="11">
        <f t="shared" si="0"/>
        <v>54.7</v>
      </c>
    </row>
    <row r="12" spans="1:16" ht="30" customHeight="1">
      <c r="A12" s="111"/>
      <c r="B12" s="96" t="s">
        <v>146</v>
      </c>
      <c r="C12" s="96"/>
      <c r="D12" s="1">
        <f>'内訳（地積等１）'!AY49</f>
        <v>0</v>
      </c>
      <c r="E12" s="1">
        <f>'内訳（地積等１）'!AZ49</f>
        <v>0</v>
      </c>
      <c r="F12" s="11">
        <f>E12-G12</f>
        <v>0</v>
      </c>
      <c r="G12" s="1">
        <f>'内訳（地積等１）'!BA49</f>
        <v>0</v>
      </c>
      <c r="H12" s="1">
        <f>'内訳（地積等１）'!BB49</f>
        <v>0</v>
      </c>
      <c r="I12" s="11">
        <f>H12-J12</f>
        <v>0</v>
      </c>
      <c r="J12" s="1">
        <f>'内訳（地積等１）'!BC49</f>
        <v>0</v>
      </c>
      <c r="K12" s="1">
        <f>'内訳（地積等１）'!BD49</f>
        <v>0</v>
      </c>
      <c r="L12" s="1">
        <f>'内訳（地積等１）'!BE49</f>
        <v>0</v>
      </c>
      <c r="M12" s="1">
        <f>'内訳（地積等１）'!BF49</f>
        <v>0</v>
      </c>
      <c r="N12" s="11">
        <f>M12-O12</f>
        <v>0</v>
      </c>
      <c r="O12" s="1">
        <f>'内訳（地積等１）'!BG49</f>
        <v>0</v>
      </c>
      <c r="P12" s="11">
        <f>IF(H12&gt;0,ROUND(H12/E12*1000,1),0)</f>
        <v>0</v>
      </c>
    </row>
    <row r="13" spans="1:16" ht="30" customHeight="1">
      <c r="A13" s="101"/>
      <c r="B13" s="96" t="s">
        <v>41</v>
      </c>
      <c r="C13" s="96"/>
      <c r="D13" s="1">
        <f>'内訳（地積等１）'!BK49</f>
        <v>750391</v>
      </c>
      <c r="E13" s="1">
        <f>'内訳（地積等１）'!BL49</f>
        <v>3079271</v>
      </c>
      <c r="F13" s="11">
        <f t="shared" si="1"/>
        <v>30019</v>
      </c>
      <c r="G13" s="1">
        <f>'内訳（地積等１）'!BM49</f>
        <v>3049252</v>
      </c>
      <c r="H13" s="1">
        <f>'内訳（地積等１）'!BN49</f>
        <v>25045840</v>
      </c>
      <c r="I13" s="11">
        <f t="shared" si="2"/>
        <v>179928</v>
      </c>
      <c r="J13" s="1">
        <f>'内訳（地積等１）'!BO49</f>
        <v>24865912</v>
      </c>
      <c r="K13" s="1">
        <f>'内訳（地積等１）'!BP49</f>
        <v>5971170</v>
      </c>
      <c r="L13" s="1">
        <f>'内訳（地積等１）'!BQ49</f>
        <v>575</v>
      </c>
      <c r="M13" s="1">
        <f>'内訳（地積等１）'!BR49</f>
        <v>4692</v>
      </c>
      <c r="N13" s="11">
        <f t="shared" si="3"/>
        <v>124</v>
      </c>
      <c r="O13" s="1">
        <f>'内訳（地積等１）'!BS49</f>
        <v>4568</v>
      </c>
      <c r="P13" s="11">
        <f t="shared" si="0"/>
        <v>8133.7</v>
      </c>
    </row>
    <row r="14" spans="1:16" ht="30" customHeight="1">
      <c r="A14" s="100" t="s">
        <v>60</v>
      </c>
      <c r="B14" s="96" t="s">
        <v>42</v>
      </c>
      <c r="C14" s="96"/>
      <c r="D14" s="29"/>
      <c r="E14" s="1">
        <f>'内訳（地積等１）'!BX49</f>
        <v>20573065</v>
      </c>
      <c r="F14" s="11">
        <f t="shared" si="1"/>
        <v>1337048</v>
      </c>
      <c r="G14" s="1">
        <f>'内訳（地積等１）'!BY49</f>
        <v>19236017</v>
      </c>
      <c r="H14" s="1">
        <f>'内訳（地積等１）'!BZ49</f>
        <v>215375934</v>
      </c>
      <c r="I14" s="11">
        <f t="shared" si="2"/>
        <v>7872378</v>
      </c>
      <c r="J14" s="1">
        <f>'内訳（地積等１）'!CA49</f>
        <v>207503556</v>
      </c>
      <c r="K14" s="1">
        <f>'内訳（地積等１）'!CB49</f>
        <v>34574129</v>
      </c>
      <c r="L14" s="29"/>
      <c r="M14" s="1">
        <f>'内訳（地積等１）'!CD49</f>
        <v>102014</v>
      </c>
      <c r="N14" s="11">
        <f t="shared" si="3"/>
        <v>9405</v>
      </c>
      <c r="O14" s="1">
        <f>'内訳（地積等１）'!CE49</f>
        <v>92609</v>
      </c>
      <c r="P14" s="11">
        <f t="shared" si="0"/>
        <v>10468.8</v>
      </c>
    </row>
    <row r="15" spans="1:16" ht="30" customHeight="1">
      <c r="A15" s="111"/>
      <c r="B15" s="96" t="s">
        <v>43</v>
      </c>
      <c r="C15" s="96"/>
      <c r="D15" s="29"/>
      <c r="E15" s="1">
        <f>'内訳（地積等１）'!CJ49</f>
        <v>33944387</v>
      </c>
      <c r="F15" s="11">
        <f t="shared" si="1"/>
        <v>306311</v>
      </c>
      <c r="G15" s="1">
        <f>'内訳（地積等１）'!CK49</f>
        <v>33638076</v>
      </c>
      <c r="H15" s="1">
        <f>'内訳（地積等１）'!CL49</f>
        <v>239214281</v>
      </c>
      <c r="I15" s="11">
        <f t="shared" si="2"/>
        <v>956685</v>
      </c>
      <c r="J15" s="1">
        <f>'内訳（地積等１）'!CM49</f>
        <v>238257596</v>
      </c>
      <c r="K15" s="1">
        <f>'内訳（地積等１）'!CN49</f>
        <v>79396587</v>
      </c>
      <c r="L15" s="29"/>
      <c r="M15" s="1">
        <f>'内訳（地積等１）'!CP49</f>
        <v>99027</v>
      </c>
      <c r="N15" s="11">
        <f t="shared" si="3"/>
        <v>4622</v>
      </c>
      <c r="O15" s="1">
        <f>'内訳（地積等１）'!CQ49</f>
        <v>94405</v>
      </c>
      <c r="P15" s="11">
        <f t="shared" si="0"/>
        <v>7047.2</v>
      </c>
    </row>
    <row r="16" spans="1:16" ht="30" customHeight="1">
      <c r="A16" s="111"/>
      <c r="B16" s="96" t="s">
        <v>44</v>
      </c>
      <c r="C16" s="96"/>
      <c r="D16" s="29"/>
      <c r="E16" s="1">
        <f>'内訳（地積等１）'!CV49</f>
        <v>22547149</v>
      </c>
      <c r="F16" s="11">
        <f t="shared" si="1"/>
        <v>24146</v>
      </c>
      <c r="G16" s="1">
        <f>'内訳（地積等１）'!CW49</f>
        <v>22523003</v>
      </c>
      <c r="H16" s="1">
        <f>'内訳（地積等１）'!CX49</f>
        <v>234953678</v>
      </c>
      <c r="I16" s="11">
        <f t="shared" si="2"/>
        <v>63690</v>
      </c>
      <c r="J16" s="1">
        <f>'内訳（地積等１）'!CY49</f>
        <v>234889988</v>
      </c>
      <c r="K16" s="1">
        <f>'内訳（地積等１）'!CZ49</f>
        <v>163277713</v>
      </c>
      <c r="L16" s="29"/>
      <c r="M16" s="1">
        <f>'内訳（地積等１）'!DB49</f>
        <v>24090</v>
      </c>
      <c r="N16" s="11">
        <f t="shared" si="3"/>
        <v>437</v>
      </c>
      <c r="O16" s="1">
        <f>'内訳（地積等１）'!DC49</f>
        <v>23653</v>
      </c>
      <c r="P16" s="11">
        <f t="shared" si="0"/>
        <v>10420.5</v>
      </c>
    </row>
    <row r="17" spans="1:16" ht="30" customHeight="1">
      <c r="A17" s="101"/>
      <c r="B17" s="97" t="s">
        <v>45</v>
      </c>
      <c r="C17" s="97"/>
      <c r="D17" s="1">
        <f>'内訳（地積等１）'!DG49</f>
        <v>6059533</v>
      </c>
      <c r="E17" s="1">
        <f>'内訳（地積等１）'!DH49</f>
        <v>77064601</v>
      </c>
      <c r="F17" s="11">
        <f t="shared" si="1"/>
        <v>1667505</v>
      </c>
      <c r="G17" s="1">
        <f>'内訳（地積等１）'!DI49</f>
        <v>75397096</v>
      </c>
      <c r="H17" s="1">
        <f>'内訳（地積等１）'!DJ49</f>
        <v>689543893</v>
      </c>
      <c r="I17" s="11">
        <f t="shared" si="2"/>
        <v>8892753</v>
      </c>
      <c r="J17" s="1">
        <f>'内訳（地積等１）'!DK49</f>
        <v>680651140</v>
      </c>
      <c r="K17" s="1">
        <f>'内訳（地積等１）'!DL49</f>
        <v>277248429</v>
      </c>
      <c r="L17" s="1">
        <f>'内訳（地積等１）'!DM49</f>
        <v>5332</v>
      </c>
      <c r="M17" s="1">
        <f>'内訳（地積等１）'!DN49</f>
        <v>225131</v>
      </c>
      <c r="N17" s="11">
        <f t="shared" si="3"/>
        <v>14464</v>
      </c>
      <c r="O17" s="1">
        <f>'内訳（地積等１）'!DO49</f>
        <v>210667</v>
      </c>
      <c r="P17" s="11">
        <f t="shared" si="0"/>
        <v>8947.6</v>
      </c>
    </row>
    <row r="18" spans="1:16" ht="30" customHeight="1">
      <c r="A18" s="96" t="s">
        <v>46</v>
      </c>
      <c r="B18" s="96"/>
      <c r="C18" s="96"/>
      <c r="D18" s="1">
        <v>0</v>
      </c>
      <c r="E18" s="1">
        <v>0</v>
      </c>
      <c r="F18" s="11">
        <f t="shared" si="1"/>
        <v>0</v>
      </c>
      <c r="G18" s="1">
        <v>0</v>
      </c>
      <c r="H18" s="1">
        <v>0</v>
      </c>
      <c r="I18" s="11">
        <f t="shared" si="2"/>
        <v>0</v>
      </c>
      <c r="J18" s="1">
        <v>0</v>
      </c>
      <c r="K18" s="1">
        <v>0</v>
      </c>
      <c r="L18" s="1">
        <v>0</v>
      </c>
      <c r="M18" s="1">
        <v>0</v>
      </c>
      <c r="N18" s="11">
        <f t="shared" si="3"/>
        <v>0</v>
      </c>
      <c r="O18" s="1">
        <v>0</v>
      </c>
      <c r="P18" s="11">
        <f t="shared" si="0"/>
        <v>0</v>
      </c>
    </row>
    <row r="19" spans="1:16" ht="30" customHeight="1">
      <c r="A19" s="96" t="s">
        <v>47</v>
      </c>
      <c r="B19" s="96"/>
      <c r="C19" s="96"/>
      <c r="D19" s="1">
        <f>'内訳（地積等１）'!EE49</f>
        <v>996</v>
      </c>
      <c r="E19" s="1">
        <f>'内訳（地積等１）'!EF49</f>
        <v>54</v>
      </c>
      <c r="F19" s="11">
        <f t="shared" si="1"/>
        <v>0</v>
      </c>
      <c r="G19" s="1">
        <f>'内訳（地積等１）'!EG49</f>
        <v>54</v>
      </c>
      <c r="H19" s="1">
        <f>'内訳（地積等１）'!EH49</f>
        <v>13526</v>
      </c>
      <c r="I19" s="11">
        <f t="shared" si="2"/>
        <v>0</v>
      </c>
      <c r="J19" s="1">
        <f>'内訳（地積等１）'!EI49</f>
        <v>13526</v>
      </c>
      <c r="K19" s="1">
        <f>'内訳（地積等１）'!EJ49</f>
        <v>13526</v>
      </c>
      <c r="L19" s="1">
        <f>'内訳（地積等１）'!EK49</f>
        <v>4</v>
      </c>
      <c r="M19" s="1">
        <f>'内訳（地積等１）'!EL49</f>
        <v>11</v>
      </c>
      <c r="N19" s="11">
        <f t="shared" si="3"/>
        <v>0</v>
      </c>
      <c r="O19" s="1">
        <f>'内訳（地積等１）'!EM49</f>
        <v>11</v>
      </c>
      <c r="P19" s="11">
        <f t="shared" si="0"/>
        <v>250481.5</v>
      </c>
    </row>
    <row r="20" spans="1:16" ht="30" customHeight="1">
      <c r="A20" s="96" t="s">
        <v>48</v>
      </c>
      <c r="B20" s="96"/>
      <c r="C20" s="96"/>
      <c r="D20" s="1">
        <f>'内訳（地積等１）'!EQ49</f>
        <v>6273290</v>
      </c>
      <c r="E20" s="1">
        <f>'内訳（地積等１）'!ER49</f>
        <v>127423</v>
      </c>
      <c r="F20" s="11">
        <f t="shared" si="1"/>
        <v>17095</v>
      </c>
      <c r="G20" s="1">
        <f>'内訳（地積等１）'!ES49</f>
        <v>110328</v>
      </c>
      <c r="H20" s="1">
        <f>'内訳（地積等１）'!ET49</f>
        <v>39667</v>
      </c>
      <c r="I20" s="11">
        <f t="shared" si="2"/>
        <v>653</v>
      </c>
      <c r="J20" s="1">
        <f>'内訳（地積等１）'!EU49</f>
        <v>39014</v>
      </c>
      <c r="K20" s="1">
        <f>'内訳（地積等１）'!EV49</f>
        <v>28279</v>
      </c>
      <c r="L20" s="1">
        <f>'内訳（地積等１）'!EW49</f>
        <v>272</v>
      </c>
      <c r="M20" s="1">
        <f>'内訳（地積等１）'!EX49</f>
        <v>159</v>
      </c>
      <c r="N20" s="11">
        <f t="shared" si="3"/>
        <v>32</v>
      </c>
      <c r="O20" s="1">
        <f>'内訳（地積等１）'!EY49</f>
        <v>127</v>
      </c>
      <c r="P20" s="11">
        <f t="shared" si="0"/>
        <v>311.3</v>
      </c>
    </row>
    <row r="21" spans="1:16" ht="30" customHeight="1">
      <c r="A21" s="100" t="s">
        <v>61</v>
      </c>
      <c r="B21" s="96" t="s">
        <v>49</v>
      </c>
      <c r="C21" s="96"/>
      <c r="D21" s="1">
        <f>'内訳（地積等１）'!FC49</f>
        <v>50780708</v>
      </c>
      <c r="E21" s="1">
        <f>'内訳（地積等１）'!FD49</f>
        <v>246980935</v>
      </c>
      <c r="F21" s="11">
        <f t="shared" si="1"/>
        <v>20598781</v>
      </c>
      <c r="G21" s="1">
        <f>'内訳（地積等１）'!FE49</f>
        <v>226382154</v>
      </c>
      <c r="H21" s="1">
        <f>'内訳（地積等１）'!FF49</f>
        <v>4919204</v>
      </c>
      <c r="I21" s="11">
        <f t="shared" si="2"/>
        <v>446719</v>
      </c>
      <c r="J21" s="1">
        <f>'内訳（地積等１）'!FH49</f>
        <v>4472485</v>
      </c>
      <c r="K21" s="1">
        <f>'内訳（地積等１）'!FH49</f>
        <v>4472485</v>
      </c>
      <c r="L21" s="1">
        <f>'内訳（地積等１）'!FI49</f>
        <v>3069</v>
      </c>
      <c r="M21" s="1">
        <f>'内訳（地積等１）'!FJ49</f>
        <v>84726</v>
      </c>
      <c r="N21" s="11">
        <f t="shared" si="3"/>
        <v>13483</v>
      </c>
      <c r="O21" s="1">
        <f>'内訳（地積等１）'!FK49</f>
        <v>71243</v>
      </c>
      <c r="P21" s="11">
        <f t="shared" si="0"/>
        <v>19.9</v>
      </c>
    </row>
    <row r="22" spans="1:16" ht="30" customHeight="1">
      <c r="A22" s="101"/>
      <c r="B22" s="96" t="s">
        <v>50</v>
      </c>
      <c r="C22" s="96"/>
      <c r="D22" s="1">
        <f>'内訳（地積等１）'!FO49</f>
        <v>559755</v>
      </c>
      <c r="E22" s="1">
        <f>'内訳（地積等１）'!FP49</f>
        <v>2377505</v>
      </c>
      <c r="F22" s="11">
        <f t="shared" si="1"/>
        <v>98844</v>
      </c>
      <c r="G22" s="1">
        <f>'内訳（地積等１）'!FQ49</f>
        <v>2278661</v>
      </c>
      <c r="H22" s="1">
        <f>'内訳（地積等１）'!FR49</f>
        <v>7008902</v>
      </c>
      <c r="I22" s="11">
        <f t="shared" si="2"/>
        <v>10862</v>
      </c>
      <c r="J22" s="1">
        <f>'内訳（地積等１）'!FS49</f>
        <v>6998040</v>
      </c>
      <c r="K22" s="1">
        <f>'内訳（地積等１）'!FT49</f>
        <v>4788662</v>
      </c>
      <c r="L22" s="1">
        <f>'内訳（地積等１）'!FU49</f>
        <v>451</v>
      </c>
      <c r="M22" s="1">
        <f>'内訳（地積等１）'!FV49</f>
        <v>1330</v>
      </c>
      <c r="N22" s="11">
        <f t="shared" si="3"/>
        <v>172</v>
      </c>
      <c r="O22" s="1">
        <f>'内訳（地積等１）'!FW49</f>
        <v>1158</v>
      </c>
      <c r="P22" s="11">
        <f t="shared" si="0"/>
        <v>2948</v>
      </c>
    </row>
    <row r="23" spans="1:16" ht="30" customHeight="1">
      <c r="A23" s="96" t="s">
        <v>51</v>
      </c>
      <c r="B23" s="96"/>
      <c r="C23" s="96"/>
      <c r="D23" s="1">
        <f>'内訳（地積等１）'!GA49</f>
        <v>637703</v>
      </c>
      <c r="E23" s="1">
        <f>'内訳（地積等１）'!GB49</f>
        <v>2545482</v>
      </c>
      <c r="F23" s="11">
        <f t="shared" si="1"/>
        <v>14862</v>
      </c>
      <c r="G23" s="1">
        <f>'内訳（地積等１）'!GC49</f>
        <v>2530620</v>
      </c>
      <c r="H23" s="1">
        <f>'内訳（地積等１）'!GD49</f>
        <v>114251</v>
      </c>
      <c r="I23" s="11">
        <f t="shared" si="2"/>
        <v>371</v>
      </c>
      <c r="J23" s="1">
        <f>'内訳（地積等１）'!GE49</f>
        <v>113880</v>
      </c>
      <c r="K23" s="1">
        <f>'内訳（地積等１）'!GF49</f>
        <v>92491</v>
      </c>
      <c r="L23" s="1">
        <f>'内訳（地積等１）'!GG49</f>
        <v>37</v>
      </c>
      <c r="M23" s="1">
        <f>'内訳（地積等１）'!GH49</f>
        <v>353</v>
      </c>
      <c r="N23" s="11">
        <f t="shared" si="3"/>
        <v>15</v>
      </c>
      <c r="O23" s="1">
        <f>'内訳（地積等１）'!GI49</f>
        <v>338</v>
      </c>
      <c r="P23" s="11">
        <f t="shared" si="0"/>
        <v>44.9</v>
      </c>
    </row>
    <row r="24" spans="1:16" ht="30" customHeight="1">
      <c r="A24" s="96" t="s">
        <v>52</v>
      </c>
      <c r="B24" s="96"/>
      <c r="C24" s="96"/>
      <c r="D24" s="1">
        <f>'内訳（地積等１）'!GM49</f>
        <v>2446631</v>
      </c>
      <c r="E24" s="1">
        <f>'内訳（地積等１）'!GN49</f>
        <v>21986408</v>
      </c>
      <c r="F24" s="11">
        <f t="shared" si="1"/>
        <v>4041730</v>
      </c>
      <c r="G24" s="1">
        <f>'内訳（地積等１）'!GO49</f>
        <v>17944678</v>
      </c>
      <c r="H24" s="1">
        <f>'内訳（地積等１）'!GP49</f>
        <v>613933</v>
      </c>
      <c r="I24" s="11">
        <f t="shared" si="2"/>
        <v>54982</v>
      </c>
      <c r="J24" s="1">
        <f>'内訳（地積等１）'!GQ49</f>
        <v>558951</v>
      </c>
      <c r="K24" s="1">
        <f>'内訳（地積等１）'!GR49</f>
        <v>460261</v>
      </c>
      <c r="L24" s="1">
        <f>'内訳（地積等１）'!GS49</f>
        <v>1887</v>
      </c>
      <c r="M24" s="1">
        <f>'内訳（地積等１）'!GT49</f>
        <v>20723</v>
      </c>
      <c r="N24" s="11">
        <f t="shared" si="3"/>
        <v>3905</v>
      </c>
      <c r="O24" s="1">
        <f>'内訳（地積等１）'!GU49</f>
        <v>16818</v>
      </c>
      <c r="P24" s="11">
        <f t="shared" si="0"/>
        <v>27.9</v>
      </c>
    </row>
    <row r="25" spans="1:16" ht="30" customHeight="1">
      <c r="A25" s="112" t="s">
        <v>62</v>
      </c>
      <c r="B25" s="98" t="s">
        <v>53</v>
      </c>
      <c r="C25" s="99"/>
      <c r="D25" s="1">
        <f>'内訳（地積等１）'!GY49</f>
        <v>854880</v>
      </c>
      <c r="E25" s="1">
        <f>'内訳（地積等１）'!GZ49</f>
        <v>10231323</v>
      </c>
      <c r="F25" s="11">
        <f t="shared" si="1"/>
        <v>1822</v>
      </c>
      <c r="G25" s="1">
        <f>'内訳（地積等１）'!HA49</f>
        <v>10229501</v>
      </c>
      <c r="H25" s="1">
        <f>'内訳（地積等１）'!HB49</f>
        <v>10228249</v>
      </c>
      <c r="I25" s="11">
        <f t="shared" si="2"/>
        <v>1818</v>
      </c>
      <c r="J25" s="1">
        <f>'内訳（地積等１）'!HC49</f>
        <v>10226431</v>
      </c>
      <c r="K25" s="1">
        <f>'内訳（地積等１）'!HD49</f>
        <v>6969428</v>
      </c>
      <c r="L25" s="1">
        <f>'内訳（地積等１）'!HE49</f>
        <v>169</v>
      </c>
      <c r="M25" s="1">
        <f>'内訳（地積等１）'!HF49</f>
        <v>3931</v>
      </c>
      <c r="N25" s="11">
        <f t="shared" si="3"/>
        <v>14</v>
      </c>
      <c r="O25" s="1">
        <f>'内訳（地積等１）'!HG49</f>
        <v>3917</v>
      </c>
      <c r="P25" s="11">
        <f t="shared" si="0"/>
        <v>999.7</v>
      </c>
    </row>
    <row r="26" spans="1:16" ht="30" customHeight="1">
      <c r="A26" s="112"/>
      <c r="B26" s="98" t="s">
        <v>54</v>
      </c>
      <c r="C26" s="99"/>
      <c r="D26" s="1">
        <f>'内訳（地積等１）'!HK49</f>
        <v>841936</v>
      </c>
      <c r="E26" s="1">
        <f>'内訳（地積等１）'!HL49</f>
        <v>41384</v>
      </c>
      <c r="F26" s="11">
        <f t="shared" si="1"/>
        <v>133</v>
      </c>
      <c r="G26" s="1">
        <f>'内訳（地積等１）'!HM49</f>
        <v>41251</v>
      </c>
      <c r="H26" s="1">
        <f>'内訳（地積等１）'!HN49</f>
        <v>68638</v>
      </c>
      <c r="I26" s="11">
        <f t="shared" si="2"/>
        <v>104</v>
      </c>
      <c r="J26" s="1">
        <f>'内訳（地積等１）'!HO49</f>
        <v>68534</v>
      </c>
      <c r="K26" s="1">
        <f>'内訳（地積等１）'!HP49</f>
        <v>47974</v>
      </c>
      <c r="L26" s="1">
        <f>'内訳（地積等１）'!HQ49</f>
        <v>208</v>
      </c>
      <c r="M26" s="1">
        <f>'内訳（地積等１）'!HR49</f>
        <v>49</v>
      </c>
      <c r="N26" s="11">
        <f t="shared" si="3"/>
        <v>1</v>
      </c>
      <c r="O26" s="1">
        <f>'内訳（地積等１）'!HS49</f>
        <v>48</v>
      </c>
      <c r="P26" s="11">
        <f t="shared" si="0"/>
        <v>1658.6</v>
      </c>
    </row>
    <row r="27" spans="1:16" ht="30" customHeight="1">
      <c r="A27" s="112"/>
      <c r="B27" s="113" t="s">
        <v>133</v>
      </c>
      <c r="C27" s="25" t="s">
        <v>134</v>
      </c>
      <c r="D27" s="1">
        <f>'内訳（地積等１）'!HW49</f>
        <v>4127</v>
      </c>
      <c r="E27" s="1">
        <f>'内訳（地積等１）'!HX49</f>
        <v>610314</v>
      </c>
      <c r="F27" s="11">
        <f t="shared" si="1"/>
        <v>0</v>
      </c>
      <c r="G27" s="1">
        <f>'内訳（地積等１）'!HY49</f>
        <v>610314</v>
      </c>
      <c r="H27" s="1">
        <f>'内訳（地積等１）'!HZ49</f>
        <v>497357</v>
      </c>
      <c r="I27" s="11">
        <f t="shared" si="2"/>
        <v>0</v>
      </c>
      <c r="J27" s="1">
        <f>'内訳（地積等１）'!IA49</f>
        <v>497357</v>
      </c>
      <c r="K27" s="1">
        <f>'内訳（地積等１）'!IB49</f>
        <v>242025</v>
      </c>
      <c r="L27" s="1">
        <f>'内訳（地積等１）'!IC49</f>
        <v>13</v>
      </c>
      <c r="M27" s="1">
        <f>'内訳（地積等１）'!ID49</f>
        <v>1888</v>
      </c>
      <c r="N27" s="11">
        <f t="shared" si="3"/>
        <v>0</v>
      </c>
      <c r="O27" s="1">
        <f>'内訳（地積等１）'!IE49</f>
        <v>1888</v>
      </c>
      <c r="P27" s="11">
        <f t="shared" si="0"/>
        <v>814.9</v>
      </c>
    </row>
    <row r="28" spans="1:16" ht="30" customHeight="1">
      <c r="A28" s="112"/>
      <c r="B28" s="114"/>
      <c r="C28" s="25" t="s">
        <v>135</v>
      </c>
      <c r="D28" s="1">
        <f>'内訳（地積等１）'!II49</f>
        <v>0</v>
      </c>
      <c r="E28" s="1">
        <f>'内訳（地積等１）'!IJ49</f>
        <v>0</v>
      </c>
      <c r="F28" s="11">
        <f t="shared" si="1"/>
        <v>0</v>
      </c>
      <c r="G28" s="1">
        <f>'内訳（地積等１）'!IK49</f>
        <v>0</v>
      </c>
      <c r="H28" s="1">
        <f>'内訳（地積等１）'!IL49</f>
        <v>0</v>
      </c>
      <c r="I28" s="11">
        <f t="shared" si="2"/>
        <v>0</v>
      </c>
      <c r="J28" s="1">
        <f>'内訳（地積等１）'!IM49</f>
        <v>0</v>
      </c>
      <c r="K28" s="1">
        <f>'内訳（地積等１）'!IN49</f>
        <v>0</v>
      </c>
      <c r="L28" s="1">
        <f>'内訳（地積等１）'!IO49</f>
        <v>0</v>
      </c>
      <c r="M28" s="1">
        <f>'内訳（地積等１）'!IP49</f>
        <v>0</v>
      </c>
      <c r="N28" s="11">
        <f t="shared" si="3"/>
        <v>0</v>
      </c>
      <c r="O28" s="1">
        <f>'内訳（地積等１）'!IQ49</f>
        <v>0</v>
      </c>
      <c r="P28" s="11">
        <f t="shared" si="0"/>
        <v>0</v>
      </c>
    </row>
    <row r="29" spans="1:16" ht="30" customHeight="1">
      <c r="A29" s="112"/>
      <c r="B29" s="115"/>
      <c r="C29" s="25" t="s">
        <v>136</v>
      </c>
      <c r="D29" s="1">
        <f aca="true" t="shared" si="4" ref="D29:O29">SUM(D27:D28)</f>
        <v>4127</v>
      </c>
      <c r="E29" s="1">
        <f t="shared" si="4"/>
        <v>610314</v>
      </c>
      <c r="F29" s="11">
        <f t="shared" si="4"/>
        <v>0</v>
      </c>
      <c r="G29" s="1">
        <f t="shared" si="4"/>
        <v>610314</v>
      </c>
      <c r="H29" s="1">
        <f t="shared" si="4"/>
        <v>497357</v>
      </c>
      <c r="I29" s="11">
        <f t="shared" si="4"/>
        <v>0</v>
      </c>
      <c r="J29" s="1">
        <f t="shared" si="4"/>
        <v>497357</v>
      </c>
      <c r="K29" s="1">
        <f t="shared" si="4"/>
        <v>242025</v>
      </c>
      <c r="L29" s="1">
        <f t="shared" si="4"/>
        <v>13</v>
      </c>
      <c r="M29" s="1">
        <f t="shared" si="4"/>
        <v>1888</v>
      </c>
      <c r="N29" s="11">
        <f t="shared" si="4"/>
        <v>0</v>
      </c>
      <c r="O29" s="1">
        <f t="shared" si="4"/>
        <v>1888</v>
      </c>
      <c r="P29" s="11">
        <f t="shared" si="0"/>
        <v>814.9</v>
      </c>
    </row>
    <row r="30" spans="1:16" ht="30" customHeight="1">
      <c r="A30" s="112"/>
      <c r="B30" s="98" t="s">
        <v>55</v>
      </c>
      <c r="C30" s="99"/>
      <c r="D30" s="1">
        <f>'内訳（地積等２）'!D49</f>
        <v>23128760</v>
      </c>
      <c r="E30" s="1">
        <f>'内訳（地積等２）'!E49</f>
        <v>23860761</v>
      </c>
      <c r="F30" s="11">
        <f t="shared" si="1"/>
        <v>1193640</v>
      </c>
      <c r="G30" s="1">
        <f>'内訳（地積等２）'!F49</f>
        <v>22667121</v>
      </c>
      <c r="H30" s="1">
        <f>'内訳（地積等２）'!G49</f>
        <v>76812011</v>
      </c>
      <c r="I30" s="11">
        <f t="shared" si="2"/>
        <v>527769</v>
      </c>
      <c r="J30" s="1">
        <f>'内訳（地積等２）'!H49</f>
        <v>76284242</v>
      </c>
      <c r="K30" s="1">
        <f>'内訳（地積等２）'!I49</f>
        <v>51843878</v>
      </c>
      <c r="L30" s="1">
        <f>'内訳（地積等２）'!J49</f>
        <v>52436</v>
      </c>
      <c r="M30" s="1">
        <f>'内訳（地積等２）'!K49</f>
        <v>37342</v>
      </c>
      <c r="N30" s="11">
        <f t="shared" si="3"/>
        <v>7280</v>
      </c>
      <c r="O30" s="1">
        <f>'内訳（地積等２）'!L49</f>
        <v>30062</v>
      </c>
      <c r="P30" s="11">
        <f t="shared" si="0"/>
        <v>3219.2</v>
      </c>
    </row>
    <row r="31" spans="1:16" ht="30" customHeight="1">
      <c r="A31" s="112"/>
      <c r="B31" s="102" t="s">
        <v>45</v>
      </c>
      <c r="C31" s="103"/>
      <c r="D31" s="11">
        <f>SUM(D25,D26,D29,D30)</f>
        <v>24829703</v>
      </c>
      <c r="E31" s="11">
        <f aca="true" t="shared" si="5" ref="E31:O31">SUM(E25,E26,E29,E30)</f>
        <v>34743782</v>
      </c>
      <c r="F31" s="11">
        <f t="shared" si="5"/>
        <v>1195595</v>
      </c>
      <c r="G31" s="11">
        <f t="shared" si="5"/>
        <v>33548187</v>
      </c>
      <c r="H31" s="11">
        <f t="shared" si="5"/>
        <v>87606255</v>
      </c>
      <c r="I31" s="11">
        <f t="shared" si="5"/>
        <v>529691</v>
      </c>
      <c r="J31" s="11">
        <f t="shared" si="5"/>
        <v>87076564</v>
      </c>
      <c r="K31" s="11">
        <f t="shared" si="5"/>
        <v>59103305</v>
      </c>
      <c r="L31" s="11">
        <f t="shared" si="5"/>
        <v>52826</v>
      </c>
      <c r="M31" s="11">
        <f t="shared" si="5"/>
        <v>43210</v>
      </c>
      <c r="N31" s="11">
        <f t="shared" si="5"/>
        <v>7295</v>
      </c>
      <c r="O31" s="11">
        <f t="shared" si="5"/>
        <v>35915</v>
      </c>
      <c r="P31" s="11">
        <f t="shared" si="0"/>
        <v>2521.5</v>
      </c>
    </row>
    <row r="32" spans="1:16" ht="30" customHeight="1">
      <c r="A32" s="96" t="s">
        <v>56</v>
      </c>
      <c r="B32" s="96"/>
      <c r="C32" s="96"/>
      <c r="D32" s="1">
        <f>'内訳（地積等２）'!P49</f>
        <v>236363796</v>
      </c>
      <c r="E32" s="29"/>
      <c r="F32" s="29"/>
      <c r="G32" s="29"/>
      <c r="H32" s="29"/>
      <c r="I32" s="29"/>
      <c r="J32" s="29"/>
      <c r="K32" s="29"/>
      <c r="L32" s="1">
        <f>'内訳（地積等２）'!V49</f>
        <v>196527</v>
      </c>
      <c r="M32" s="29"/>
      <c r="N32" s="29"/>
      <c r="O32" s="29"/>
      <c r="P32" s="29"/>
    </row>
    <row r="33" spans="1:16" ht="30" customHeight="1">
      <c r="A33" s="96" t="s">
        <v>57</v>
      </c>
      <c r="B33" s="96"/>
      <c r="C33" s="96"/>
      <c r="D33" s="1">
        <f>'内訳（地積等２）'!AB49</f>
        <v>331100330</v>
      </c>
      <c r="E33" s="1">
        <f>'内訳（地積等２）'!AC49</f>
        <v>675679670</v>
      </c>
      <c r="F33" s="1">
        <f>E33-G33</f>
        <v>42611103</v>
      </c>
      <c r="G33" s="1">
        <f>'内訳（地積等２）'!AD49</f>
        <v>633068567</v>
      </c>
      <c r="H33" s="1">
        <f>'内訳（地積等２）'!AE49</f>
        <v>840741008</v>
      </c>
      <c r="I33" s="1">
        <f>H33-J33</f>
        <v>11156413</v>
      </c>
      <c r="J33" s="1">
        <f>'内訳（地積等２）'!AF49</f>
        <v>829584595</v>
      </c>
      <c r="K33" s="1">
        <f>'内訳（地積等２）'!AG49</f>
        <v>374992289</v>
      </c>
      <c r="L33" s="1">
        <f>'内訳（地積等２）'!AH49</f>
        <v>270089</v>
      </c>
      <c r="M33" s="1">
        <f>'内訳（地積等２）'!AI49</f>
        <v>654309</v>
      </c>
      <c r="N33" s="1">
        <f>M33-O33</f>
        <v>61007</v>
      </c>
      <c r="O33" s="1">
        <f>'内訳（地積等２）'!AJ49</f>
        <v>593302</v>
      </c>
      <c r="P33" s="11">
        <f>IF(H33&gt;0,ROUND(H33/E33*1000,1),0)</f>
        <v>1244.3</v>
      </c>
    </row>
    <row r="36" spans="4:15" s="3" customFormat="1" ht="14.25" hidden="1">
      <c r="D36" s="14">
        <f aca="true" t="shared" si="6" ref="D36:O36">D8+D10+D11+D13+D17+D18+D19+D20+D21+D22+D23+D24+D31+D32</f>
        <v>331100330</v>
      </c>
      <c r="E36" s="14">
        <f t="shared" si="6"/>
        <v>675679670</v>
      </c>
      <c r="F36" s="14">
        <f t="shared" si="6"/>
        <v>42611103</v>
      </c>
      <c r="G36" s="14">
        <f t="shared" si="6"/>
        <v>633068567</v>
      </c>
      <c r="H36" s="14">
        <f t="shared" si="6"/>
        <v>840741008</v>
      </c>
      <c r="I36" s="14">
        <f t="shared" si="6"/>
        <v>11156442</v>
      </c>
      <c r="J36" s="14">
        <f t="shared" si="6"/>
        <v>829584566</v>
      </c>
      <c r="K36" s="14">
        <f t="shared" si="6"/>
        <v>374992289</v>
      </c>
      <c r="L36" s="14">
        <f t="shared" si="6"/>
        <v>270089</v>
      </c>
      <c r="M36" s="14">
        <f t="shared" si="6"/>
        <v>654309</v>
      </c>
      <c r="N36" s="14">
        <f t="shared" si="6"/>
        <v>61007</v>
      </c>
      <c r="O36" s="14">
        <f t="shared" si="6"/>
        <v>593302</v>
      </c>
    </row>
    <row r="37" ht="14.25" hidden="1"/>
    <row r="38" spans="4:15" ht="14.25" hidden="1">
      <c r="D38" s="5">
        <f>SUM(D8:D32)-D29-D31</f>
        <v>331100330</v>
      </c>
      <c r="E38" s="5">
        <f>SUM(E8:E32)-E29-E31-E17</f>
        <v>675679670</v>
      </c>
      <c r="F38" s="5">
        <f aca="true" t="shared" si="7" ref="F38:O38">SUM(F8:F32)-F29-F31-F17</f>
        <v>42611103</v>
      </c>
      <c r="G38" s="5">
        <f t="shared" si="7"/>
        <v>633068567</v>
      </c>
      <c r="H38" s="5">
        <f t="shared" si="7"/>
        <v>840741008</v>
      </c>
      <c r="I38" s="5">
        <f t="shared" si="7"/>
        <v>11156442</v>
      </c>
      <c r="J38" s="5">
        <f t="shared" si="7"/>
        <v>829584566</v>
      </c>
      <c r="K38" s="5">
        <f t="shared" si="7"/>
        <v>374992289</v>
      </c>
      <c r="L38" s="5">
        <f>SUM(L8:L32)-L29-L31</f>
        <v>270089</v>
      </c>
      <c r="M38" s="5">
        <f t="shared" si="7"/>
        <v>654309</v>
      </c>
      <c r="N38" s="5">
        <f t="shared" si="7"/>
        <v>61007</v>
      </c>
      <c r="O38" s="5">
        <f t="shared" si="7"/>
        <v>593302</v>
      </c>
    </row>
    <row r="39" spans="4:16" ht="14.25" hidden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 hidden="1">
      <c r="D40" s="27">
        <f>D33-D38</f>
        <v>0</v>
      </c>
      <c r="E40" s="27">
        <f aca="true" t="shared" si="8" ref="E40:O40">E33-E38</f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-29</v>
      </c>
      <c r="J40" s="27">
        <f t="shared" si="8"/>
        <v>29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5">
    <mergeCell ref="A3:C3"/>
    <mergeCell ref="B16:C16"/>
    <mergeCell ref="B17:C17"/>
    <mergeCell ref="A20:C20"/>
    <mergeCell ref="B10:C10"/>
    <mergeCell ref="B11:C11"/>
    <mergeCell ref="B13:C13"/>
    <mergeCell ref="B14:C14"/>
    <mergeCell ref="A18:C18"/>
    <mergeCell ref="A19:C19"/>
    <mergeCell ref="H6:K6"/>
    <mergeCell ref="L6:O6"/>
    <mergeCell ref="A6:C7"/>
    <mergeCell ref="A4:C4"/>
    <mergeCell ref="D6:G6"/>
    <mergeCell ref="A24:C24"/>
    <mergeCell ref="A8:A10"/>
    <mergeCell ref="A11:A13"/>
    <mergeCell ref="A14:A17"/>
    <mergeCell ref="A21:A22"/>
    <mergeCell ref="A33:C33"/>
    <mergeCell ref="A25:A31"/>
    <mergeCell ref="B25:C25"/>
    <mergeCell ref="B26:C26"/>
    <mergeCell ref="B27:B29"/>
    <mergeCell ref="B30:C30"/>
    <mergeCell ref="B31:C31"/>
    <mergeCell ref="A23:C23"/>
    <mergeCell ref="B8:C8"/>
    <mergeCell ref="B21:C21"/>
    <mergeCell ref="B15:C15"/>
    <mergeCell ref="B22:C22"/>
    <mergeCell ref="A32:C32"/>
    <mergeCell ref="B9:C9"/>
    <mergeCell ref="B12:C12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41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25"/>
      <c r="B3" s="126"/>
      <c r="C3" s="127"/>
      <c r="D3" s="7" t="s">
        <v>8</v>
      </c>
      <c r="E3" s="7" t="s">
        <v>6</v>
      </c>
      <c r="F3" s="7" t="s">
        <v>10</v>
      </c>
    </row>
    <row r="4" spans="1:6" ht="30" customHeight="1">
      <c r="A4" s="121" t="s">
        <v>0</v>
      </c>
      <c r="B4" s="122"/>
      <c r="C4" s="123"/>
      <c r="D4" s="1">
        <f>'１表総括表（市計）'!D6+'１表総括表（町村計）'!D4</f>
        <v>1148244</v>
      </c>
      <c r="E4" s="1">
        <f>'１表総括表（市計）'!E6+'１表総括表（町村計）'!E4</f>
        <v>257341</v>
      </c>
      <c r="F4" s="1">
        <f>'１表総括表（市計）'!F6+'１表総括表（町村計）'!F4</f>
        <v>890903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9" t="s">
        <v>36</v>
      </c>
      <c r="B6" s="119"/>
      <c r="C6" s="120"/>
      <c r="D6" s="124" t="s">
        <v>74</v>
      </c>
      <c r="E6" s="124"/>
      <c r="F6" s="124"/>
      <c r="G6" s="124"/>
      <c r="H6" s="116" t="s">
        <v>75</v>
      </c>
      <c r="I6" s="117"/>
      <c r="J6" s="117"/>
      <c r="K6" s="118"/>
      <c r="L6" s="116" t="s">
        <v>76</v>
      </c>
      <c r="M6" s="117"/>
      <c r="N6" s="117"/>
      <c r="O6" s="118"/>
      <c r="P6" s="2" t="s">
        <v>32</v>
      </c>
    </row>
    <row r="7" spans="1:16" ht="45" customHeight="1">
      <c r="A7" s="120"/>
      <c r="B7" s="120"/>
      <c r="C7" s="120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0" t="s">
        <v>58</v>
      </c>
      <c r="B8" s="96" t="s">
        <v>38</v>
      </c>
      <c r="C8" s="96"/>
      <c r="D8" s="1">
        <f>'１表総括表（市計）'!D10+'１表総括表（町村計）'!D8</f>
        <v>11091177</v>
      </c>
      <c r="E8" s="1">
        <f>'１表総括表（市計）'!E10+'１表総括表（町村計）'!E8</f>
        <v>917100571</v>
      </c>
      <c r="F8" s="1">
        <f>'１表総括表（市計）'!F10+'１表総括表（町村計）'!F8</f>
        <v>33397191</v>
      </c>
      <c r="G8" s="1">
        <f>'１表総括表（市計）'!G10+'１表総括表（町村計）'!G8</f>
        <v>883703380</v>
      </c>
      <c r="H8" s="1">
        <f>'１表総括表（市計）'!H10+'１表総括表（町村計）'!H8</f>
        <v>99454137</v>
      </c>
      <c r="I8" s="1">
        <f>'１表総括表（市計）'!I10+'１表総括表（町村計）'!I8</f>
        <v>3344604</v>
      </c>
      <c r="J8" s="1">
        <f>'１表総括表（市計）'!J10+'１表総括表（町村計）'!J8</f>
        <v>96109533</v>
      </c>
      <c r="K8" s="1">
        <f>'１表総括表（市計）'!K10+'１表総括表（町村計）'!K8</f>
        <v>96009697</v>
      </c>
      <c r="L8" s="1">
        <f>'１表総括表（市計）'!L10+'１表総括表（町村計）'!L8</f>
        <v>35048</v>
      </c>
      <c r="M8" s="1">
        <f>'１表総括表（市計）'!M10+'１表総括表（町村計）'!M8</f>
        <v>702617</v>
      </c>
      <c r="N8" s="1">
        <f>'１表総括表（市計）'!N10+'１表総括表（町村計）'!N8</f>
        <v>42930</v>
      </c>
      <c r="O8" s="1">
        <f>'１表総括表（市計）'!O10+'１表総括表（町村計）'!O8</f>
        <v>659687</v>
      </c>
      <c r="P8" s="1">
        <f aca="true" t="shared" si="0" ref="P8:P31">IF(H8&gt;0,ROUND(H8/E8*1000,1),0)</f>
        <v>108.4</v>
      </c>
    </row>
    <row r="9" spans="1:16" ht="30" customHeight="1">
      <c r="A9" s="111"/>
      <c r="B9" s="96" t="s">
        <v>145</v>
      </c>
      <c r="C9" s="96"/>
      <c r="D9" s="1">
        <f>'１表総括表（市計）'!D11+'１表総括表（町村計）'!D9</f>
        <v>0</v>
      </c>
      <c r="E9" s="1">
        <f>'１表総括表（市計）'!E11+'１表総括表（町村計）'!E9</f>
        <v>0</v>
      </c>
      <c r="F9" s="1">
        <f>'１表総括表（市計）'!F11+'１表総括表（町村計）'!F9</f>
        <v>0</v>
      </c>
      <c r="G9" s="1">
        <f>'１表総括表（市計）'!G11+'１表総括表（町村計）'!G9</f>
        <v>0</v>
      </c>
      <c r="H9" s="1">
        <f>'１表総括表（市計）'!H11+'１表総括表（町村計）'!H9</f>
        <v>0</v>
      </c>
      <c r="I9" s="1">
        <f>'１表総括表（市計）'!I11+'１表総括表（町村計）'!I9</f>
        <v>0</v>
      </c>
      <c r="J9" s="1">
        <f>'１表総括表（市計）'!J11+'１表総括表（町村計）'!J9</f>
        <v>0</v>
      </c>
      <c r="K9" s="1">
        <f>'１表総括表（市計）'!K11+'１表総括表（町村計）'!K9</f>
        <v>0</v>
      </c>
      <c r="L9" s="1">
        <f>'１表総括表（市計）'!L11+'１表総括表（町村計）'!L9</f>
        <v>0</v>
      </c>
      <c r="M9" s="1">
        <f>'１表総括表（市計）'!M11+'１表総括表（町村計）'!M9</f>
        <v>0</v>
      </c>
      <c r="N9" s="1">
        <f>'１表総括表（市計）'!N11+'１表総括表（町村計）'!N9</f>
        <v>0</v>
      </c>
      <c r="O9" s="1">
        <f>'１表総括表（市計）'!O11+'１表総括表（町村計）'!O9</f>
        <v>0</v>
      </c>
      <c r="P9" s="1">
        <f>IF(H9&gt;0,ROUND(H9/E9*1000,1),0)</f>
        <v>0</v>
      </c>
    </row>
    <row r="10" spans="1:16" ht="30" customHeight="1">
      <c r="A10" s="101"/>
      <c r="B10" s="96" t="s">
        <v>39</v>
      </c>
      <c r="C10" s="96"/>
      <c r="D10" s="1">
        <f>'１表総括表（市計）'!D12+'１表総括表（町村計）'!D10</f>
        <v>393854</v>
      </c>
      <c r="E10" s="1">
        <f>'１表総括表（市計）'!E12+'１表総括表（町村計）'!E10</f>
        <v>5994007</v>
      </c>
      <c r="F10" s="1">
        <f>'１表総括表（市計）'!F12+'１表総括表（町村計）'!F10</f>
        <v>37074</v>
      </c>
      <c r="G10" s="1">
        <f>'１表総括表（市計）'!G12+'１表総括表（町村計）'!G10</f>
        <v>5956933</v>
      </c>
      <c r="H10" s="1">
        <f>'１表総括表（市計）'!H12+'１表総括表（町村計）'!H10</f>
        <v>29722160</v>
      </c>
      <c r="I10" s="1">
        <f>'１表総括表（市計）'!I12+'１表総括表（町村計）'!I10</f>
        <v>65135</v>
      </c>
      <c r="J10" s="1">
        <f>'１表総括表（市計）'!J12+'１表総括表（町村計）'!J10</f>
        <v>29657025</v>
      </c>
      <c r="K10" s="1">
        <f>'１表総括表（市計）'!K12+'１表総括表（町村計）'!K10</f>
        <v>10114918</v>
      </c>
      <c r="L10" s="1">
        <f>'１表総括表（市計）'!L12+'１表総括表（町村計）'!L10</f>
        <v>984</v>
      </c>
      <c r="M10" s="1">
        <f>'１表総括表（市計）'!M12+'１表総括表（町村計）'!M10</f>
        <v>9362</v>
      </c>
      <c r="N10" s="1">
        <f>'１表総括表（市計）'!N12+'１表総括表（町村計）'!N10</f>
        <v>175</v>
      </c>
      <c r="O10" s="1">
        <f>'１表総括表（市計）'!O12+'１表総括表（町村計）'!O10</f>
        <v>9187</v>
      </c>
      <c r="P10" s="1">
        <f t="shared" si="0"/>
        <v>4958.6</v>
      </c>
    </row>
    <row r="11" spans="1:16" ht="30" customHeight="1">
      <c r="A11" s="100" t="s">
        <v>59</v>
      </c>
      <c r="B11" s="96" t="s">
        <v>40</v>
      </c>
      <c r="C11" s="96"/>
      <c r="D11" s="1">
        <f>'１表総括表（市計）'!D13+'１表総括表（町村計）'!D11</f>
        <v>14788192</v>
      </c>
      <c r="E11" s="1">
        <f>'１表総括表（市計）'!E13+'１表総括表（町村計）'!E11</f>
        <v>950247802</v>
      </c>
      <c r="F11" s="1">
        <f>'１表総括表（市計）'!F13+'１表総括表（町村計）'!F11</f>
        <v>56076679</v>
      </c>
      <c r="G11" s="1">
        <f>'１表総括表（市計）'!G13+'１表総括表（町村計）'!G11</f>
        <v>894171123</v>
      </c>
      <c r="H11" s="1">
        <f>'１表総括表（市計）'!H13+'１表総括表（町村計）'!H11</f>
        <v>50405635</v>
      </c>
      <c r="I11" s="1">
        <f>'１表総括表（市計）'!I13+'１表総括表（町村計）'!I11</f>
        <v>2890972</v>
      </c>
      <c r="J11" s="1">
        <f>'１表総括表（市計）'!J13+'１表総括表（町村計）'!J11</f>
        <v>47514663</v>
      </c>
      <c r="K11" s="1">
        <f>'１表総括表（市計）'!K13+'１表総括表（町村計）'!K11</f>
        <v>47490321</v>
      </c>
      <c r="L11" s="1">
        <f>'１表総括表（市計）'!L13+'１表総括表（町村計）'!L11</f>
        <v>41179</v>
      </c>
      <c r="M11" s="1">
        <f>'１表総括表（市計）'!M13+'１表総括表（町村計）'!M11</f>
        <v>977944</v>
      </c>
      <c r="N11" s="1">
        <f>'１表総括表（市計）'!N13+'１表総括表（町村計）'!N11</f>
        <v>80345</v>
      </c>
      <c r="O11" s="1">
        <f>'１表総括表（市計）'!O13+'１表総括表（町村計）'!O11</f>
        <v>897599</v>
      </c>
      <c r="P11" s="1">
        <f t="shared" si="0"/>
        <v>53</v>
      </c>
    </row>
    <row r="12" spans="1:16" ht="30" customHeight="1">
      <c r="A12" s="111"/>
      <c r="B12" s="96" t="s">
        <v>146</v>
      </c>
      <c r="C12" s="96"/>
      <c r="D12" s="1">
        <f>'１表総括表（市計）'!D14+'１表総括表（町村計）'!D12</f>
        <v>0</v>
      </c>
      <c r="E12" s="1">
        <f>'１表総括表（市計）'!E14+'１表総括表（町村計）'!E12</f>
        <v>0</v>
      </c>
      <c r="F12" s="1">
        <f>'１表総括表（市計）'!F14+'１表総括表（町村計）'!F12</f>
        <v>0</v>
      </c>
      <c r="G12" s="1">
        <f>'１表総括表（市計）'!G14+'１表総括表（町村計）'!G12</f>
        <v>0</v>
      </c>
      <c r="H12" s="1">
        <f>'１表総括表（市計）'!H14+'１表総括表（町村計）'!H12</f>
        <v>0</v>
      </c>
      <c r="I12" s="1">
        <f>'１表総括表（市計）'!I14+'１表総括表（町村計）'!I12</f>
        <v>0</v>
      </c>
      <c r="J12" s="1">
        <f>'１表総括表（市計）'!J14+'１表総括表（町村計）'!J12</f>
        <v>0</v>
      </c>
      <c r="K12" s="1">
        <f>'１表総括表（市計）'!K14+'１表総括表（町村計）'!K12</f>
        <v>0</v>
      </c>
      <c r="L12" s="1">
        <f>'１表総括表（市計）'!L14+'１表総括表（町村計）'!L12</f>
        <v>0</v>
      </c>
      <c r="M12" s="1">
        <f>'１表総括表（市計）'!M14+'１表総括表（町村計）'!M12</f>
        <v>0</v>
      </c>
      <c r="N12" s="1">
        <f>'１表総括表（市計）'!N14+'１表総括表（町村計）'!N12</f>
        <v>0</v>
      </c>
      <c r="O12" s="1">
        <f>'１表総括表（市計）'!O14+'１表総括表（町村計）'!O12</f>
        <v>0</v>
      </c>
      <c r="P12" s="1">
        <f>IF(H12&gt;0,ROUND(H12/E12*1000,1),0)</f>
        <v>0</v>
      </c>
    </row>
    <row r="13" spans="1:16" ht="30" customHeight="1">
      <c r="A13" s="101"/>
      <c r="B13" s="96" t="s">
        <v>41</v>
      </c>
      <c r="C13" s="96"/>
      <c r="D13" s="1">
        <f>'１表総括表（市計）'!D15+'１表総括表（町村計）'!D13</f>
        <v>1136097</v>
      </c>
      <c r="E13" s="1">
        <f>'１表総括表（市計）'!E15+'１表総括表（町村計）'!E13</f>
        <v>34609741</v>
      </c>
      <c r="F13" s="1">
        <f>'１表総括表（市計）'!F15+'１表総括表（町村計）'!F13</f>
        <v>181211</v>
      </c>
      <c r="G13" s="1">
        <f>'１表総括表（市計）'!G15+'１表総括表（町村計）'!G13</f>
        <v>34428530</v>
      </c>
      <c r="H13" s="1">
        <f>'１表総括表（市計）'!H15+'１表総括表（町村計）'!H13</f>
        <v>348243598</v>
      </c>
      <c r="I13" s="1">
        <f>'１表総括表（市計）'!I15+'１表総括表（町村計）'!I13</f>
        <v>1191613</v>
      </c>
      <c r="J13" s="1">
        <f>'１表総括表（市計）'!J15+'１表総括表（町村計）'!J13</f>
        <v>347051985</v>
      </c>
      <c r="K13" s="1">
        <f>'１表総括表（市計）'!K15+'１表総括表（町村計）'!K13</f>
        <v>103557667</v>
      </c>
      <c r="L13" s="1">
        <f>'１表総括表（市計）'!L15+'１表総括表（町村計）'!L13</f>
        <v>1852</v>
      </c>
      <c r="M13" s="1">
        <f>'１表総括表（市計）'!M15+'１表総括表（町村計）'!M13</f>
        <v>56856</v>
      </c>
      <c r="N13" s="1">
        <f>'１表総括表（市計）'!N15+'１表総括表（町村計）'!N13</f>
        <v>904</v>
      </c>
      <c r="O13" s="1">
        <f>'１表総括表（市計）'!O15+'１表総括表（町村計）'!O13</f>
        <v>55952</v>
      </c>
      <c r="P13" s="1">
        <f t="shared" si="0"/>
        <v>10062</v>
      </c>
    </row>
    <row r="14" spans="1:16" ht="30" customHeight="1">
      <c r="A14" s="100" t="s">
        <v>60</v>
      </c>
      <c r="B14" s="96" t="s">
        <v>42</v>
      </c>
      <c r="C14" s="96"/>
      <c r="D14" s="29"/>
      <c r="E14" s="1">
        <f>'１表総括表（市計）'!E16+'１表総括表（町村計）'!E14</f>
        <v>211063156</v>
      </c>
      <c r="F14" s="1">
        <f>'１表総括表（市計）'!F16+'１表総括表（町村計）'!F14</f>
        <v>9067039</v>
      </c>
      <c r="G14" s="1">
        <f>'１表総括表（市計）'!G16+'１表総括表（町村計）'!G14</f>
        <v>201996117</v>
      </c>
      <c r="H14" s="1">
        <f>'１表総括表（市計）'!H16+'１表総括表（町村計）'!H14</f>
        <v>3340123446</v>
      </c>
      <c r="I14" s="1">
        <f>'１表総括表（市計）'!I16+'１表総括表（町村計）'!I14</f>
        <v>59467460</v>
      </c>
      <c r="J14" s="1">
        <f>'１表総括表（市計）'!J16+'１表総括表（町村計）'!J14</f>
        <v>3280655986</v>
      </c>
      <c r="K14" s="1">
        <f>'１表総括表（市計）'!K16+'１表総括表（町村計）'!K14</f>
        <v>546181622</v>
      </c>
      <c r="L14" s="29"/>
      <c r="M14" s="1">
        <f>'１表総括表（市計）'!M16+'１表総括表（町村計）'!M14</f>
        <v>1061953</v>
      </c>
      <c r="N14" s="1">
        <f>'１表総括表（市計）'!N16+'１表総括表（町村計）'!N14</f>
        <v>64836</v>
      </c>
      <c r="O14" s="1">
        <f>'１表総括表（市計）'!O16+'１表総括表（町村計）'!O14</f>
        <v>997117</v>
      </c>
      <c r="P14" s="1">
        <f t="shared" si="0"/>
        <v>15825.2</v>
      </c>
    </row>
    <row r="15" spans="1:16" ht="30" customHeight="1">
      <c r="A15" s="111"/>
      <c r="B15" s="96" t="s">
        <v>43</v>
      </c>
      <c r="C15" s="96"/>
      <c r="D15" s="29"/>
      <c r="E15" s="1">
        <f>'１表総括表（市計）'!E17+'１表総括表（町村計）'!E15</f>
        <v>254612199</v>
      </c>
      <c r="F15" s="1">
        <f>'１表総括表（市計）'!F17+'１表総括表（町村計）'!F15</f>
        <v>1647479</v>
      </c>
      <c r="G15" s="1">
        <f>'１表総括表（市計）'!G17+'１表総括表（町村計）'!G15</f>
        <v>252964720</v>
      </c>
      <c r="H15" s="1">
        <f>'１表総括表（市計）'!H17+'１表総括表（町村計）'!H15</f>
        <v>2197193561</v>
      </c>
      <c r="I15" s="1">
        <f>'１表総括表（市計）'!I17+'１表総括表（町村計）'!I15</f>
        <v>6125529</v>
      </c>
      <c r="J15" s="1">
        <f>'１表総括表（市計）'!J17+'１表総括表（町村計）'!J15</f>
        <v>2191068032</v>
      </c>
      <c r="K15" s="1">
        <f>'１表総括表（市計）'!K17+'１表総括表（町村計）'!K15</f>
        <v>729618474</v>
      </c>
      <c r="L15" s="29"/>
      <c r="M15" s="1">
        <f>'１表総括表（市計）'!M17+'１表総括表（町村計）'!M15</f>
        <v>904901</v>
      </c>
      <c r="N15" s="1">
        <f>'１表総括表（市計）'!N17+'１表総括表（町村計）'!N15</f>
        <v>28581</v>
      </c>
      <c r="O15" s="1">
        <f>'１表総括表（市計）'!O17+'１表総括表（町村計）'!O15</f>
        <v>876320</v>
      </c>
      <c r="P15" s="1">
        <f t="shared" si="0"/>
        <v>8629.6</v>
      </c>
    </row>
    <row r="16" spans="1:16" ht="30" customHeight="1">
      <c r="A16" s="111"/>
      <c r="B16" s="96" t="s">
        <v>44</v>
      </c>
      <c r="C16" s="96"/>
      <c r="D16" s="29"/>
      <c r="E16" s="1">
        <f>'１表総括表（市計）'!E18+'１表総括表（町村計）'!E16</f>
        <v>227294566</v>
      </c>
      <c r="F16" s="1">
        <f>'１表総括表（市計）'!F18+'１表総括表（町村計）'!F16</f>
        <v>199250</v>
      </c>
      <c r="G16" s="1">
        <f>'１表総括表（市計）'!G18+'１表総括表（町村計）'!G16</f>
        <v>227095316</v>
      </c>
      <c r="H16" s="1">
        <f>'１表総括表（市計）'!H18+'１表総括表（町村計）'!H16</f>
        <v>2869052973</v>
      </c>
      <c r="I16" s="1">
        <f>'１表総括表（市計）'!I18+'１表総括表（町村計）'!I16</f>
        <v>644430</v>
      </c>
      <c r="J16" s="1">
        <f>'１表総括表（市計）'!J18+'１表総括表（町村計）'!J16</f>
        <v>2868408543</v>
      </c>
      <c r="K16" s="1">
        <f>'１表総括表（市計）'!K18+'１表総括表（町村計）'!K16</f>
        <v>1982020746</v>
      </c>
      <c r="L16" s="29"/>
      <c r="M16" s="1">
        <f>'１表総括表（市計）'!M18+'１表総括表（町村計）'!M16</f>
        <v>282158</v>
      </c>
      <c r="N16" s="1">
        <f>'１表総括表（市計）'!N18+'１表総括表（町村計）'!N16</f>
        <v>3473</v>
      </c>
      <c r="O16" s="1">
        <f>'１表総括表（市計）'!O18+'１表総括表（町村計）'!O16</f>
        <v>278685</v>
      </c>
      <c r="P16" s="1">
        <f t="shared" si="0"/>
        <v>12622.6</v>
      </c>
    </row>
    <row r="17" spans="1:16" ht="30" customHeight="1">
      <c r="A17" s="101"/>
      <c r="B17" s="97" t="s">
        <v>45</v>
      </c>
      <c r="C17" s="97"/>
      <c r="D17" s="1">
        <f>'１表総括表（市計）'!D19+'１表総括表（町村計）'!D17</f>
        <v>58553007</v>
      </c>
      <c r="E17" s="1">
        <f>'１表総括表（市計）'!E19+'１表総括表（町村計）'!E17</f>
        <v>692969921</v>
      </c>
      <c r="F17" s="1">
        <f>'１表総括表（市計）'!F19+'１表総括表（町村計）'!F17</f>
        <v>10913768</v>
      </c>
      <c r="G17" s="1">
        <f>'１表総括表（市計）'!G19+'１表総括表（町村計）'!G17</f>
        <v>682056153</v>
      </c>
      <c r="H17" s="1">
        <f>'１表総括表（市計）'!H19+'１表総括表（町村計）'!H17</f>
        <v>8406369980</v>
      </c>
      <c r="I17" s="1">
        <f>'１表総括表（市計）'!I19+'１表総括表（町村計）'!I17</f>
        <v>66237419</v>
      </c>
      <c r="J17" s="1">
        <f>'１表総括表（市計）'!J19+'１表総括表（町村計）'!J17</f>
        <v>8340132561</v>
      </c>
      <c r="K17" s="1">
        <f>'１表総括表（市計）'!K19+'１表総括表（町村計）'!K17</f>
        <v>3257820842</v>
      </c>
      <c r="L17" s="1">
        <f>'１表総括表（市計）'!L19+'１表総括表（町村計）'!L17</f>
        <v>46240</v>
      </c>
      <c r="M17" s="1">
        <f>'１表総括表（市計）'!M19+'１表総括表（町村計）'!M17</f>
        <v>2249012</v>
      </c>
      <c r="N17" s="1">
        <f>'１表総括表（市計）'!N19+'１表総括表（町村計）'!N17</f>
        <v>96890</v>
      </c>
      <c r="O17" s="1">
        <f>'１表総括表（市計）'!O19+'１表総括表（町村計）'!O17</f>
        <v>2152122</v>
      </c>
      <c r="P17" s="1">
        <f t="shared" si="0"/>
        <v>12130.9</v>
      </c>
    </row>
    <row r="18" spans="1:16" ht="30" customHeight="1">
      <c r="A18" s="96" t="s">
        <v>46</v>
      </c>
      <c r="B18" s="96"/>
      <c r="C18" s="96"/>
      <c r="D18" s="1">
        <f>'１表総括表（市計）'!D20+'１表総括表（町村計）'!D18</f>
        <v>0</v>
      </c>
      <c r="E18" s="1">
        <f>'１表総括表（市計）'!E20+'１表総括表（町村計）'!E18</f>
        <v>0</v>
      </c>
      <c r="F18" s="1">
        <f>'１表総括表（市計）'!F20+'１表総括表（町村計）'!F18</f>
        <v>0</v>
      </c>
      <c r="G18" s="1">
        <f>'１表総括表（市計）'!G20+'１表総括表（町村計）'!G18</f>
        <v>0</v>
      </c>
      <c r="H18" s="1">
        <f>'１表総括表（市計）'!H20+'１表総括表（町村計）'!H18</f>
        <v>0</v>
      </c>
      <c r="I18" s="1">
        <f>'１表総括表（市計）'!I20+'１表総括表（町村計）'!I18</f>
        <v>0</v>
      </c>
      <c r="J18" s="1">
        <f>'１表総括表（市計）'!J20+'１表総括表（町村計）'!J18</f>
        <v>0</v>
      </c>
      <c r="K18" s="1">
        <f>'１表総括表（市計）'!K20+'１表総括表（町村計）'!K18</f>
        <v>0</v>
      </c>
      <c r="L18" s="1">
        <f>'１表総括表（市計）'!L20+'１表総括表（町村計）'!L18</f>
        <v>0</v>
      </c>
      <c r="M18" s="1">
        <f>'１表総括表（市計）'!M20+'１表総括表（町村計）'!M18</f>
        <v>0</v>
      </c>
      <c r="N18" s="1">
        <f>'１表総括表（市計）'!N20+'１表総括表（町村計）'!N18</f>
        <v>0</v>
      </c>
      <c r="O18" s="1">
        <f>'１表総括表（市計）'!O20+'１表総括表（町村計）'!O18</f>
        <v>0</v>
      </c>
      <c r="P18" s="1">
        <f t="shared" si="0"/>
        <v>0</v>
      </c>
    </row>
    <row r="19" spans="1:16" ht="30" customHeight="1">
      <c r="A19" s="96" t="s">
        <v>47</v>
      </c>
      <c r="B19" s="96"/>
      <c r="C19" s="96"/>
      <c r="D19" s="1">
        <f>'１表総括表（市計）'!D21+'１表総括表（町村計）'!D19</f>
        <v>996</v>
      </c>
      <c r="E19" s="1">
        <f>'１表総括表（市計）'!E21+'１表総括表（町村計）'!E19</f>
        <v>307</v>
      </c>
      <c r="F19" s="1">
        <f>'１表総括表（市計）'!F21+'１表総括表（町村計）'!F19</f>
        <v>59</v>
      </c>
      <c r="G19" s="1">
        <f>'１表総括表（市計）'!G21+'１表総括表（町村計）'!G19</f>
        <v>248</v>
      </c>
      <c r="H19" s="1">
        <f>'１表総括表（市計）'!H21+'１表総括表（町村計）'!H19</f>
        <v>14672</v>
      </c>
      <c r="I19" s="1">
        <f>'１表総括表（市計）'!I21+'１表総括表（町村計）'!I19</f>
        <v>401</v>
      </c>
      <c r="J19" s="1">
        <f>'１表総括表（市計）'!J21+'１表総括表（町村計）'!J19</f>
        <v>14271</v>
      </c>
      <c r="K19" s="1">
        <f>'１表総括表（市計）'!K21+'１表総括表（町村計）'!K19</f>
        <v>14106</v>
      </c>
      <c r="L19" s="1">
        <f>'１表総括表（市計）'!L21+'１表総括表（町村計）'!L19</f>
        <v>4</v>
      </c>
      <c r="M19" s="1">
        <f>'１表総括表（市計）'!M21+'１表総括表（町村計）'!M19</f>
        <v>25</v>
      </c>
      <c r="N19" s="1">
        <f>'１表総括表（市計）'!N21+'１表総括表（町村計）'!N19</f>
        <v>4</v>
      </c>
      <c r="O19" s="1">
        <f>'１表総括表（市計）'!O21+'１表総括表（町村計）'!O19</f>
        <v>21</v>
      </c>
      <c r="P19" s="1">
        <f t="shared" si="0"/>
        <v>47791.5</v>
      </c>
    </row>
    <row r="20" spans="1:16" ht="30" customHeight="1">
      <c r="A20" s="96" t="s">
        <v>48</v>
      </c>
      <c r="B20" s="96"/>
      <c r="C20" s="96"/>
      <c r="D20" s="1">
        <f>'１表総括表（市計）'!D22+'１表総括表（町村計）'!D20</f>
        <v>19409937</v>
      </c>
      <c r="E20" s="1">
        <f>'１表総括表（市計）'!E22+'１表総括表（町村計）'!E20</f>
        <v>1109124</v>
      </c>
      <c r="F20" s="1">
        <f>'１表総括表（市計）'!F22+'１表総括表（町村計）'!F20</f>
        <v>157237</v>
      </c>
      <c r="G20" s="1">
        <f>'１表総括表（市計）'!G22+'１表総括表（町村計）'!G20</f>
        <v>951887</v>
      </c>
      <c r="H20" s="1">
        <f>'１表総括表（市計）'!H22+'１表総括表（町村計）'!H20</f>
        <v>110759</v>
      </c>
      <c r="I20" s="1">
        <f>'１表総括表（市計）'!I22+'１表総括表（町村計）'!I20</f>
        <v>4601</v>
      </c>
      <c r="J20" s="1">
        <f>'１表総括表（市計）'!J22+'１表総括表（町村計）'!J20</f>
        <v>106158</v>
      </c>
      <c r="K20" s="1">
        <f>'１表総括表（市計）'!K22+'１表総括表（町村計）'!K20</f>
        <v>85566</v>
      </c>
      <c r="L20" s="1">
        <f>'１表総括表（市計）'!L22+'１表総括表（町村計）'!L20</f>
        <v>4255</v>
      </c>
      <c r="M20" s="1">
        <f>'１表総括表（市計）'!M22+'１表総括表（町村計）'!M20</f>
        <v>1392</v>
      </c>
      <c r="N20" s="1">
        <f>'１表総括表（市計）'!N22+'１表総括表（町村計）'!N20</f>
        <v>286</v>
      </c>
      <c r="O20" s="1">
        <f>'１表総括表（市計）'!O22+'１表総括表（町村計）'!O20</f>
        <v>1106</v>
      </c>
      <c r="P20" s="1">
        <f t="shared" si="0"/>
        <v>99.9</v>
      </c>
    </row>
    <row r="21" spans="1:16" ht="30" customHeight="1">
      <c r="A21" s="100" t="s">
        <v>61</v>
      </c>
      <c r="B21" s="96" t="s">
        <v>49</v>
      </c>
      <c r="C21" s="96"/>
      <c r="D21" s="1">
        <f>'１表総括表（市計）'!D23+'１表総括表（町村計）'!D21</f>
        <v>402878467</v>
      </c>
      <c r="E21" s="1">
        <f>'１表総括表（市計）'!E23+'１表総括表（町村計）'!E21</f>
        <v>1180873403</v>
      </c>
      <c r="F21" s="1">
        <f>'１表総括表（市計）'!F23+'１表総括表（町村計）'!F21</f>
        <v>108897129</v>
      </c>
      <c r="G21" s="1">
        <f>'１表総括表（市計）'!G23+'１表総括表（町村計）'!G21</f>
        <v>1071976274</v>
      </c>
      <c r="H21" s="1">
        <f>'１表総括表（市計）'!H23+'１表総括表（町村計）'!H21</f>
        <v>27860263</v>
      </c>
      <c r="I21" s="1">
        <f>'１表総括表（市計）'!I23+'１表総括表（町村計）'!I21</f>
        <v>2710600</v>
      </c>
      <c r="J21" s="1">
        <f>'１表総括表（市計）'!J23+'１表総括表（町村計）'!J21</f>
        <v>25149663</v>
      </c>
      <c r="K21" s="1">
        <f>'１表総括表（市計）'!K23+'１表総括表（町村計）'!K21</f>
        <v>25149533</v>
      </c>
      <c r="L21" s="1">
        <f>'１表総括表（市計）'!L23+'１表総括表（町村計）'!L21</f>
        <v>28105</v>
      </c>
      <c r="M21" s="1">
        <f>'１表総括表（市計）'!M23+'１表総括表（町村計）'!M21</f>
        <v>532713</v>
      </c>
      <c r="N21" s="1">
        <f>'１表総括表（市計）'!N23+'１表総括表（町村計）'!N21</f>
        <v>100652</v>
      </c>
      <c r="O21" s="1">
        <f>'１表総括表（市計）'!O23+'１表総括表（町村計）'!O21</f>
        <v>432061</v>
      </c>
      <c r="P21" s="1">
        <f t="shared" si="0"/>
        <v>23.6</v>
      </c>
    </row>
    <row r="22" spans="1:16" ht="30" customHeight="1">
      <c r="A22" s="101"/>
      <c r="B22" s="96" t="s">
        <v>50</v>
      </c>
      <c r="C22" s="96"/>
      <c r="D22" s="1">
        <f>'１表総括表（市計）'!D24+'１表総括表（町村計）'!D22</f>
        <v>3178126</v>
      </c>
      <c r="E22" s="1">
        <f>'１表総括表（市計）'!E24+'１表総括表（町村計）'!E22</f>
        <v>13973612</v>
      </c>
      <c r="F22" s="1">
        <f>'１表総括表（市計）'!F24+'１表総括表（町村計）'!F22</f>
        <v>322627</v>
      </c>
      <c r="G22" s="1">
        <f>'１表総括表（市計）'!G24+'１表総括表（町村計）'!G22</f>
        <v>13650985</v>
      </c>
      <c r="H22" s="1">
        <f>'１表総括表（市計）'!H24+'１表総括表（町村計）'!H22</f>
        <v>36460838</v>
      </c>
      <c r="I22" s="1">
        <f>'１表総括表（市計）'!I24+'１表総括表（町村計）'!I22</f>
        <v>88196</v>
      </c>
      <c r="J22" s="1">
        <f>'１表総括表（市計）'!J24+'１表総括表（町村計）'!J22</f>
        <v>36372642</v>
      </c>
      <c r="K22" s="1">
        <f>'１表総括表（市計）'!K24+'１表総括表（町村計）'!K22</f>
        <v>25251540</v>
      </c>
      <c r="L22" s="1">
        <f>'１表総括表（市計）'!L24+'１表総括表（町村計）'!L22</f>
        <v>2440</v>
      </c>
      <c r="M22" s="1">
        <f>'１表総括表（市計）'!M24+'１表総括表（町村計）'!M22</f>
        <v>13626</v>
      </c>
      <c r="N22" s="1">
        <f>'１表総括表（市計）'!N24+'１表総括表（町村計）'!N22</f>
        <v>837</v>
      </c>
      <c r="O22" s="1">
        <f>'１表総括表（市計）'!O24+'１表総括表（町村計）'!O22</f>
        <v>12789</v>
      </c>
      <c r="P22" s="1">
        <f t="shared" si="0"/>
        <v>2609.3</v>
      </c>
    </row>
    <row r="23" spans="1:16" ht="30" customHeight="1">
      <c r="A23" s="96" t="s">
        <v>51</v>
      </c>
      <c r="B23" s="96"/>
      <c r="C23" s="96"/>
      <c r="D23" s="1">
        <f>'１表総括表（市計）'!D25+'１表総括表（町村計）'!D23</f>
        <v>4540131</v>
      </c>
      <c r="E23" s="1">
        <f>'１表総括表（市計）'!E25+'１表総括表（町村計）'!E23</f>
        <v>8747972</v>
      </c>
      <c r="F23" s="1">
        <f>'１表総括表（市計）'!F25+'１表総括表（町村計）'!F23</f>
        <v>107129</v>
      </c>
      <c r="G23" s="1">
        <f>'１表総括表（市計）'!G25+'１表総括表（町村計）'!G23</f>
        <v>8640843</v>
      </c>
      <c r="H23" s="1">
        <f>'１表総括表（市計）'!H25+'１表総括表（町村計）'!H23</f>
        <v>372116</v>
      </c>
      <c r="I23" s="1">
        <f>'１表総括表（市計）'!I25+'１表総括表（町村計）'!I23</f>
        <v>2501</v>
      </c>
      <c r="J23" s="1">
        <f>'１表総括表（市計）'!J25+'１表総括表（町村計）'!J23</f>
        <v>369615</v>
      </c>
      <c r="K23" s="1">
        <f>'１表総括表（市計）'!K25+'１表総括表（町村計）'!K23</f>
        <v>347670</v>
      </c>
      <c r="L23" s="1">
        <f>'１表総括表（市計）'!L25+'１表総括表（町村計）'!L23</f>
        <v>115</v>
      </c>
      <c r="M23" s="1">
        <f>'１表総括表（市計）'!M25+'１表総括表（町村計）'!M23</f>
        <v>1351</v>
      </c>
      <c r="N23" s="1">
        <f>'１表総括表（市計）'!N25+'１表総括表（町村計）'!N23</f>
        <v>64</v>
      </c>
      <c r="O23" s="1">
        <f>'１表総括表（市計）'!O25+'１表総括表（町村計）'!O23</f>
        <v>1287</v>
      </c>
      <c r="P23" s="1">
        <f t="shared" si="0"/>
        <v>42.5</v>
      </c>
    </row>
    <row r="24" spans="1:16" ht="30" customHeight="1">
      <c r="A24" s="96" t="s">
        <v>52</v>
      </c>
      <c r="B24" s="96"/>
      <c r="C24" s="96"/>
      <c r="D24" s="1">
        <f>'１表総括表（市計）'!D26+'１表総括表（町村計）'!D24</f>
        <v>20337514</v>
      </c>
      <c r="E24" s="1">
        <f>'１表総括表（市計）'!E26+'１表総括表（町村計）'!E24</f>
        <v>77522808</v>
      </c>
      <c r="F24" s="1">
        <f>'１表総括表（市計）'!F26+'１表総括表（町村計）'!F24</f>
        <v>15838274</v>
      </c>
      <c r="G24" s="1">
        <f>'１表総括表（市計）'!G26+'１表総括表（町村計）'!G24</f>
        <v>61684534</v>
      </c>
      <c r="H24" s="1">
        <f>'１表総括表（市計）'!H26+'１表総括表（町村計）'!H24</f>
        <v>4462692</v>
      </c>
      <c r="I24" s="1">
        <f>'１表総括表（市計）'!I26+'１表総括表（町村計）'!I24</f>
        <v>419347</v>
      </c>
      <c r="J24" s="1">
        <f>'１表総括表（市計）'!J26+'１表総括表（町村計）'!J24</f>
        <v>4043345</v>
      </c>
      <c r="K24" s="1">
        <f>'１表総括表（市計）'!K26+'１表総括表（町村計）'!K24</f>
        <v>3335967</v>
      </c>
      <c r="L24" s="1">
        <f>'１表総括表（市計）'!L26+'１表総括表（町村計）'!L24</f>
        <v>17293</v>
      </c>
      <c r="M24" s="1">
        <f>'１表総括表（市計）'!M26+'１表総括表（町村計）'!M24</f>
        <v>119735</v>
      </c>
      <c r="N24" s="1">
        <f>'１表総括表（市計）'!N26+'１表総括表（町村計）'!N24</f>
        <v>27361</v>
      </c>
      <c r="O24" s="1">
        <f>'１表総括表（市計）'!O26+'１表総括表（町村計）'!O24</f>
        <v>92374</v>
      </c>
      <c r="P24" s="1">
        <f t="shared" si="0"/>
        <v>57.6</v>
      </c>
    </row>
    <row r="25" spans="1:16" ht="30" customHeight="1">
      <c r="A25" s="112" t="s">
        <v>62</v>
      </c>
      <c r="B25" s="98" t="s">
        <v>53</v>
      </c>
      <c r="C25" s="99"/>
      <c r="D25" s="1">
        <f>'１表総括表（市計）'!D27+'１表総括表（町村計）'!D25</f>
        <v>1187217</v>
      </c>
      <c r="E25" s="1">
        <f>'１表総括表（市計）'!E27+'１表総括表（町村計）'!E25</f>
        <v>85819866</v>
      </c>
      <c r="F25" s="1">
        <f>'１表総括表（市計）'!F27+'１表総括表（町村計）'!F25</f>
        <v>16995</v>
      </c>
      <c r="G25" s="1">
        <f>'１表総括表（市計）'!G27+'１表総括表（町村計）'!G25</f>
        <v>85802871</v>
      </c>
      <c r="H25" s="1">
        <f>'１表総括表（市計）'!H27+'１表総括表（町村計）'!H25</f>
        <v>107575203</v>
      </c>
      <c r="I25" s="1">
        <f>'１表総括表（市計）'!I27+'１表総括表（町村計）'!I25</f>
        <v>18123</v>
      </c>
      <c r="J25" s="1">
        <f>'１表総括表（市計）'!J27+'１表総括表（町村計）'!J25</f>
        <v>107557080</v>
      </c>
      <c r="K25" s="1">
        <f>'１表総括表（市計）'!K27+'１表総括表（町村計）'!K25</f>
        <v>76709468</v>
      </c>
      <c r="L25" s="1">
        <f>'１表総括表（市計）'!L27+'１表総括表（町村計）'!L25</f>
        <v>939</v>
      </c>
      <c r="M25" s="1">
        <f>'１表総括表（市計）'!M27+'１表総括表（町村計）'!M25</f>
        <v>35266</v>
      </c>
      <c r="N25" s="1">
        <f>'１表総括表（市計）'!N27+'１表総括表（町村計）'!N25</f>
        <v>130</v>
      </c>
      <c r="O25" s="1">
        <f>'１表総括表（市計）'!O27+'１表総括表（町村計）'!O25</f>
        <v>35136</v>
      </c>
      <c r="P25" s="1">
        <f t="shared" si="0"/>
        <v>1253.5</v>
      </c>
    </row>
    <row r="26" spans="1:16" ht="30" customHeight="1">
      <c r="A26" s="112"/>
      <c r="B26" s="98" t="s">
        <v>54</v>
      </c>
      <c r="C26" s="99"/>
      <c r="D26" s="1">
        <f>'１表総括表（市計）'!D28+'１表総括表（町村計）'!D26</f>
        <v>1784018</v>
      </c>
      <c r="E26" s="1">
        <f>'１表総括表（市計）'!E28+'１表総括表（町村計）'!E26</f>
        <v>1017445</v>
      </c>
      <c r="F26" s="1">
        <f>'１表総括表（市計）'!F28+'１表総括表（町村計）'!F26</f>
        <v>643</v>
      </c>
      <c r="G26" s="1">
        <f>'１表総括表（市計）'!G28+'１表総括表（町村計）'!G26</f>
        <v>1016802</v>
      </c>
      <c r="H26" s="1">
        <f>'１表総括表（市計）'!H28+'１表総括表（町村計）'!H26</f>
        <v>8857083</v>
      </c>
      <c r="I26" s="1">
        <f>'１表総括表（市計）'!I28+'１表総括表（町村計）'!I26</f>
        <v>749</v>
      </c>
      <c r="J26" s="1">
        <f>'１表総括表（市計）'!J28+'１表総括表（町村計）'!J26</f>
        <v>8856334</v>
      </c>
      <c r="K26" s="1">
        <f>'１表総括表（市計）'!K28+'１表総括表（町村計）'!K26</f>
        <v>6179989</v>
      </c>
      <c r="L26" s="1">
        <f>'１表総括表（市計）'!L28+'１表総括表（町村計）'!L26</f>
        <v>811</v>
      </c>
      <c r="M26" s="1">
        <f>'１表総括表（市計）'!M28+'１表総括表（町村計）'!M26</f>
        <v>583</v>
      </c>
      <c r="N26" s="1">
        <f>'１表総括表（市計）'!N28+'１表総括表（町村計）'!N26</f>
        <v>5</v>
      </c>
      <c r="O26" s="1">
        <f>'１表総括表（市計）'!O28+'１表総括表（町村計）'!O26</f>
        <v>578</v>
      </c>
      <c r="P26" s="1">
        <f t="shared" si="0"/>
        <v>8705.2</v>
      </c>
    </row>
    <row r="27" spans="1:16" ht="30" customHeight="1">
      <c r="A27" s="112"/>
      <c r="B27" s="113" t="s">
        <v>133</v>
      </c>
      <c r="C27" s="25" t="s">
        <v>134</v>
      </c>
      <c r="D27" s="1">
        <f>'１表総括表（市計）'!D29+'１表総括表（町村計）'!D27</f>
        <v>127718</v>
      </c>
      <c r="E27" s="1">
        <f>'１表総括表（市計）'!E29+'１表総括表（町村計）'!E27</f>
        <v>7636527</v>
      </c>
      <c r="F27" s="1">
        <f>'１表総括表（市計）'!F29+'１表総括表（町村計）'!F27</f>
        <v>2589</v>
      </c>
      <c r="G27" s="1">
        <f>'１表総括表（市計）'!G29+'１表総括表（町村計）'!G27</f>
        <v>7633938</v>
      </c>
      <c r="H27" s="1">
        <f>'１表総括表（市計）'!H29+'１表総括表（町村計）'!H27</f>
        <v>27520386</v>
      </c>
      <c r="I27" s="1">
        <f>'１表総括表（市計）'!I29+'１表総括表（町村計）'!I27</f>
        <v>2573</v>
      </c>
      <c r="J27" s="1">
        <f>'１表総括表（市計）'!J29+'１表総括表（町村計）'!J27</f>
        <v>27517813</v>
      </c>
      <c r="K27" s="1">
        <f>'１表総括表（市計）'!K29+'１表総括表（町村計）'!K27</f>
        <v>18828611</v>
      </c>
      <c r="L27" s="1">
        <f>'１表総括表（市計）'!L29+'１表総括表（町村計）'!L27</f>
        <v>685</v>
      </c>
      <c r="M27" s="1">
        <f>'１表総括表（市計）'!M29+'１表総括表（町村計）'!M27</f>
        <v>21413</v>
      </c>
      <c r="N27" s="1">
        <f>'１表総括表（市計）'!N29+'１表総括表（町村計）'!N27</f>
        <v>27</v>
      </c>
      <c r="O27" s="1">
        <f>'１表総括表（市計）'!O29+'１表総括表（町村計）'!O27</f>
        <v>21386</v>
      </c>
      <c r="P27" s="1">
        <f t="shared" si="0"/>
        <v>3603.8</v>
      </c>
    </row>
    <row r="28" spans="1:16" ht="30" customHeight="1">
      <c r="A28" s="112"/>
      <c r="B28" s="114"/>
      <c r="C28" s="25" t="s">
        <v>135</v>
      </c>
      <c r="D28" s="1">
        <f>'１表総括表（市計）'!D30+'１表総括表（町村計）'!D28</f>
        <v>0</v>
      </c>
      <c r="E28" s="1">
        <f>'１表総括表（市計）'!E30+'１表総括表（町村計）'!E28</f>
        <v>61505</v>
      </c>
      <c r="F28" s="1">
        <f>'１表総括表（市計）'!F30+'１表総括表（町村計）'!F28</f>
        <v>0</v>
      </c>
      <c r="G28" s="1">
        <f>'１表総括表（市計）'!G30+'１表総括表（町村計）'!G28</f>
        <v>61505</v>
      </c>
      <c r="H28" s="1">
        <f>'１表総括表（市計）'!H30+'１表総括表（町村計）'!H28</f>
        <v>2219446</v>
      </c>
      <c r="I28" s="1">
        <f>'１表総括表（市計）'!I30+'１表総括表（町村計）'!I28</f>
        <v>0</v>
      </c>
      <c r="J28" s="1">
        <f>'１表総括表（市計）'!J30+'１表総括表（町村計）'!J28</f>
        <v>2219446</v>
      </c>
      <c r="K28" s="1">
        <f>'１表総括表（市計）'!K30+'１表総括表（町村計）'!K28</f>
        <v>1534167</v>
      </c>
      <c r="L28" s="1">
        <f>'１表総括表（市計）'!L30+'１表総括表（町村計）'!L28</f>
        <v>0</v>
      </c>
      <c r="M28" s="1">
        <f>'１表総括表（市計）'!M30+'１表総括表（町村計）'!M28</f>
        <v>149</v>
      </c>
      <c r="N28" s="1">
        <f>'１表総括表（市計）'!N30+'１表総括表（町村計）'!N28</f>
        <v>0</v>
      </c>
      <c r="O28" s="1">
        <f>'１表総括表（市計）'!O30+'１表総括表（町村計）'!O28</f>
        <v>149</v>
      </c>
      <c r="P28" s="1">
        <f t="shared" si="0"/>
        <v>36085.6</v>
      </c>
    </row>
    <row r="29" spans="1:16" ht="30" customHeight="1">
      <c r="A29" s="112"/>
      <c r="B29" s="115"/>
      <c r="C29" s="25" t="s">
        <v>136</v>
      </c>
      <c r="D29" s="1">
        <f>'１表総括表（市計）'!D31+'１表総括表（町村計）'!D29</f>
        <v>127718</v>
      </c>
      <c r="E29" s="1">
        <f>'１表総括表（市計）'!E31+'１表総括表（町村計）'!E29</f>
        <v>7698032</v>
      </c>
      <c r="F29" s="1">
        <f>'１表総括表（市計）'!F31+'１表総括表（町村計）'!F29</f>
        <v>2589</v>
      </c>
      <c r="G29" s="1">
        <f>'１表総括表（市計）'!G31+'１表総括表（町村計）'!G29</f>
        <v>7695443</v>
      </c>
      <c r="H29" s="1">
        <f>'１表総括表（市計）'!H31+'１表総括表（町村計）'!H29</f>
        <v>29739832</v>
      </c>
      <c r="I29" s="1">
        <f>'１表総括表（市計）'!I31+'１表総括表（町村計）'!I29</f>
        <v>2573</v>
      </c>
      <c r="J29" s="1">
        <f>'１表総括表（市計）'!J31+'１表総括表（町村計）'!J29</f>
        <v>29737259</v>
      </c>
      <c r="K29" s="1">
        <f>'１表総括表（市計）'!K31+'１表総括表（町村計）'!K29</f>
        <v>20362778</v>
      </c>
      <c r="L29" s="1">
        <f>'１表総括表（市計）'!L31+'１表総括表（町村計）'!L29</f>
        <v>685</v>
      </c>
      <c r="M29" s="1">
        <f>'１表総括表（市計）'!M31+'１表総括表（町村計）'!M29</f>
        <v>21562</v>
      </c>
      <c r="N29" s="1">
        <f>'１表総括表（市計）'!N31+'１表総括表（町村計）'!N29</f>
        <v>27</v>
      </c>
      <c r="O29" s="1">
        <f>'１表総括表（市計）'!O31+'１表総括表（町村計）'!O29</f>
        <v>21535</v>
      </c>
      <c r="P29" s="1">
        <f t="shared" si="0"/>
        <v>3863.3</v>
      </c>
    </row>
    <row r="30" spans="1:16" ht="30" customHeight="1">
      <c r="A30" s="112"/>
      <c r="B30" s="98" t="s">
        <v>55</v>
      </c>
      <c r="C30" s="99"/>
      <c r="D30" s="1">
        <f>'１表総括表（市計）'!D32+'１表総括表（町村計）'!D30</f>
        <v>154357119</v>
      </c>
      <c r="E30" s="1">
        <f>'１表総括表（市計）'!E32+'１表総括表（町村計）'!E30</f>
        <v>186363255</v>
      </c>
      <c r="F30" s="1">
        <f>'１表総括表（市計）'!F32+'１表総括表（町村計）'!F30</f>
        <v>11367848</v>
      </c>
      <c r="G30" s="1">
        <f>'１表総括表（市計）'!G32+'１表総括表（町村計）'!G30</f>
        <v>174995407</v>
      </c>
      <c r="H30" s="1">
        <f>'１表総括表（市計）'!H32+'１表総括表（町村計）'!H30</f>
        <v>853109503</v>
      </c>
      <c r="I30" s="1">
        <f>'１表総括表（市計）'!I32+'１表総括表（町村計）'!I30</f>
        <v>5667786</v>
      </c>
      <c r="J30" s="1">
        <f>'１表総括表（市計）'!J32+'１表総括表（町村計）'!J30</f>
        <v>847441717</v>
      </c>
      <c r="K30" s="1">
        <f>'１表総括表（市計）'!K32+'１表総括表（町村計）'!K30</f>
        <v>582733261</v>
      </c>
      <c r="L30" s="1">
        <f>'１表総括表（市計）'!L32+'１表総括表（町村計）'!L30</f>
        <v>379700</v>
      </c>
      <c r="M30" s="1">
        <f>'１表総括表（市計）'!M32+'１表総括表（町村計）'!M30</f>
        <v>338637</v>
      </c>
      <c r="N30" s="1">
        <f>'１表総括表（市計）'!N32+'１表総括表（町村計）'!N30</f>
        <v>60635</v>
      </c>
      <c r="O30" s="1">
        <f>'１表総括表（市計）'!O32+'１表総括表（町村計）'!O30</f>
        <v>278002</v>
      </c>
      <c r="P30" s="1">
        <f t="shared" si="0"/>
        <v>4577.7</v>
      </c>
    </row>
    <row r="31" spans="1:16" ht="30" customHeight="1">
      <c r="A31" s="112"/>
      <c r="B31" s="102" t="s">
        <v>45</v>
      </c>
      <c r="C31" s="103"/>
      <c r="D31" s="1">
        <f>'１表総括表（市計）'!D33+'１表総括表（町村計）'!D31</f>
        <v>157456072</v>
      </c>
      <c r="E31" s="1">
        <f>'１表総括表（市計）'!E33+'１表総括表（町村計）'!E31</f>
        <v>280898598</v>
      </c>
      <c r="F31" s="1">
        <f>'１表総括表（市計）'!F33+'１表総括表（町村計）'!F31</f>
        <v>11388075</v>
      </c>
      <c r="G31" s="1">
        <f>'１表総括表（市計）'!G33+'１表総括表（町村計）'!G31</f>
        <v>269510523</v>
      </c>
      <c r="H31" s="1">
        <f>'１表総括表（市計）'!H33+'１表総括表（町村計）'!H31</f>
        <v>999281621</v>
      </c>
      <c r="I31" s="1">
        <f>'１表総括表（市計）'!I33+'１表総括表（町村計）'!I31</f>
        <v>5689231</v>
      </c>
      <c r="J31" s="1">
        <f>'１表総括表（市計）'!J33+'１表総括表（町村計）'!J31</f>
        <v>993592390</v>
      </c>
      <c r="K31" s="1">
        <f>'１表総括表（市計）'!K33+'１表総括表（町村計）'!K31</f>
        <v>685985496</v>
      </c>
      <c r="L31" s="1">
        <f>'１表総括表（市計）'!L33+'１表総括表（町村計）'!L31</f>
        <v>382135</v>
      </c>
      <c r="M31" s="1">
        <f>'１表総括表（市計）'!M33+'１表総括表（町村計）'!M31</f>
        <v>396048</v>
      </c>
      <c r="N31" s="1">
        <f>'１表総括表（市計）'!N33+'１表総括表（町村計）'!N31</f>
        <v>60797</v>
      </c>
      <c r="O31" s="1">
        <f>'１表総括表（市計）'!O33+'１表総括表（町村計）'!O31</f>
        <v>335251</v>
      </c>
      <c r="P31" s="1">
        <f t="shared" si="0"/>
        <v>3557.4</v>
      </c>
    </row>
    <row r="32" spans="1:16" ht="30" customHeight="1">
      <c r="A32" s="96" t="s">
        <v>56</v>
      </c>
      <c r="B32" s="96"/>
      <c r="C32" s="96"/>
      <c r="D32" s="1">
        <f>'１表総括表（市計）'!D34+'１表総括表（町村計）'!D32</f>
        <v>1221490061</v>
      </c>
      <c r="E32" s="29"/>
      <c r="F32" s="29"/>
      <c r="G32" s="29"/>
      <c r="H32" s="29"/>
      <c r="I32" s="29"/>
      <c r="J32" s="29"/>
      <c r="K32" s="29"/>
      <c r="L32" s="1">
        <f>'１表総括表（市計）'!L34+'１表総括表（町村計）'!L32</f>
        <v>1393812</v>
      </c>
      <c r="M32" s="29"/>
      <c r="N32" s="29"/>
      <c r="O32" s="29"/>
      <c r="P32" s="29"/>
    </row>
    <row r="33" spans="1:16" ht="30" customHeight="1">
      <c r="A33" s="96" t="s">
        <v>57</v>
      </c>
      <c r="B33" s="96"/>
      <c r="C33" s="96"/>
      <c r="D33" s="1">
        <f>'１表総括表（市計）'!D35+'１表総括表（町村計）'!D33</f>
        <v>1915253631</v>
      </c>
      <c r="E33" s="1">
        <f>'１表総括表（市計）'!E35+'１表総括表（町村計）'!E33</f>
        <v>4164047866</v>
      </c>
      <c r="F33" s="1">
        <f>'１表総括表（市計）'!F35+'１表総括表（町村計）'!F33</f>
        <v>237316453</v>
      </c>
      <c r="G33" s="1">
        <f>'１表総括表（市計）'!G35+'１表総括表（町村計）'!G33</f>
        <v>3926731413</v>
      </c>
      <c r="H33" s="1">
        <f>'１表総括表（市計）'!H35+'１表総括表（町村計）'!H33</f>
        <v>10002758471</v>
      </c>
      <c r="I33" s="1">
        <f>'１表総括表（市計）'!I35+'１表総括表（町村計）'!I33</f>
        <v>82644591</v>
      </c>
      <c r="J33" s="1">
        <f>'１表総括表（市計）'!J35+'１表総括表（町村計）'!J33</f>
        <v>9920113880</v>
      </c>
      <c r="K33" s="1">
        <f>'１表総括表（市計）'!K35+'１表総括表（町村計）'!K33</f>
        <v>4255163323</v>
      </c>
      <c r="L33" s="1">
        <f>'１表総括表（市計）'!L35+'１表総括表（町村計）'!L33</f>
        <v>1953462</v>
      </c>
      <c r="M33" s="1">
        <f>'１表総括表（市計）'!M35+'１表総括表（町村計）'!M33</f>
        <v>5060681</v>
      </c>
      <c r="N33" s="1">
        <f>'１表総括表（市計）'!N35+'１表総括表（町村計）'!N33</f>
        <v>411245</v>
      </c>
      <c r="O33" s="1">
        <f>'１表総括表（市計）'!O35+'１表総括表（町村計）'!O33</f>
        <v>4649436</v>
      </c>
      <c r="P33" s="1">
        <f>IF(H33&gt;0,ROUND(H33/E33*1000,1),0)</f>
        <v>2402.2</v>
      </c>
    </row>
    <row r="35" ht="14.25" hidden="1"/>
    <row r="36" spans="4:15" ht="14.25" hidden="1">
      <c r="D36" s="10">
        <f aca="true" t="shared" si="1" ref="D36:O36">D8+D10+D11+D13+D17+D18+D19+D20+D21+D22+D23+D24+D31+D32</f>
        <v>1915253631</v>
      </c>
      <c r="E36" s="10">
        <f t="shared" si="1"/>
        <v>4164047866</v>
      </c>
      <c r="F36" s="10">
        <f t="shared" si="1"/>
        <v>237316453</v>
      </c>
      <c r="G36" s="10">
        <f t="shared" si="1"/>
        <v>3926731413</v>
      </c>
      <c r="H36" s="10">
        <f t="shared" si="1"/>
        <v>10002758471</v>
      </c>
      <c r="I36" s="10">
        <f t="shared" si="1"/>
        <v>82644620</v>
      </c>
      <c r="J36" s="10">
        <f t="shared" si="1"/>
        <v>9920113851</v>
      </c>
      <c r="K36" s="10">
        <f t="shared" si="1"/>
        <v>4255163323</v>
      </c>
      <c r="L36" s="10">
        <f t="shared" si="1"/>
        <v>1953462</v>
      </c>
      <c r="M36" s="10">
        <f t="shared" si="1"/>
        <v>5060681</v>
      </c>
      <c r="N36" s="10">
        <f t="shared" si="1"/>
        <v>411245</v>
      </c>
      <c r="O36" s="10">
        <f t="shared" si="1"/>
        <v>4649436</v>
      </c>
    </row>
    <row r="37" ht="14.25" hidden="1"/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5">
    <mergeCell ref="A4:C4"/>
    <mergeCell ref="A3:C3"/>
    <mergeCell ref="A33:C33"/>
    <mergeCell ref="A25:A31"/>
    <mergeCell ref="A32:C32"/>
    <mergeCell ref="A23:C23"/>
    <mergeCell ref="A24:C24"/>
    <mergeCell ref="A8:A10"/>
    <mergeCell ref="A11:A13"/>
    <mergeCell ref="A14:A17"/>
    <mergeCell ref="L6:O6"/>
    <mergeCell ref="A6:C7"/>
    <mergeCell ref="A21:A22"/>
    <mergeCell ref="A18:C18"/>
    <mergeCell ref="A19:C19"/>
    <mergeCell ref="A20:C20"/>
    <mergeCell ref="B21:C21"/>
    <mergeCell ref="B22:C22"/>
    <mergeCell ref="B14:C14"/>
    <mergeCell ref="B15:C15"/>
    <mergeCell ref="D6:G6"/>
    <mergeCell ref="H6:K6"/>
    <mergeCell ref="B8:C8"/>
    <mergeCell ref="B10:C10"/>
    <mergeCell ref="B11:C11"/>
    <mergeCell ref="B13:C13"/>
    <mergeCell ref="B9:C9"/>
    <mergeCell ref="B12:C12"/>
    <mergeCell ref="B16:C16"/>
    <mergeCell ref="B17:C17"/>
    <mergeCell ref="B31:C31"/>
    <mergeCell ref="B25:C25"/>
    <mergeCell ref="B26:C26"/>
    <mergeCell ref="B27:B29"/>
    <mergeCell ref="B30:C30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0"/>
  <sheetViews>
    <sheetView showGridLines="0"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132</v>
      </c>
      <c r="B1" s="42" t="s">
        <v>139</v>
      </c>
    </row>
    <row r="2" spans="1:11" s="13" customFormat="1" ht="17.25" customHeight="1">
      <c r="A2" s="131" t="s">
        <v>117</v>
      </c>
      <c r="B2" s="129" t="s">
        <v>119</v>
      </c>
      <c r="C2" s="128" t="s">
        <v>141</v>
      </c>
      <c r="D2" s="128"/>
      <c r="E2" s="128"/>
      <c r="F2" s="128" t="s">
        <v>140</v>
      </c>
      <c r="G2" s="128"/>
      <c r="H2" s="128"/>
      <c r="I2" s="128" t="s">
        <v>142</v>
      </c>
      <c r="J2" s="128"/>
      <c r="K2" s="128"/>
    </row>
    <row r="3" spans="1:11" s="13" customFormat="1" ht="54" customHeight="1">
      <c r="A3" s="131"/>
      <c r="B3" s="130"/>
      <c r="C3" s="92" t="s">
        <v>8</v>
      </c>
      <c r="D3" s="92" t="s">
        <v>6</v>
      </c>
      <c r="E3" s="92" t="s">
        <v>10</v>
      </c>
      <c r="F3" s="92" t="s">
        <v>8</v>
      </c>
      <c r="G3" s="92" t="s">
        <v>6</v>
      </c>
      <c r="H3" s="92" t="s">
        <v>10</v>
      </c>
      <c r="I3" s="92" t="s">
        <v>8</v>
      </c>
      <c r="J3" s="92" t="s">
        <v>6</v>
      </c>
      <c r="K3" s="92" t="s">
        <v>10</v>
      </c>
    </row>
    <row r="4" spans="1:11" s="13" customFormat="1" ht="15" customHeight="1">
      <c r="A4" s="30">
        <v>1</v>
      </c>
      <c r="B4" s="31" t="s">
        <v>78</v>
      </c>
      <c r="C4" s="48">
        <v>82147</v>
      </c>
      <c r="D4" s="48">
        <v>9908</v>
      </c>
      <c r="E4" s="48">
        <v>72239</v>
      </c>
      <c r="F4" s="48">
        <v>78787</v>
      </c>
      <c r="G4" s="48">
        <v>9447</v>
      </c>
      <c r="H4" s="48">
        <v>69340</v>
      </c>
      <c r="I4" s="48">
        <v>3360</v>
      </c>
      <c r="J4" s="48">
        <v>461</v>
      </c>
      <c r="K4" s="48">
        <v>2899</v>
      </c>
    </row>
    <row r="5" spans="1:11" s="13" customFormat="1" ht="15" customHeight="1">
      <c r="A5" s="32">
        <v>2</v>
      </c>
      <c r="B5" s="33" t="s">
        <v>64</v>
      </c>
      <c r="C5" s="49">
        <v>54846</v>
      </c>
      <c r="D5" s="49">
        <v>3413</v>
      </c>
      <c r="E5" s="49">
        <v>51433</v>
      </c>
      <c r="F5" s="49">
        <v>53325</v>
      </c>
      <c r="G5" s="49">
        <v>3318</v>
      </c>
      <c r="H5" s="49">
        <v>50007</v>
      </c>
      <c r="I5" s="49">
        <v>1521</v>
      </c>
      <c r="J5" s="49">
        <v>95</v>
      </c>
      <c r="K5" s="49">
        <v>1426</v>
      </c>
    </row>
    <row r="6" spans="1:11" s="13" customFormat="1" ht="15" customHeight="1">
      <c r="A6" s="32">
        <v>3</v>
      </c>
      <c r="B6" s="33" t="s">
        <v>79</v>
      </c>
      <c r="C6" s="49">
        <v>49729</v>
      </c>
      <c r="D6" s="49">
        <v>6540</v>
      </c>
      <c r="E6" s="49">
        <v>43189</v>
      </c>
      <c r="F6" s="49">
        <v>47638</v>
      </c>
      <c r="G6" s="49">
        <v>6272</v>
      </c>
      <c r="H6" s="49">
        <v>41366</v>
      </c>
      <c r="I6" s="49">
        <v>2091</v>
      </c>
      <c r="J6" s="49">
        <v>268</v>
      </c>
      <c r="K6" s="49">
        <v>1823</v>
      </c>
    </row>
    <row r="7" spans="1:11" s="13" customFormat="1" ht="15" customHeight="1">
      <c r="A7" s="32">
        <v>4</v>
      </c>
      <c r="B7" s="33" t="s">
        <v>80</v>
      </c>
      <c r="C7" s="49">
        <v>50331</v>
      </c>
      <c r="D7" s="49">
        <v>9387</v>
      </c>
      <c r="E7" s="49">
        <v>40944</v>
      </c>
      <c r="F7" s="49">
        <v>48793</v>
      </c>
      <c r="G7" s="49">
        <v>9221</v>
      </c>
      <c r="H7" s="49">
        <v>39572</v>
      </c>
      <c r="I7" s="49">
        <v>1538</v>
      </c>
      <c r="J7" s="49">
        <v>166</v>
      </c>
      <c r="K7" s="49">
        <v>1372</v>
      </c>
    </row>
    <row r="8" spans="1:11" s="13" customFormat="1" ht="15" customHeight="1">
      <c r="A8" s="32">
        <v>5</v>
      </c>
      <c r="B8" s="33" t="s">
        <v>81</v>
      </c>
      <c r="C8" s="49">
        <v>31359</v>
      </c>
      <c r="D8" s="49">
        <v>7087</v>
      </c>
      <c r="E8" s="49">
        <v>24272</v>
      </c>
      <c r="F8" s="49">
        <v>30349</v>
      </c>
      <c r="G8" s="49">
        <v>6903</v>
      </c>
      <c r="H8" s="49">
        <v>23446</v>
      </c>
      <c r="I8" s="49">
        <v>1010</v>
      </c>
      <c r="J8" s="49">
        <v>184</v>
      </c>
      <c r="K8" s="49">
        <v>826</v>
      </c>
    </row>
    <row r="9" spans="1:11" s="13" customFormat="1" ht="15" customHeight="1">
      <c r="A9" s="32">
        <v>6</v>
      </c>
      <c r="B9" s="33" t="s">
        <v>82</v>
      </c>
      <c r="C9" s="49">
        <v>18478</v>
      </c>
      <c r="D9" s="49">
        <v>3019</v>
      </c>
      <c r="E9" s="49">
        <v>15459</v>
      </c>
      <c r="F9" s="49">
        <v>17820</v>
      </c>
      <c r="G9" s="49">
        <v>2955</v>
      </c>
      <c r="H9" s="49">
        <v>14865</v>
      </c>
      <c r="I9" s="49">
        <v>658</v>
      </c>
      <c r="J9" s="49">
        <v>64</v>
      </c>
      <c r="K9" s="49">
        <v>594</v>
      </c>
    </row>
    <row r="10" spans="1:11" s="13" customFormat="1" ht="15" customHeight="1">
      <c r="A10" s="32">
        <v>7</v>
      </c>
      <c r="B10" s="33" t="s">
        <v>103</v>
      </c>
      <c r="C10" s="49">
        <v>27980</v>
      </c>
      <c r="D10" s="49">
        <v>3967</v>
      </c>
      <c r="E10" s="49">
        <v>24013</v>
      </c>
      <c r="F10" s="49">
        <v>27069</v>
      </c>
      <c r="G10" s="49">
        <v>3861</v>
      </c>
      <c r="H10" s="49">
        <v>23208</v>
      </c>
      <c r="I10" s="49">
        <v>911</v>
      </c>
      <c r="J10" s="49">
        <v>106</v>
      </c>
      <c r="K10" s="49">
        <v>805</v>
      </c>
    </row>
    <row r="11" spans="1:11" s="13" customFormat="1" ht="15" customHeight="1">
      <c r="A11" s="32">
        <v>8</v>
      </c>
      <c r="B11" s="33" t="s">
        <v>83</v>
      </c>
      <c r="C11" s="49">
        <v>17319</v>
      </c>
      <c r="D11" s="49">
        <v>3938</v>
      </c>
      <c r="E11" s="49">
        <v>13381</v>
      </c>
      <c r="F11" s="49">
        <v>16530</v>
      </c>
      <c r="G11" s="49">
        <v>3826</v>
      </c>
      <c r="H11" s="49">
        <v>12704</v>
      </c>
      <c r="I11" s="49">
        <v>789</v>
      </c>
      <c r="J11" s="49">
        <v>112</v>
      </c>
      <c r="K11" s="49">
        <v>677</v>
      </c>
    </row>
    <row r="12" spans="1:11" s="13" customFormat="1" ht="15" customHeight="1">
      <c r="A12" s="32">
        <v>9</v>
      </c>
      <c r="B12" s="33" t="s">
        <v>104</v>
      </c>
      <c r="C12" s="49">
        <v>23888</v>
      </c>
      <c r="D12" s="49">
        <v>5253</v>
      </c>
      <c r="E12" s="49">
        <v>18635</v>
      </c>
      <c r="F12" s="49">
        <v>22870</v>
      </c>
      <c r="G12" s="49">
        <v>5084</v>
      </c>
      <c r="H12" s="49">
        <v>17786</v>
      </c>
      <c r="I12" s="49">
        <v>1018</v>
      </c>
      <c r="J12" s="49">
        <v>169</v>
      </c>
      <c r="K12" s="49">
        <v>849</v>
      </c>
    </row>
    <row r="13" spans="1:11" s="13" customFormat="1" ht="15" customHeight="1">
      <c r="A13" s="32">
        <v>10</v>
      </c>
      <c r="B13" s="33" t="s">
        <v>84</v>
      </c>
      <c r="C13" s="49">
        <v>28013</v>
      </c>
      <c r="D13" s="49">
        <v>8826</v>
      </c>
      <c r="E13" s="49">
        <v>19187</v>
      </c>
      <c r="F13" s="49">
        <v>27495</v>
      </c>
      <c r="G13" s="49">
        <v>8712</v>
      </c>
      <c r="H13" s="49">
        <v>18783</v>
      </c>
      <c r="I13" s="49">
        <v>518</v>
      </c>
      <c r="J13" s="49">
        <v>114</v>
      </c>
      <c r="K13" s="49">
        <v>404</v>
      </c>
    </row>
    <row r="14" spans="1:11" s="13" customFormat="1" ht="15" customHeight="1">
      <c r="A14" s="32">
        <v>11</v>
      </c>
      <c r="B14" s="33" t="s">
        <v>85</v>
      </c>
      <c r="C14" s="49">
        <v>11152</v>
      </c>
      <c r="D14" s="49">
        <v>1957</v>
      </c>
      <c r="E14" s="49">
        <v>9195</v>
      </c>
      <c r="F14" s="49">
        <v>10830</v>
      </c>
      <c r="G14" s="49">
        <v>1896</v>
      </c>
      <c r="H14" s="49">
        <v>8934</v>
      </c>
      <c r="I14" s="49">
        <v>322</v>
      </c>
      <c r="J14" s="49">
        <v>61</v>
      </c>
      <c r="K14" s="49">
        <v>261</v>
      </c>
    </row>
    <row r="15" spans="1:11" s="13" customFormat="1" ht="15" customHeight="1">
      <c r="A15" s="32">
        <v>12</v>
      </c>
      <c r="B15" s="33" t="s">
        <v>86</v>
      </c>
      <c r="C15" s="49">
        <v>19036</v>
      </c>
      <c r="D15" s="49">
        <v>4728</v>
      </c>
      <c r="E15" s="49">
        <v>14308</v>
      </c>
      <c r="F15" s="49">
        <v>18359</v>
      </c>
      <c r="G15" s="49">
        <v>4563</v>
      </c>
      <c r="H15" s="49">
        <v>13796</v>
      </c>
      <c r="I15" s="49">
        <v>677</v>
      </c>
      <c r="J15" s="49">
        <v>165</v>
      </c>
      <c r="K15" s="49">
        <v>512</v>
      </c>
    </row>
    <row r="16" spans="1:11" s="13" customFormat="1" ht="15" customHeight="1">
      <c r="A16" s="32">
        <v>13</v>
      </c>
      <c r="B16" s="33" t="s">
        <v>87</v>
      </c>
      <c r="C16" s="49">
        <v>30930</v>
      </c>
      <c r="D16" s="49">
        <v>6330</v>
      </c>
      <c r="E16" s="49">
        <v>24600</v>
      </c>
      <c r="F16" s="49">
        <v>29880</v>
      </c>
      <c r="G16" s="49">
        <v>6093</v>
      </c>
      <c r="H16" s="49">
        <v>23787</v>
      </c>
      <c r="I16" s="49">
        <v>1050</v>
      </c>
      <c r="J16" s="49">
        <v>237</v>
      </c>
      <c r="K16" s="49">
        <v>813</v>
      </c>
    </row>
    <row r="17" spans="1:11" s="13" customFormat="1" ht="15" customHeight="1">
      <c r="A17" s="32">
        <v>14</v>
      </c>
      <c r="B17" s="33" t="s">
        <v>88</v>
      </c>
      <c r="C17" s="49">
        <v>35296</v>
      </c>
      <c r="D17" s="49">
        <v>3725</v>
      </c>
      <c r="E17" s="49">
        <v>31571</v>
      </c>
      <c r="F17" s="49">
        <v>34381</v>
      </c>
      <c r="G17" s="49">
        <v>3595</v>
      </c>
      <c r="H17" s="49">
        <v>30786</v>
      </c>
      <c r="I17" s="49">
        <v>915</v>
      </c>
      <c r="J17" s="49">
        <v>130</v>
      </c>
      <c r="K17" s="49">
        <v>785</v>
      </c>
    </row>
    <row r="18" spans="1:11" s="13" customFormat="1" ht="15" customHeight="1">
      <c r="A18" s="32">
        <v>15</v>
      </c>
      <c r="B18" s="33" t="s">
        <v>89</v>
      </c>
      <c r="C18" s="49">
        <v>32051</v>
      </c>
      <c r="D18" s="49">
        <v>3655</v>
      </c>
      <c r="E18" s="49">
        <v>28396</v>
      </c>
      <c r="F18" s="49">
        <v>31166</v>
      </c>
      <c r="G18" s="49">
        <v>3513</v>
      </c>
      <c r="H18" s="49">
        <v>27653</v>
      </c>
      <c r="I18" s="49">
        <v>885</v>
      </c>
      <c r="J18" s="49">
        <v>142</v>
      </c>
      <c r="K18" s="49">
        <v>743</v>
      </c>
    </row>
    <row r="19" spans="1:11" s="13" customFormat="1" ht="15" customHeight="1">
      <c r="A19" s="32">
        <v>16</v>
      </c>
      <c r="B19" s="33" t="s">
        <v>90</v>
      </c>
      <c r="C19" s="49">
        <v>70967</v>
      </c>
      <c r="D19" s="49">
        <v>12702</v>
      </c>
      <c r="E19" s="49">
        <v>58265</v>
      </c>
      <c r="F19" s="49">
        <v>68164</v>
      </c>
      <c r="G19" s="49">
        <v>12267</v>
      </c>
      <c r="H19" s="49">
        <v>55897</v>
      </c>
      <c r="I19" s="49">
        <v>2803</v>
      </c>
      <c r="J19" s="49">
        <v>435</v>
      </c>
      <c r="K19" s="49">
        <v>2368</v>
      </c>
    </row>
    <row r="20" spans="1:11" s="13" customFormat="1" ht="15" customHeight="1">
      <c r="A20" s="32">
        <v>17</v>
      </c>
      <c r="B20" s="33" t="s">
        <v>63</v>
      </c>
      <c r="C20" s="49">
        <v>49569</v>
      </c>
      <c r="D20" s="49">
        <v>5052</v>
      </c>
      <c r="E20" s="49">
        <v>44517</v>
      </c>
      <c r="F20" s="49">
        <v>48269</v>
      </c>
      <c r="G20" s="49">
        <v>4948</v>
      </c>
      <c r="H20" s="49">
        <v>43321</v>
      </c>
      <c r="I20" s="49">
        <v>1300</v>
      </c>
      <c r="J20" s="49">
        <v>104</v>
      </c>
      <c r="K20" s="49">
        <v>1196</v>
      </c>
    </row>
    <row r="21" spans="1:11" s="13" customFormat="1" ht="15" customHeight="1">
      <c r="A21" s="32">
        <v>18</v>
      </c>
      <c r="B21" s="33" t="s">
        <v>91</v>
      </c>
      <c r="C21" s="49">
        <v>38286</v>
      </c>
      <c r="D21" s="49">
        <v>15522</v>
      </c>
      <c r="E21" s="49">
        <v>22764</v>
      </c>
      <c r="F21" s="49">
        <v>36881</v>
      </c>
      <c r="G21" s="49">
        <v>15012</v>
      </c>
      <c r="H21" s="49">
        <v>21869</v>
      </c>
      <c r="I21" s="49">
        <v>1405</v>
      </c>
      <c r="J21" s="49">
        <v>510</v>
      </c>
      <c r="K21" s="49">
        <v>895</v>
      </c>
    </row>
    <row r="22" spans="1:11" s="13" customFormat="1" ht="15" customHeight="1">
      <c r="A22" s="32">
        <v>19</v>
      </c>
      <c r="B22" s="33" t="s">
        <v>65</v>
      </c>
      <c r="C22" s="49">
        <v>13362</v>
      </c>
      <c r="D22" s="49">
        <v>4123</v>
      </c>
      <c r="E22" s="49">
        <v>9239</v>
      </c>
      <c r="F22" s="49">
        <v>12903</v>
      </c>
      <c r="G22" s="49">
        <v>4031</v>
      </c>
      <c r="H22" s="49">
        <v>8872</v>
      </c>
      <c r="I22" s="49">
        <v>459</v>
      </c>
      <c r="J22" s="49">
        <v>92</v>
      </c>
      <c r="K22" s="49">
        <v>367</v>
      </c>
    </row>
    <row r="23" spans="1:11" s="13" customFormat="1" ht="15" customHeight="1">
      <c r="A23" s="32">
        <v>20</v>
      </c>
      <c r="B23" s="33" t="s">
        <v>92</v>
      </c>
      <c r="C23" s="49">
        <v>20786</v>
      </c>
      <c r="D23" s="49">
        <v>1273</v>
      </c>
      <c r="E23" s="49">
        <v>19513</v>
      </c>
      <c r="F23" s="49">
        <v>20243</v>
      </c>
      <c r="G23" s="49">
        <v>1218</v>
      </c>
      <c r="H23" s="49">
        <v>19025</v>
      </c>
      <c r="I23" s="49">
        <v>543</v>
      </c>
      <c r="J23" s="49">
        <v>55</v>
      </c>
      <c r="K23" s="49">
        <v>488</v>
      </c>
    </row>
    <row r="24" spans="1:11" s="13" customFormat="1" ht="15" customHeight="1">
      <c r="A24" s="32">
        <v>21</v>
      </c>
      <c r="B24" s="33" t="s">
        <v>105</v>
      </c>
      <c r="C24" s="49">
        <v>23766</v>
      </c>
      <c r="D24" s="49">
        <v>9281</v>
      </c>
      <c r="E24" s="49">
        <v>14485</v>
      </c>
      <c r="F24" s="49">
        <v>23251</v>
      </c>
      <c r="G24" s="49">
        <v>9125</v>
      </c>
      <c r="H24" s="49">
        <v>14126</v>
      </c>
      <c r="I24" s="49">
        <v>515</v>
      </c>
      <c r="J24" s="49">
        <v>156</v>
      </c>
      <c r="K24" s="49">
        <v>359</v>
      </c>
    </row>
    <row r="25" spans="1:11" s="13" customFormat="1" ht="15" customHeight="1">
      <c r="A25" s="32">
        <v>22</v>
      </c>
      <c r="B25" s="33" t="s">
        <v>106</v>
      </c>
      <c r="C25" s="49">
        <v>23363</v>
      </c>
      <c r="D25" s="49">
        <v>4829</v>
      </c>
      <c r="E25" s="49">
        <v>18534</v>
      </c>
      <c r="F25" s="49">
        <v>22788</v>
      </c>
      <c r="G25" s="49">
        <v>4719</v>
      </c>
      <c r="H25" s="49">
        <v>18069</v>
      </c>
      <c r="I25" s="49">
        <v>575</v>
      </c>
      <c r="J25" s="49">
        <v>110</v>
      </c>
      <c r="K25" s="49">
        <v>465</v>
      </c>
    </row>
    <row r="26" spans="1:11" s="13" customFormat="1" ht="15" customHeight="1">
      <c r="A26" s="34">
        <v>23</v>
      </c>
      <c r="B26" s="33" t="s">
        <v>107</v>
      </c>
      <c r="C26" s="49">
        <v>41326</v>
      </c>
      <c r="D26" s="49">
        <v>8531</v>
      </c>
      <c r="E26" s="49">
        <v>32795</v>
      </c>
      <c r="F26" s="49">
        <v>40000</v>
      </c>
      <c r="G26" s="49">
        <v>8359</v>
      </c>
      <c r="H26" s="49">
        <v>31641</v>
      </c>
      <c r="I26" s="49">
        <v>1326</v>
      </c>
      <c r="J26" s="49">
        <v>172</v>
      </c>
      <c r="K26" s="49">
        <v>1154</v>
      </c>
    </row>
    <row r="27" spans="1:11" s="13" customFormat="1" ht="15" customHeight="1">
      <c r="A27" s="32">
        <v>24</v>
      </c>
      <c r="B27" s="33" t="s">
        <v>108</v>
      </c>
      <c r="C27" s="49">
        <v>25621</v>
      </c>
      <c r="D27" s="49">
        <v>7949</v>
      </c>
      <c r="E27" s="49">
        <v>17672</v>
      </c>
      <c r="F27" s="49">
        <v>24565</v>
      </c>
      <c r="G27" s="49">
        <v>7746</v>
      </c>
      <c r="H27" s="49">
        <v>16819</v>
      </c>
      <c r="I27" s="49">
        <v>1056</v>
      </c>
      <c r="J27" s="49">
        <v>203</v>
      </c>
      <c r="K27" s="49">
        <v>853</v>
      </c>
    </row>
    <row r="28" spans="1:11" s="13" customFormat="1" ht="15" customHeight="1">
      <c r="A28" s="32">
        <v>25</v>
      </c>
      <c r="B28" s="33" t="s">
        <v>109</v>
      </c>
      <c r="C28" s="49">
        <v>25430</v>
      </c>
      <c r="D28" s="49">
        <v>11567</v>
      </c>
      <c r="E28" s="49">
        <v>13863</v>
      </c>
      <c r="F28" s="49">
        <v>24420</v>
      </c>
      <c r="G28" s="49">
        <v>11206</v>
      </c>
      <c r="H28" s="49">
        <v>13214</v>
      </c>
      <c r="I28" s="49">
        <v>1010</v>
      </c>
      <c r="J28" s="49">
        <v>361</v>
      </c>
      <c r="K28" s="49">
        <v>649</v>
      </c>
    </row>
    <row r="29" spans="1:11" s="13" customFormat="1" ht="15" customHeight="1">
      <c r="A29" s="32">
        <v>26</v>
      </c>
      <c r="B29" s="33" t="s">
        <v>110</v>
      </c>
      <c r="C29" s="49">
        <v>19394</v>
      </c>
      <c r="D29" s="49">
        <v>5493</v>
      </c>
      <c r="E29" s="49">
        <v>13901</v>
      </c>
      <c r="F29" s="49">
        <v>18761</v>
      </c>
      <c r="G29" s="49">
        <v>5338</v>
      </c>
      <c r="H29" s="49">
        <v>13423</v>
      </c>
      <c r="I29" s="49">
        <v>633</v>
      </c>
      <c r="J29" s="49">
        <v>155</v>
      </c>
      <c r="K29" s="49">
        <v>478</v>
      </c>
    </row>
    <row r="30" spans="1:11" s="13" customFormat="1" ht="15" customHeight="1">
      <c r="A30" s="32">
        <v>27</v>
      </c>
      <c r="B30" s="33" t="s">
        <v>111</v>
      </c>
      <c r="C30" s="49">
        <v>18623</v>
      </c>
      <c r="D30" s="49">
        <v>4924</v>
      </c>
      <c r="E30" s="49">
        <v>13699</v>
      </c>
      <c r="F30" s="49">
        <v>18041</v>
      </c>
      <c r="G30" s="49">
        <v>4781</v>
      </c>
      <c r="H30" s="49">
        <v>13260</v>
      </c>
      <c r="I30" s="49">
        <v>582</v>
      </c>
      <c r="J30" s="49">
        <v>143</v>
      </c>
      <c r="K30" s="49">
        <v>439</v>
      </c>
    </row>
    <row r="31" spans="1:11" s="13" customFormat="1" ht="15" customHeight="1">
      <c r="A31" s="32">
        <v>28</v>
      </c>
      <c r="B31" s="33" t="s">
        <v>112</v>
      </c>
      <c r="C31" s="49">
        <v>34996</v>
      </c>
      <c r="D31" s="49">
        <v>10501</v>
      </c>
      <c r="E31" s="49">
        <v>24495</v>
      </c>
      <c r="F31" s="49">
        <v>33157</v>
      </c>
      <c r="G31" s="49">
        <v>10070</v>
      </c>
      <c r="H31" s="49">
        <v>23087</v>
      </c>
      <c r="I31" s="49">
        <v>1839</v>
      </c>
      <c r="J31" s="49">
        <v>431</v>
      </c>
      <c r="K31" s="49">
        <v>1408</v>
      </c>
    </row>
    <row r="32" spans="1:11" s="13" customFormat="1" ht="15" customHeight="1">
      <c r="A32" s="32">
        <v>29</v>
      </c>
      <c r="B32" s="33" t="s">
        <v>113</v>
      </c>
      <c r="C32" s="49">
        <v>19073</v>
      </c>
      <c r="D32" s="49">
        <v>6928</v>
      </c>
      <c r="E32" s="49">
        <v>12145</v>
      </c>
      <c r="F32" s="49">
        <v>18378</v>
      </c>
      <c r="G32" s="49">
        <v>6675</v>
      </c>
      <c r="H32" s="49">
        <v>11703</v>
      </c>
      <c r="I32" s="49">
        <v>695</v>
      </c>
      <c r="J32" s="49">
        <v>253</v>
      </c>
      <c r="K32" s="49">
        <v>442</v>
      </c>
    </row>
    <row r="33" spans="1:11" s="13" customFormat="1" ht="15" customHeight="1">
      <c r="A33" s="35">
        <v>30</v>
      </c>
      <c r="B33" s="36" t="s">
        <v>114</v>
      </c>
      <c r="C33" s="50">
        <v>40728</v>
      </c>
      <c r="D33" s="50">
        <v>20090</v>
      </c>
      <c r="E33" s="50">
        <v>20638</v>
      </c>
      <c r="F33" s="50">
        <v>39197</v>
      </c>
      <c r="G33" s="50">
        <v>19221</v>
      </c>
      <c r="H33" s="50">
        <v>19976</v>
      </c>
      <c r="I33" s="50">
        <v>1531</v>
      </c>
      <c r="J33" s="50">
        <v>869</v>
      </c>
      <c r="K33" s="50">
        <v>662</v>
      </c>
    </row>
    <row r="34" spans="1:11" s="13" customFormat="1" ht="15" customHeight="1">
      <c r="A34" s="35">
        <v>31</v>
      </c>
      <c r="B34" s="36" t="s">
        <v>127</v>
      </c>
      <c r="C34" s="50">
        <v>18803</v>
      </c>
      <c r="D34" s="50">
        <v>3598</v>
      </c>
      <c r="E34" s="50">
        <v>15205</v>
      </c>
      <c r="F34" s="50">
        <v>18173</v>
      </c>
      <c r="G34" s="50">
        <v>3500</v>
      </c>
      <c r="H34" s="50">
        <v>14673</v>
      </c>
      <c r="I34" s="50">
        <v>630</v>
      </c>
      <c r="J34" s="50">
        <v>98</v>
      </c>
      <c r="K34" s="50">
        <v>532</v>
      </c>
    </row>
    <row r="35" spans="1:11" s="13" customFormat="1" ht="15" customHeight="1">
      <c r="A35" s="35">
        <v>30</v>
      </c>
      <c r="B35" s="36" t="s">
        <v>128</v>
      </c>
      <c r="C35" s="50">
        <v>25522</v>
      </c>
      <c r="D35" s="50">
        <v>6969</v>
      </c>
      <c r="E35" s="50">
        <v>18553</v>
      </c>
      <c r="F35" s="50">
        <v>24555</v>
      </c>
      <c r="G35" s="50">
        <v>6751</v>
      </c>
      <c r="H35" s="50">
        <v>17804</v>
      </c>
      <c r="I35" s="50">
        <v>967</v>
      </c>
      <c r="J35" s="50">
        <v>218</v>
      </c>
      <c r="K35" s="50">
        <v>749</v>
      </c>
    </row>
    <row r="36" spans="1:11" s="13" customFormat="1" ht="15" customHeight="1">
      <c r="A36" s="45"/>
      <c r="B36" s="46" t="s">
        <v>126</v>
      </c>
      <c r="C36" s="47">
        <f aca="true" t="shared" si="0" ref="C36:K36">SUM(C4:C35)</f>
        <v>1022170</v>
      </c>
      <c r="D36" s="47">
        <f t="shared" si="0"/>
        <v>221065</v>
      </c>
      <c r="E36" s="47">
        <f t="shared" si="0"/>
        <v>801105</v>
      </c>
      <c r="F36" s="47">
        <f t="shared" si="0"/>
        <v>987038</v>
      </c>
      <c r="G36" s="47">
        <f t="shared" si="0"/>
        <v>214226</v>
      </c>
      <c r="H36" s="47">
        <f t="shared" si="0"/>
        <v>772812</v>
      </c>
      <c r="I36" s="47">
        <f t="shared" si="0"/>
        <v>35132</v>
      </c>
      <c r="J36" s="47">
        <f t="shared" si="0"/>
        <v>6839</v>
      </c>
      <c r="K36" s="47">
        <f t="shared" si="0"/>
        <v>28293</v>
      </c>
    </row>
    <row r="37" spans="1:11" s="13" customFormat="1" ht="15" customHeight="1">
      <c r="A37" s="37">
        <v>33</v>
      </c>
      <c r="B37" s="38" t="s">
        <v>93</v>
      </c>
      <c r="C37" s="51">
        <v>16645</v>
      </c>
      <c r="D37" s="51">
        <v>5164</v>
      </c>
      <c r="E37" s="51">
        <v>11481</v>
      </c>
      <c r="F37" s="51">
        <v>16066</v>
      </c>
      <c r="G37" s="51">
        <v>4978</v>
      </c>
      <c r="H37" s="51">
        <v>11088</v>
      </c>
      <c r="I37" s="51">
        <v>579</v>
      </c>
      <c r="J37" s="51">
        <v>186</v>
      </c>
      <c r="K37" s="51">
        <v>393</v>
      </c>
    </row>
    <row r="38" spans="1:11" s="13" customFormat="1" ht="15" customHeight="1">
      <c r="A38" s="32">
        <v>34</v>
      </c>
      <c r="B38" s="33" t="s">
        <v>115</v>
      </c>
      <c r="C38" s="51">
        <v>7061</v>
      </c>
      <c r="D38" s="51">
        <v>1185</v>
      </c>
      <c r="E38" s="51">
        <v>5876</v>
      </c>
      <c r="F38" s="51">
        <v>6798</v>
      </c>
      <c r="G38" s="51">
        <v>1159</v>
      </c>
      <c r="H38" s="51">
        <v>5639</v>
      </c>
      <c r="I38" s="51">
        <v>263</v>
      </c>
      <c r="J38" s="51">
        <v>26</v>
      </c>
      <c r="K38" s="51">
        <v>237</v>
      </c>
    </row>
    <row r="39" spans="1:11" s="13" customFormat="1" ht="15" customHeight="1">
      <c r="A39" s="32">
        <v>35</v>
      </c>
      <c r="B39" s="33" t="s">
        <v>116</v>
      </c>
      <c r="C39" s="51">
        <v>10858</v>
      </c>
      <c r="D39" s="51">
        <v>3886</v>
      </c>
      <c r="E39" s="51">
        <v>6972</v>
      </c>
      <c r="F39" s="49">
        <v>10588</v>
      </c>
      <c r="G39" s="49">
        <v>3808</v>
      </c>
      <c r="H39" s="49">
        <v>6780</v>
      </c>
      <c r="I39" s="51">
        <v>270</v>
      </c>
      <c r="J39" s="51">
        <v>78</v>
      </c>
      <c r="K39" s="51">
        <v>192</v>
      </c>
    </row>
    <row r="40" spans="1:11" s="13" customFormat="1" ht="15" customHeight="1">
      <c r="A40" s="32">
        <v>36</v>
      </c>
      <c r="B40" s="33" t="s">
        <v>94</v>
      </c>
      <c r="C40" s="49">
        <v>12455</v>
      </c>
      <c r="D40" s="49">
        <v>1704</v>
      </c>
      <c r="E40" s="49">
        <v>10751</v>
      </c>
      <c r="F40" s="49">
        <v>12140</v>
      </c>
      <c r="G40" s="49">
        <v>1661</v>
      </c>
      <c r="H40" s="49">
        <v>10479</v>
      </c>
      <c r="I40" s="49">
        <v>315</v>
      </c>
      <c r="J40" s="49">
        <v>43</v>
      </c>
      <c r="K40" s="49">
        <v>272</v>
      </c>
    </row>
    <row r="41" spans="1:11" s="13" customFormat="1" ht="15" customHeight="1">
      <c r="A41" s="32">
        <v>37</v>
      </c>
      <c r="B41" s="33" t="s">
        <v>95</v>
      </c>
      <c r="C41" s="49">
        <v>13631</v>
      </c>
      <c r="D41" s="49">
        <v>6638</v>
      </c>
      <c r="E41" s="49">
        <v>6993</v>
      </c>
      <c r="F41" s="49">
        <v>13356</v>
      </c>
      <c r="G41" s="49">
        <v>6564</v>
      </c>
      <c r="H41" s="49">
        <v>6792</v>
      </c>
      <c r="I41" s="49">
        <v>275</v>
      </c>
      <c r="J41" s="49">
        <v>74</v>
      </c>
      <c r="K41" s="49">
        <v>201</v>
      </c>
    </row>
    <row r="42" spans="1:11" s="13" customFormat="1" ht="15" customHeight="1">
      <c r="A42" s="32">
        <v>38</v>
      </c>
      <c r="B42" s="33" t="s">
        <v>96</v>
      </c>
      <c r="C42" s="49">
        <v>8384</v>
      </c>
      <c r="D42" s="49">
        <v>4411</v>
      </c>
      <c r="E42" s="49">
        <v>3973</v>
      </c>
      <c r="F42" s="49">
        <v>7974</v>
      </c>
      <c r="G42" s="49">
        <v>4249</v>
      </c>
      <c r="H42" s="49">
        <v>3725</v>
      </c>
      <c r="I42" s="49">
        <v>410</v>
      </c>
      <c r="J42" s="49">
        <v>162</v>
      </c>
      <c r="K42" s="49">
        <v>248</v>
      </c>
    </row>
    <row r="43" spans="1:11" s="13" customFormat="1" ht="15" customHeight="1">
      <c r="A43" s="32">
        <v>39</v>
      </c>
      <c r="B43" s="33" t="s">
        <v>97</v>
      </c>
      <c r="C43" s="49">
        <v>20342</v>
      </c>
      <c r="D43" s="49">
        <v>4469</v>
      </c>
      <c r="E43" s="49">
        <v>15873</v>
      </c>
      <c r="F43" s="49">
        <v>19671</v>
      </c>
      <c r="G43" s="49">
        <v>4336</v>
      </c>
      <c r="H43" s="49">
        <v>15335</v>
      </c>
      <c r="I43" s="49">
        <v>671</v>
      </c>
      <c r="J43" s="49">
        <v>133</v>
      </c>
      <c r="K43" s="49">
        <v>538</v>
      </c>
    </row>
    <row r="44" spans="1:11" s="13" customFormat="1" ht="15" customHeight="1">
      <c r="A44" s="32">
        <v>40</v>
      </c>
      <c r="B44" s="33" t="s">
        <v>98</v>
      </c>
      <c r="C44" s="49">
        <v>5325</v>
      </c>
      <c r="D44" s="49">
        <v>1832</v>
      </c>
      <c r="E44" s="49">
        <v>3493</v>
      </c>
      <c r="F44" s="49">
        <v>5143</v>
      </c>
      <c r="G44" s="49">
        <v>1773</v>
      </c>
      <c r="H44" s="49">
        <v>3370</v>
      </c>
      <c r="I44" s="49">
        <v>182</v>
      </c>
      <c r="J44" s="49">
        <v>59</v>
      </c>
      <c r="K44" s="49">
        <v>123</v>
      </c>
    </row>
    <row r="45" spans="1:11" s="13" customFormat="1" ht="15" customHeight="1">
      <c r="A45" s="32">
        <v>41</v>
      </c>
      <c r="B45" s="33" t="s">
        <v>99</v>
      </c>
      <c r="C45" s="49">
        <v>10187</v>
      </c>
      <c r="D45" s="49">
        <v>3376</v>
      </c>
      <c r="E45" s="49">
        <v>6811</v>
      </c>
      <c r="F45" s="49">
        <v>9850</v>
      </c>
      <c r="G45" s="49">
        <v>3284</v>
      </c>
      <c r="H45" s="49">
        <v>6566</v>
      </c>
      <c r="I45" s="49">
        <v>337</v>
      </c>
      <c r="J45" s="49">
        <v>92</v>
      </c>
      <c r="K45" s="49">
        <v>245</v>
      </c>
    </row>
    <row r="46" spans="1:11" s="13" customFormat="1" ht="15" customHeight="1">
      <c r="A46" s="32">
        <v>42</v>
      </c>
      <c r="B46" s="33" t="s">
        <v>100</v>
      </c>
      <c r="C46" s="49">
        <v>3413</v>
      </c>
      <c r="D46" s="49">
        <v>413</v>
      </c>
      <c r="E46" s="49">
        <v>3000</v>
      </c>
      <c r="F46" s="49">
        <v>3250</v>
      </c>
      <c r="G46" s="49">
        <v>396</v>
      </c>
      <c r="H46" s="49">
        <v>2854</v>
      </c>
      <c r="I46" s="49">
        <v>163</v>
      </c>
      <c r="J46" s="49">
        <v>17</v>
      </c>
      <c r="K46" s="49">
        <v>146</v>
      </c>
    </row>
    <row r="47" spans="1:11" s="13" customFormat="1" ht="15" customHeight="1">
      <c r="A47" s="32">
        <v>43</v>
      </c>
      <c r="B47" s="33" t="s">
        <v>101</v>
      </c>
      <c r="C47" s="49">
        <v>9781</v>
      </c>
      <c r="D47" s="49">
        <v>2119</v>
      </c>
      <c r="E47" s="49">
        <v>7662</v>
      </c>
      <c r="F47" s="49">
        <v>9351</v>
      </c>
      <c r="G47" s="49">
        <v>2054</v>
      </c>
      <c r="H47" s="49">
        <v>7297</v>
      </c>
      <c r="I47" s="49">
        <v>430</v>
      </c>
      <c r="J47" s="49">
        <v>65</v>
      </c>
      <c r="K47" s="49">
        <v>365</v>
      </c>
    </row>
    <row r="48" spans="1:11" s="13" customFormat="1" ht="15" customHeight="1">
      <c r="A48" s="43">
        <v>44</v>
      </c>
      <c r="B48" s="44" t="s">
        <v>102</v>
      </c>
      <c r="C48" s="52">
        <v>7992</v>
      </c>
      <c r="D48" s="52">
        <v>1079</v>
      </c>
      <c r="E48" s="52">
        <v>6913</v>
      </c>
      <c r="F48" s="52">
        <v>7854</v>
      </c>
      <c r="G48" s="52">
        <v>1052</v>
      </c>
      <c r="H48" s="52">
        <v>6802</v>
      </c>
      <c r="I48" s="52">
        <v>138</v>
      </c>
      <c r="J48" s="52">
        <v>27</v>
      </c>
      <c r="K48" s="52">
        <v>111</v>
      </c>
    </row>
    <row r="49" spans="1:11" s="13" customFormat="1" ht="15" customHeight="1">
      <c r="A49" s="39"/>
      <c r="B49" s="40" t="s">
        <v>124</v>
      </c>
      <c r="C49" s="41">
        <f aca="true" t="shared" si="1" ref="C49:K49">SUM(C37:C48)</f>
        <v>126074</v>
      </c>
      <c r="D49" s="41">
        <f t="shared" si="1"/>
        <v>36276</v>
      </c>
      <c r="E49" s="41">
        <f t="shared" si="1"/>
        <v>89798</v>
      </c>
      <c r="F49" s="41">
        <f t="shared" si="1"/>
        <v>122041</v>
      </c>
      <c r="G49" s="41">
        <f t="shared" si="1"/>
        <v>35314</v>
      </c>
      <c r="H49" s="41">
        <f t="shared" si="1"/>
        <v>86727</v>
      </c>
      <c r="I49" s="41">
        <f t="shared" si="1"/>
        <v>4033</v>
      </c>
      <c r="J49" s="41">
        <f t="shared" si="1"/>
        <v>962</v>
      </c>
      <c r="K49" s="41">
        <f t="shared" si="1"/>
        <v>3071</v>
      </c>
    </row>
    <row r="50" spans="1:11" s="13" customFormat="1" ht="15" customHeight="1">
      <c r="A50" s="39"/>
      <c r="B50" s="40" t="s">
        <v>125</v>
      </c>
      <c r="C50" s="41">
        <f aca="true" t="shared" si="2" ref="C50:K50">SUM(C49,C36)</f>
        <v>1148244</v>
      </c>
      <c r="D50" s="41">
        <f t="shared" si="2"/>
        <v>257341</v>
      </c>
      <c r="E50" s="41">
        <f t="shared" si="2"/>
        <v>890903</v>
      </c>
      <c r="F50" s="41">
        <f t="shared" si="2"/>
        <v>1109079</v>
      </c>
      <c r="G50" s="41">
        <f t="shared" si="2"/>
        <v>249540</v>
      </c>
      <c r="H50" s="41">
        <f t="shared" si="2"/>
        <v>859539</v>
      </c>
      <c r="I50" s="41">
        <f t="shared" si="2"/>
        <v>39165</v>
      </c>
      <c r="J50" s="41">
        <f t="shared" si="2"/>
        <v>7801</v>
      </c>
      <c r="K50" s="41">
        <f t="shared" si="2"/>
        <v>31364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Q52"/>
  <sheetViews>
    <sheetView showGridLines="0" zoomScale="55" zoomScaleNormal="55" zoomScaleSheetLayoutView="100" zoomScalePageLayoutView="0" workbookViewId="0" topLeftCell="A1">
      <pane ySplit="3" topLeftCell="A4" activePane="bottomLeft" state="frozen"/>
      <selection pane="topLeft" activeCell="O11" sqref="O11"/>
      <selection pane="bottomLeft" activeCell="A1" sqref="A1"/>
    </sheetView>
  </sheetViews>
  <sheetFormatPr defaultColWidth="8.796875" defaultRowHeight="15"/>
  <cols>
    <col min="1" max="1" width="3.5" style="88" customWidth="1"/>
    <col min="2" max="2" width="14.69921875" style="88" customWidth="1"/>
    <col min="3" max="8" width="15.59765625" style="88" customWidth="1"/>
    <col min="9" max="10" width="12.3984375" style="88" customWidth="1"/>
    <col min="11" max="11" width="15.5" style="88" customWidth="1"/>
    <col min="12" max="12" width="2.59765625" style="88" customWidth="1"/>
    <col min="13" max="13" width="3.5" style="88" customWidth="1"/>
    <col min="14" max="14" width="14.69921875" style="88" customWidth="1"/>
    <col min="15" max="20" width="15.59765625" style="88" customWidth="1"/>
    <col min="21" max="22" width="12.3984375" style="88" customWidth="1"/>
    <col min="23" max="23" width="15.5" style="88" customWidth="1"/>
    <col min="24" max="24" width="2.59765625" style="88" customWidth="1"/>
    <col min="25" max="25" width="3.5" style="88" customWidth="1"/>
    <col min="26" max="26" width="14.69921875" style="88" customWidth="1"/>
    <col min="27" max="32" width="15.59765625" style="88" customWidth="1"/>
    <col min="33" max="34" width="12.3984375" style="88" customWidth="1"/>
    <col min="35" max="35" width="15.5" style="88" customWidth="1"/>
    <col min="36" max="36" width="1.69921875" style="88" customWidth="1"/>
    <col min="37" max="37" width="3.5" style="88" customWidth="1"/>
    <col min="38" max="38" width="14.59765625" style="88" customWidth="1"/>
    <col min="39" max="47" width="15.59765625" style="88" customWidth="1"/>
    <col min="48" max="48" width="2.59765625" style="88" customWidth="1"/>
    <col min="49" max="49" width="3.5" style="88" customWidth="1"/>
    <col min="50" max="50" width="14.59765625" style="88" customWidth="1"/>
    <col min="51" max="59" width="15.59765625" style="88" customWidth="1"/>
    <col min="60" max="60" width="2.59765625" style="88" customWidth="1"/>
    <col min="61" max="61" width="3.5" style="88" customWidth="1"/>
    <col min="62" max="62" width="14.59765625" style="88" customWidth="1"/>
    <col min="63" max="71" width="15.59765625" style="88" customWidth="1"/>
    <col min="72" max="72" width="3" style="89" customWidth="1"/>
    <col min="73" max="73" width="3.5" style="88" customWidth="1"/>
    <col min="74" max="74" width="14.59765625" style="88" customWidth="1"/>
    <col min="75" max="83" width="15.59765625" style="88" customWidth="1"/>
    <col min="84" max="84" width="3.3984375" style="89" customWidth="1"/>
    <col min="85" max="85" width="3.5" style="88" customWidth="1"/>
    <col min="86" max="86" width="14.59765625" style="88" customWidth="1"/>
    <col min="87" max="95" width="15.59765625" style="88" customWidth="1"/>
    <col min="96" max="96" width="3.19921875" style="88" customWidth="1"/>
    <col min="97" max="97" width="3.5" style="88" customWidth="1"/>
    <col min="98" max="98" width="14.59765625" style="88" customWidth="1"/>
    <col min="99" max="107" width="15.59765625" style="88" customWidth="1"/>
    <col min="108" max="108" width="5.69921875" style="89" customWidth="1"/>
    <col min="109" max="109" width="3.5" style="88" customWidth="1"/>
    <col min="110" max="110" width="14.59765625" style="88" customWidth="1"/>
    <col min="111" max="119" width="15.59765625" style="88" customWidth="1"/>
    <col min="120" max="120" width="2.59765625" style="88" customWidth="1"/>
    <col min="121" max="121" width="3.5" style="88" customWidth="1"/>
    <col min="122" max="122" width="14.59765625" style="88" customWidth="1"/>
    <col min="123" max="131" width="15.59765625" style="88" customWidth="1"/>
    <col min="132" max="132" width="2.59765625" style="88" customWidth="1"/>
    <col min="133" max="133" width="3.5" style="88" customWidth="1"/>
    <col min="134" max="140" width="14.59765625" style="88" customWidth="1"/>
    <col min="141" max="143" width="15.59765625" style="88" customWidth="1"/>
    <col min="144" max="144" width="2.59765625" style="88" customWidth="1"/>
    <col min="145" max="145" width="3.5" style="88" customWidth="1"/>
    <col min="146" max="146" width="14.59765625" style="88" customWidth="1"/>
    <col min="147" max="152" width="15.59765625" style="90" customWidth="1"/>
    <col min="153" max="155" width="15.59765625" style="88" customWidth="1"/>
    <col min="156" max="156" width="2.59765625" style="90" customWidth="1"/>
    <col min="157" max="157" width="3.5" style="88" customWidth="1"/>
    <col min="158" max="158" width="14.59765625" style="88" customWidth="1"/>
    <col min="159" max="164" width="15.59765625" style="90" customWidth="1"/>
    <col min="165" max="167" width="15.59765625" style="88" customWidth="1"/>
    <col min="168" max="168" width="2.59765625" style="88" customWidth="1"/>
    <col min="169" max="169" width="3.5" style="88" customWidth="1"/>
    <col min="170" max="170" width="14.59765625" style="88" customWidth="1"/>
    <col min="171" max="176" width="15.59765625" style="90" customWidth="1"/>
    <col min="177" max="179" width="15.59765625" style="88" customWidth="1"/>
    <col min="180" max="180" width="3.09765625" style="88" customWidth="1"/>
    <col min="181" max="181" width="3.5" style="88" customWidth="1"/>
    <col min="182" max="182" width="14.59765625" style="88" customWidth="1"/>
    <col min="183" max="188" width="15.59765625" style="90" customWidth="1"/>
    <col min="189" max="191" width="15.59765625" style="88" customWidth="1"/>
    <col min="192" max="192" width="2.5" style="88" customWidth="1"/>
    <col min="193" max="193" width="3.5" style="88" customWidth="1"/>
    <col min="194" max="194" width="14.59765625" style="88" customWidth="1"/>
    <col min="195" max="200" width="15.59765625" style="90" customWidth="1"/>
    <col min="201" max="203" width="15.59765625" style="88" customWidth="1"/>
    <col min="204" max="204" width="3.09765625" style="88" customWidth="1"/>
    <col min="205" max="205" width="3.5" style="88" customWidth="1"/>
    <col min="206" max="206" width="14.59765625" style="88" customWidth="1"/>
    <col min="207" max="212" width="15.59765625" style="90" customWidth="1"/>
    <col min="213" max="215" width="15.59765625" style="88" customWidth="1"/>
    <col min="216" max="216" width="2.19921875" style="88" customWidth="1"/>
    <col min="217" max="217" width="3.5" style="88" customWidth="1"/>
    <col min="218" max="218" width="14.59765625" style="88" customWidth="1"/>
    <col min="219" max="224" width="15.59765625" style="90" customWidth="1"/>
    <col min="225" max="227" width="15.59765625" style="88" customWidth="1"/>
    <col min="228" max="228" width="2.59765625" style="88" customWidth="1"/>
    <col min="229" max="229" width="3.5" style="88" customWidth="1"/>
    <col min="230" max="230" width="14.59765625" style="88" customWidth="1"/>
    <col min="231" max="236" width="15.59765625" style="90" customWidth="1"/>
    <col min="237" max="239" width="15.59765625" style="88" customWidth="1"/>
    <col min="240" max="241" width="3.5" style="88" customWidth="1"/>
    <col min="242" max="242" width="14.59765625" style="88" customWidth="1"/>
    <col min="243" max="248" width="15.59765625" style="90" customWidth="1"/>
    <col min="249" max="251" width="15.59765625" style="88" customWidth="1"/>
    <col min="252" max="252" width="3" style="88" customWidth="1"/>
    <col min="253" max="16384" width="9" style="88" customWidth="1"/>
  </cols>
  <sheetData>
    <row r="1" spans="1:248" s="53" customFormat="1" ht="17.25">
      <c r="A1" s="53" t="s">
        <v>144</v>
      </c>
      <c r="M1" s="53" t="s">
        <v>147</v>
      </c>
      <c r="Y1" s="53" t="s">
        <v>148</v>
      </c>
      <c r="AK1" s="53" t="s">
        <v>149</v>
      </c>
      <c r="AW1" s="53" t="s">
        <v>150</v>
      </c>
      <c r="BI1" s="53" t="s">
        <v>151</v>
      </c>
      <c r="BT1" s="54"/>
      <c r="BU1" s="53" t="s">
        <v>152</v>
      </c>
      <c r="CF1" s="54"/>
      <c r="CG1" s="53" t="s">
        <v>153</v>
      </c>
      <c r="CS1" s="53" t="s">
        <v>154</v>
      </c>
      <c r="DD1" s="54"/>
      <c r="DE1" s="53" t="s">
        <v>155</v>
      </c>
      <c r="DQ1" s="53" t="s">
        <v>156</v>
      </c>
      <c r="EC1" s="53" t="s">
        <v>157</v>
      </c>
      <c r="EO1" s="55" t="s">
        <v>158</v>
      </c>
      <c r="EQ1" s="55"/>
      <c r="ER1" s="55"/>
      <c r="ES1" s="55"/>
      <c r="ET1" s="55"/>
      <c r="EU1" s="55"/>
      <c r="EV1" s="55"/>
      <c r="EZ1" s="55"/>
      <c r="FA1" s="55" t="s">
        <v>159</v>
      </c>
      <c r="FC1" s="55"/>
      <c r="FD1" s="55"/>
      <c r="FE1" s="55"/>
      <c r="FF1" s="55"/>
      <c r="FG1" s="55"/>
      <c r="FH1" s="55"/>
      <c r="FM1" s="55" t="s">
        <v>160</v>
      </c>
      <c r="FO1" s="55"/>
      <c r="FP1" s="55"/>
      <c r="FQ1" s="55"/>
      <c r="FR1" s="55"/>
      <c r="FS1" s="55"/>
      <c r="FT1" s="55"/>
      <c r="FY1" s="55" t="s">
        <v>161</v>
      </c>
      <c r="GA1" s="55"/>
      <c r="GB1" s="55"/>
      <c r="GC1" s="55"/>
      <c r="GD1" s="55"/>
      <c r="GE1" s="55"/>
      <c r="GF1" s="55"/>
      <c r="GK1" s="55" t="s">
        <v>162</v>
      </c>
      <c r="GM1" s="55"/>
      <c r="GN1" s="55"/>
      <c r="GO1" s="55"/>
      <c r="GP1" s="55"/>
      <c r="GQ1" s="55"/>
      <c r="GR1" s="55"/>
      <c r="GW1" s="55" t="s">
        <v>163</v>
      </c>
      <c r="GY1" s="55"/>
      <c r="GZ1" s="55"/>
      <c r="HA1" s="55"/>
      <c r="HB1" s="55"/>
      <c r="HC1" s="55"/>
      <c r="HD1" s="55"/>
      <c r="HI1" s="55" t="s">
        <v>164</v>
      </c>
      <c r="HK1" s="55"/>
      <c r="HL1" s="55"/>
      <c r="HM1" s="55"/>
      <c r="HN1" s="55"/>
      <c r="HO1" s="55"/>
      <c r="HP1" s="55"/>
      <c r="HU1" s="55" t="s">
        <v>165</v>
      </c>
      <c r="HW1" s="55"/>
      <c r="HX1" s="55"/>
      <c r="HY1" s="55"/>
      <c r="HZ1" s="55"/>
      <c r="IA1" s="55"/>
      <c r="IB1" s="55"/>
      <c r="IG1" s="55" t="s">
        <v>166</v>
      </c>
      <c r="II1" s="55"/>
      <c r="IJ1" s="55"/>
      <c r="IK1" s="55"/>
      <c r="IL1" s="55"/>
      <c r="IM1" s="55"/>
      <c r="IN1" s="55"/>
    </row>
    <row r="2" spans="1:251" s="56" customFormat="1" ht="17.25" customHeight="1">
      <c r="A2" s="135" t="s">
        <v>117</v>
      </c>
      <c r="B2" s="132" t="s">
        <v>119</v>
      </c>
      <c r="C2" s="134" t="s">
        <v>120</v>
      </c>
      <c r="D2" s="134"/>
      <c r="E2" s="134"/>
      <c r="F2" s="134" t="s">
        <v>121</v>
      </c>
      <c r="G2" s="134"/>
      <c r="H2" s="134"/>
      <c r="I2" s="134" t="s">
        <v>129</v>
      </c>
      <c r="J2" s="134"/>
      <c r="K2" s="134"/>
      <c r="M2" s="135" t="s">
        <v>117</v>
      </c>
      <c r="N2" s="132" t="s">
        <v>119</v>
      </c>
      <c r="O2" s="134" t="s">
        <v>120</v>
      </c>
      <c r="P2" s="134"/>
      <c r="Q2" s="134"/>
      <c r="R2" s="134" t="s">
        <v>121</v>
      </c>
      <c r="S2" s="134"/>
      <c r="T2" s="134"/>
      <c r="U2" s="134" t="s">
        <v>129</v>
      </c>
      <c r="V2" s="134"/>
      <c r="W2" s="134"/>
      <c r="Y2" s="135" t="s">
        <v>117</v>
      </c>
      <c r="Z2" s="132" t="s">
        <v>119</v>
      </c>
      <c r="AA2" s="134" t="s">
        <v>120</v>
      </c>
      <c r="AB2" s="134"/>
      <c r="AC2" s="134"/>
      <c r="AD2" s="134" t="s">
        <v>121</v>
      </c>
      <c r="AE2" s="134"/>
      <c r="AF2" s="134"/>
      <c r="AG2" s="134" t="s">
        <v>129</v>
      </c>
      <c r="AH2" s="134"/>
      <c r="AI2" s="134"/>
      <c r="AJ2" s="57"/>
      <c r="AK2" s="135" t="s">
        <v>117</v>
      </c>
      <c r="AL2" s="132" t="s">
        <v>118</v>
      </c>
      <c r="AM2" s="134" t="s">
        <v>120</v>
      </c>
      <c r="AN2" s="134"/>
      <c r="AO2" s="134"/>
      <c r="AP2" s="134" t="s">
        <v>121</v>
      </c>
      <c r="AQ2" s="134"/>
      <c r="AR2" s="134"/>
      <c r="AS2" s="134" t="s">
        <v>129</v>
      </c>
      <c r="AT2" s="134"/>
      <c r="AU2" s="134"/>
      <c r="AW2" s="135" t="s">
        <v>117</v>
      </c>
      <c r="AX2" s="132" t="s">
        <v>118</v>
      </c>
      <c r="AY2" s="134" t="s">
        <v>120</v>
      </c>
      <c r="AZ2" s="134"/>
      <c r="BA2" s="134"/>
      <c r="BB2" s="134" t="s">
        <v>121</v>
      </c>
      <c r="BC2" s="134"/>
      <c r="BD2" s="134"/>
      <c r="BE2" s="134" t="s">
        <v>129</v>
      </c>
      <c r="BF2" s="134"/>
      <c r="BG2" s="134"/>
      <c r="BI2" s="135" t="s">
        <v>117</v>
      </c>
      <c r="BJ2" s="132" t="s">
        <v>118</v>
      </c>
      <c r="BK2" s="134" t="s">
        <v>120</v>
      </c>
      <c r="BL2" s="134"/>
      <c r="BM2" s="134"/>
      <c r="BN2" s="134" t="s">
        <v>121</v>
      </c>
      <c r="BO2" s="134"/>
      <c r="BP2" s="134"/>
      <c r="BQ2" s="134" t="s">
        <v>129</v>
      </c>
      <c r="BR2" s="134"/>
      <c r="BS2" s="134"/>
      <c r="BT2" s="57"/>
      <c r="BU2" s="135" t="s">
        <v>117</v>
      </c>
      <c r="BV2" s="132" t="s">
        <v>118</v>
      </c>
      <c r="BW2" s="134" t="s">
        <v>120</v>
      </c>
      <c r="BX2" s="134"/>
      <c r="BY2" s="134"/>
      <c r="BZ2" s="134" t="s">
        <v>121</v>
      </c>
      <c r="CA2" s="134"/>
      <c r="CB2" s="134"/>
      <c r="CC2" s="134" t="s">
        <v>129</v>
      </c>
      <c r="CD2" s="134"/>
      <c r="CE2" s="134"/>
      <c r="CF2" s="57"/>
      <c r="CG2" s="135" t="s">
        <v>117</v>
      </c>
      <c r="CH2" s="132" t="s">
        <v>118</v>
      </c>
      <c r="CI2" s="134" t="s">
        <v>120</v>
      </c>
      <c r="CJ2" s="134"/>
      <c r="CK2" s="134"/>
      <c r="CL2" s="134" t="s">
        <v>121</v>
      </c>
      <c r="CM2" s="134"/>
      <c r="CN2" s="134"/>
      <c r="CO2" s="134" t="s">
        <v>129</v>
      </c>
      <c r="CP2" s="134"/>
      <c r="CQ2" s="134"/>
      <c r="CR2" s="57"/>
      <c r="CS2" s="135" t="s">
        <v>117</v>
      </c>
      <c r="CT2" s="132" t="s">
        <v>118</v>
      </c>
      <c r="CU2" s="134" t="s">
        <v>120</v>
      </c>
      <c r="CV2" s="134"/>
      <c r="CW2" s="134"/>
      <c r="CX2" s="134" t="s">
        <v>121</v>
      </c>
      <c r="CY2" s="134"/>
      <c r="CZ2" s="134"/>
      <c r="DA2" s="134" t="s">
        <v>129</v>
      </c>
      <c r="DB2" s="134"/>
      <c r="DC2" s="134"/>
      <c r="DD2" s="57"/>
      <c r="DE2" s="135" t="s">
        <v>117</v>
      </c>
      <c r="DF2" s="132" t="s">
        <v>118</v>
      </c>
      <c r="DG2" s="134" t="s">
        <v>120</v>
      </c>
      <c r="DH2" s="134"/>
      <c r="DI2" s="134"/>
      <c r="DJ2" s="134" t="s">
        <v>121</v>
      </c>
      <c r="DK2" s="134"/>
      <c r="DL2" s="134"/>
      <c r="DM2" s="134" t="s">
        <v>129</v>
      </c>
      <c r="DN2" s="134"/>
      <c r="DO2" s="134"/>
      <c r="DQ2" s="135" t="s">
        <v>117</v>
      </c>
      <c r="DR2" s="132" t="s">
        <v>118</v>
      </c>
      <c r="DS2" s="134" t="s">
        <v>120</v>
      </c>
      <c r="DT2" s="134"/>
      <c r="DU2" s="134"/>
      <c r="DV2" s="134" t="s">
        <v>121</v>
      </c>
      <c r="DW2" s="134"/>
      <c r="DX2" s="134"/>
      <c r="DY2" s="134" t="s">
        <v>129</v>
      </c>
      <c r="DZ2" s="134"/>
      <c r="EA2" s="134"/>
      <c r="EC2" s="135" t="s">
        <v>117</v>
      </c>
      <c r="ED2" s="132" t="s">
        <v>118</v>
      </c>
      <c r="EE2" s="134" t="s">
        <v>120</v>
      </c>
      <c r="EF2" s="134"/>
      <c r="EG2" s="134"/>
      <c r="EH2" s="134" t="s">
        <v>121</v>
      </c>
      <c r="EI2" s="134"/>
      <c r="EJ2" s="134"/>
      <c r="EK2" s="134" t="s">
        <v>129</v>
      </c>
      <c r="EL2" s="134"/>
      <c r="EM2" s="134"/>
      <c r="EO2" s="135" t="s">
        <v>117</v>
      </c>
      <c r="EP2" s="132" t="s">
        <v>118</v>
      </c>
      <c r="EQ2" s="134" t="s">
        <v>120</v>
      </c>
      <c r="ER2" s="134"/>
      <c r="ES2" s="134"/>
      <c r="ET2" s="134" t="s">
        <v>121</v>
      </c>
      <c r="EU2" s="134"/>
      <c r="EV2" s="134"/>
      <c r="EW2" s="134" t="s">
        <v>129</v>
      </c>
      <c r="EX2" s="134"/>
      <c r="EY2" s="134"/>
      <c r="FA2" s="135" t="s">
        <v>117</v>
      </c>
      <c r="FB2" s="132" t="s">
        <v>118</v>
      </c>
      <c r="FC2" s="134" t="s">
        <v>120</v>
      </c>
      <c r="FD2" s="134"/>
      <c r="FE2" s="134"/>
      <c r="FF2" s="134" t="s">
        <v>121</v>
      </c>
      <c r="FG2" s="134"/>
      <c r="FH2" s="134"/>
      <c r="FI2" s="134" t="s">
        <v>129</v>
      </c>
      <c r="FJ2" s="134"/>
      <c r="FK2" s="134"/>
      <c r="FM2" s="135" t="s">
        <v>117</v>
      </c>
      <c r="FN2" s="132" t="s">
        <v>118</v>
      </c>
      <c r="FO2" s="134" t="s">
        <v>120</v>
      </c>
      <c r="FP2" s="134"/>
      <c r="FQ2" s="134"/>
      <c r="FR2" s="134" t="s">
        <v>121</v>
      </c>
      <c r="FS2" s="134"/>
      <c r="FT2" s="134"/>
      <c r="FU2" s="134" t="s">
        <v>129</v>
      </c>
      <c r="FV2" s="134"/>
      <c r="FW2" s="134"/>
      <c r="FY2" s="135" t="s">
        <v>117</v>
      </c>
      <c r="FZ2" s="132" t="s">
        <v>118</v>
      </c>
      <c r="GA2" s="134" t="s">
        <v>120</v>
      </c>
      <c r="GB2" s="134"/>
      <c r="GC2" s="134"/>
      <c r="GD2" s="134" t="s">
        <v>121</v>
      </c>
      <c r="GE2" s="134"/>
      <c r="GF2" s="134"/>
      <c r="GG2" s="134" t="s">
        <v>129</v>
      </c>
      <c r="GH2" s="134"/>
      <c r="GI2" s="134"/>
      <c r="GK2" s="135" t="s">
        <v>117</v>
      </c>
      <c r="GL2" s="132" t="s">
        <v>118</v>
      </c>
      <c r="GM2" s="134" t="s">
        <v>120</v>
      </c>
      <c r="GN2" s="134"/>
      <c r="GO2" s="134"/>
      <c r="GP2" s="134" t="s">
        <v>121</v>
      </c>
      <c r="GQ2" s="134"/>
      <c r="GR2" s="134"/>
      <c r="GS2" s="134" t="s">
        <v>129</v>
      </c>
      <c r="GT2" s="134"/>
      <c r="GU2" s="134"/>
      <c r="GW2" s="135" t="s">
        <v>117</v>
      </c>
      <c r="GX2" s="132" t="s">
        <v>118</v>
      </c>
      <c r="GY2" s="134" t="s">
        <v>120</v>
      </c>
      <c r="GZ2" s="134"/>
      <c r="HA2" s="134"/>
      <c r="HB2" s="134" t="s">
        <v>121</v>
      </c>
      <c r="HC2" s="134"/>
      <c r="HD2" s="134"/>
      <c r="HE2" s="134" t="s">
        <v>129</v>
      </c>
      <c r="HF2" s="134"/>
      <c r="HG2" s="134"/>
      <c r="HI2" s="135" t="s">
        <v>117</v>
      </c>
      <c r="HJ2" s="132" t="s">
        <v>118</v>
      </c>
      <c r="HK2" s="134" t="s">
        <v>120</v>
      </c>
      <c r="HL2" s="134"/>
      <c r="HM2" s="134"/>
      <c r="HN2" s="134" t="s">
        <v>121</v>
      </c>
      <c r="HO2" s="134"/>
      <c r="HP2" s="134"/>
      <c r="HQ2" s="134" t="s">
        <v>129</v>
      </c>
      <c r="HR2" s="134"/>
      <c r="HS2" s="134"/>
      <c r="HU2" s="135" t="s">
        <v>117</v>
      </c>
      <c r="HV2" s="132" t="s">
        <v>118</v>
      </c>
      <c r="HW2" s="134" t="s">
        <v>120</v>
      </c>
      <c r="HX2" s="134"/>
      <c r="HY2" s="134"/>
      <c r="HZ2" s="134" t="s">
        <v>121</v>
      </c>
      <c r="IA2" s="134"/>
      <c r="IB2" s="134"/>
      <c r="IC2" s="134" t="s">
        <v>129</v>
      </c>
      <c r="ID2" s="134"/>
      <c r="IE2" s="134"/>
      <c r="IG2" s="135" t="s">
        <v>117</v>
      </c>
      <c r="IH2" s="132" t="s">
        <v>118</v>
      </c>
      <c r="II2" s="134" t="s">
        <v>120</v>
      </c>
      <c r="IJ2" s="134"/>
      <c r="IK2" s="134"/>
      <c r="IL2" s="134" t="s">
        <v>121</v>
      </c>
      <c r="IM2" s="134"/>
      <c r="IN2" s="134"/>
      <c r="IO2" s="134" t="s">
        <v>129</v>
      </c>
      <c r="IP2" s="134"/>
      <c r="IQ2" s="134"/>
    </row>
    <row r="3" spans="1:251" s="56" customFormat="1" ht="54" customHeight="1">
      <c r="A3" s="135"/>
      <c r="B3" s="133"/>
      <c r="C3" s="93" t="s">
        <v>2</v>
      </c>
      <c r="D3" s="93" t="s">
        <v>4</v>
      </c>
      <c r="E3" s="93" t="s">
        <v>122</v>
      </c>
      <c r="F3" s="93" t="s">
        <v>66</v>
      </c>
      <c r="G3" s="93" t="s">
        <v>123</v>
      </c>
      <c r="H3" s="93" t="s">
        <v>67</v>
      </c>
      <c r="I3" s="94" t="s">
        <v>131</v>
      </c>
      <c r="J3" s="94" t="s">
        <v>130</v>
      </c>
      <c r="K3" s="94" t="s">
        <v>122</v>
      </c>
      <c r="M3" s="135"/>
      <c r="N3" s="133"/>
      <c r="O3" s="93" t="s">
        <v>2</v>
      </c>
      <c r="P3" s="93" t="s">
        <v>4</v>
      </c>
      <c r="Q3" s="93" t="s">
        <v>122</v>
      </c>
      <c r="R3" s="93" t="s">
        <v>66</v>
      </c>
      <c r="S3" s="93" t="s">
        <v>123</v>
      </c>
      <c r="T3" s="93" t="s">
        <v>67</v>
      </c>
      <c r="U3" s="94" t="s">
        <v>131</v>
      </c>
      <c r="V3" s="94" t="s">
        <v>130</v>
      </c>
      <c r="W3" s="94" t="s">
        <v>122</v>
      </c>
      <c r="Y3" s="135"/>
      <c r="Z3" s="133"/>
      <c r="AA3" s="93" t="s">
        <v>2</v>
      </c>
      <c r="AB3" s="93" t="s">
        <v>4</v>
      </c>
      <c r="AC3" s="93" t="s">
        <v>122</v>
      </c>
      <c r="AD3" s="93" t="s">
        <v>66</v>
      </c>
      <c r="AE3" s="93" t="s">
        <v>123</v>
      </c>
      <c r="AF3" s="93" t="s">
        <v>67</v>
      </c>
      <c r="AG3" s="94" t="s">
        <v>131</v>
      </c>
      <c r="AH3" s="94" t="s">
        <v>130</v>
      </c>
      <c r="AI3" s="94" t="s">
        <v>122</v>
      </c>
      <c r="AJ3" s="58"/>
      <c r="AK3" s="135"/>
      <c r="AL3" s="133"/>
      <c r="AM3" s="93" t="s">
        <v>2</v>
      </c>
      <c r="AN3" s="93" t="s">
        <v>4</v>
      </c>
      <c r="AO3" s="93" t="s">
        <v>122</v>
      </c>
      <c r="AP3" s="93" t="s">
        <v>66</v>
      </c>
      <c r="AQ3" s="93" t="s">
        <v>123</v>
      </c>
      <c r="AR3" s="93" t="s">
        <v>67</v>
      </c>
      <c r="AS3" s="94" t="s">
        <v>131</v>
      </c>
      <c r="AT3" s="94" t="s">
        <v>130</v>
      </c>
      <c r="AU3" s="94" t="s">
        <v>122</v>
      </c>
      <c r="AW3" s="135"/>
      <c r="AX3" s="133"/>
      <c r="AY3" s="93" t="s">
        <v>2</v>
      </c>
      <c r="AZ3" s="93" t="s">
        <v>4</v>
      </c>
      <c r="BA3" s="93" t="s">
        <v>122</v>
      </c>
      <c r="BB3" s="93" t="s">
        <v>66</v>
      </c>
      <c r="BC3" s="93" t="s">
        <v>123</v>
      </c>
      <c r="BD3" s="93" t="s">
        <v>67</v>
      </c>
      <c r="BE3" s="94" t="s">
        <v>131</v>
      </c>
      <c r="BF3" s="94" t="s">
        <v>130</v>
      </c>
      <c r="BG3" s="94" t="s">
        <v>122</v>
      </c>
      <c r="BI3" s="135"/>
      <c r="BJ3" s="133"/>
      <c r="BK3" s="93" t="s">
        <v>2</v>
      </c>
      <c r="BL3" s="93" t="s">
        <v>4</v>
      </c>
      <c r="BM3" s="93" t="s">
        <v>122</v>
      </c>
      <c r="BN3" s="93" t="s">
        <v>66</v>
      </c>
      <c r="BO3" s="93" t="s">
        <v>123</v>
      </c>
      <c r="BP3" s="93" t="s">
        <v>67</v>
      </c>
      <c r="BQ3" s="94" t="s">
        <v>131</v>
      </c>
      <c r="BR3" s="94" t="s">
        <v>130</v>
      </c>
      <c r="BS3" s="94" t="s">
        <v>122</v>
      </c>
      <c r="BT3" s="58"/>
      <c r="BU3" s="135"/>
      <c r="BV3" s="133"/>
      <c r="BW3" s="93" t="s">
        <v>2</v>
      </c>
      <c r="BX3" s="93" t="s">
        <v>4</v>
      </c>
      <c r="BY3" s="93" t="s">
        <v>122</v>
      </c>
      <c r="BZ3" s="93" t="s">
        <v>66</v>
      </c>
      <c r="CA3" s="93" t="s">
        <v>123</v>
      </c>
      <c r="CB3" s="93" t="s">
        <v>67</v>
      </c>
      <c r="CC3" s="94" t="s">
        <v>131</v>
      </c>
      <c r="CD3" s="94" t="s">
        <v>130</v>
      </c>
      <c r="CE3" s="94" t="s">
        <v>122</v>
      </c>
      <c r="CF3" s="58"/>
      <c r="CG3" s="135"/>
      <c r="CH3" s="133"/>
      <c r="CI3" s="93" t="s">
        <v>2</v>
      </c>
      <c r="CJ3" s="93" t="s">
        <v>4</v>
      </c>
      <c r="CK3" s="93" t="s">
        <v>122</v>
      </c>
      <c r="CL3" s="93" t="s">
        <v>66</v>
      </c>
      <c r="CM3" s="93" t="s">
        <v>123</v>
      </c>
      <c r="CN3" s="93" t="s">
        <v>67</v>
      </c>
      <c r="CO3" s="94" t="s">
        <v>131</v>
      </c>
      <c r="CP3" s="94" t="s">
        <v>130</v>
      </c>
      <c r="CQ3" s="94" t="s">
        <v>122</v>
      </c>
      <c r="CR3" s="58"/>
      <c r="CS3" s="135"/>
      <c r="CT3" s="133"/>
      <c r="CU3" s="93" t="s">
        <v>2</v>
      </c>
      <c r="CV3" s="93" t="s">
        <v>4</v>
      </c>
      <c r="CW3" s="93" t="s">
        <v>122</v>
      </c>
      <c r="CX3" s="93" t="s">
        <v>66</v>
      </c>
      <c r="CY3" s="93" t="s">
        <v>123</v>
      </c>
      <c r="CZ3" s="95" t="s">
        <v>67</v>
      </c>
      <c r="DA3" s="94" t="s">
        <v>131</v>
      </c>
      <c r="DB3" s="94" t="s">
        <v>130</v>
      </c>
      <c r="DC3" s="94" t="s">
        <v>122</v>
      </c>
      <c r="DD3" s="58"/>
      <c r="DE3" s="135"/>
      <c r="DF3" s="133"/>
      <c r="DG3" s="93" t="s">
        <v>2</v>
      </c>
      <c r="DH3" s="93" t="s">
        <v>4</v>
      </c>
      <c r="DI3" s="93" t="s">
        <v>122</v>
      </c>
      <c r="DJ3" s="93" t="s">
        <v>66</v>
      </c>
      <c r="DK3" s="93" t="s">
        <v>123</v>
      </c>
      <c r="DL3" s="93" t="s">
        <v>67</v>
      </c>
      <c r="DM3" s="94" t="s">
        <v>131</v>
      </c>
      <c r="DN3" s="94" t="s">
        <v>130</v>
      </c>
      <c r="DO3" s="94" t="s">
        <v>122</v>
      </c>
      <c r="DQ3" s="135"/>
      <c r="DR3" s="133"/>
      <c r="DS3" s="93" t="s">
        <v>2</v>
      </c>
      <c r="DT3" s="93" t="s">
        <v>4</v>
      </c>
      <c r="DU3" s="93" t="s">
        <v>122</v>
      </c>
      <c r="DV3" s="93" t="s">
        <v>66</v>
      </c>
      <c r="DW3" s="93" t="s">
        <v>123</v>
      </c>
      <c r="DX3" s="93" t="s">
        <v>67</v>
      </c>
      <c r="DY3" s="94" t="s">
        <v>131</v>
      </c>
      <c r="DZ3" s="94" t="s">
        <v>130</v>
      </c>
      <c r="EA3" s="94" t="s">
        <v>122</v>
      </c>
      <c r="EC3" s="135"/>
      <c r="ED3" s="133"/>
      <c r="EE3" s="93" t="s">
        <v>2</v>
      </c>
      <c r="EF3" s="93" t="s">
        <v>4</v>
      </c>
      <c r="EG3" s="93" t="s">
        <v>122</v>
      </c>
      <c r="EH3" s="93" t="s">
        <v>66</v>
      </c>
      <c r="EI3" s="93" t="s">
        <v>123</v>
      </c>
      <c r="EJ3" s="93" t="s">
        <v>67</v>
      </c>
      <c r="EK3" s="94" t="s">
        <v>131</v>
      </c>
      <c r="EL3" s="94" t="s">
        <v>130</v>
      </c>
      <c r="EM3" s="94" t="s">
        <v>122</v>
      </c>
      <c r="EO3" s="135"/>
      <c r="EP3" s="133"/>
      <c r="EQ3" s="93" t="s">
        <v>2</v>
      </c>
      <c r="ER3" s="93" t="s">
        <v>4</v>
      </c>
      <c r="ES3" s="93" t="s">
        <v>122</v>
      </c>
      <c r="ET3" s="93" t="s">
        <v>66</v>
      </c>
      <c r="EU3" s="93" t="s">
        <v>123</v>
      </c>
      <c r="EV3" s="93" t="s">
        <v>67</v>
      </c>
      <c r="EW3" s="94" t="s">
        <v>131</v>
      </c>
      <c r="EX3" s="94" t="s">
        <v>130</v>
      </c>
      <c r="EY3" s="94" t="s">
        <v>122</v>
      </c>
      <c r="FA3" s="135"/>
      <c r="FB3" s="133"/>
      <c r="FC3" s="93" t="s">
        <v>2</v>
      </c>
      <c r="FD3" s="93" t="s">
        <v>4</v>
      </c>
      <c r="FE3" s="93" t="s">
        <v>122</v>
      </c>
      <c r="FF3" s="93" t="s">
        <v>66</v>
      </c>
      <c r="FG3" s="93" t="s">
        <v>123</v>
      </c>
      <c r="FH3" s="93" t="s">
        <v>67</v>
      </c>
      <c r="FI3" s="94" t="s">
        <v>131</v>
      </c>
      <c r="FJ3" s="94" t="s">
        <v>130</v>
      </c>
      <c r="FK3" s="94" t="s">
        <v>122</v>
      </c>
      <c r="FM3" s="135"/>
      <c r="FN3" s="133"/>
      <c r="FO3" s="93" t="s">
        <v>2</v>
      </c>
      <c r="FP3" s="93" t="s">
        <v>4</v>
      </c>
      <c r="FQ3" s="93" t="s">
        <v>122</v>
      </c>
      <c r="FR3" s="93" t="s">
        <v>66</v>
      </c>
      <c r="FS3" s="93" t="s">
        <v>123</v>
      </c>
      <c r="FT3" s="93" t="s">
        <v>67</v>
      </c>
      <c r="FU3" s="94" t="s">
        <v>131</v>
      </c>
      <c r="FV3" s="94" t="s">
        <v>130</v>
      </c>
      <c r="FW3" s="94" t="s">
        <v>122</v>
      </c>
      <c r="FY3" s="135"/>
      <c r="FZ3" s="133"/>
      <c r="GA3" s="93" t="s">
        <v>2</v>
      </c>
      <c r="GB3" s="93" t="s">
        <v>4</v>
      </c>
      <c r="GC3" s="93" t="s">
        <v>122</v>
      </c>
      <c r="GD3" s="93" t="s">
        <v>66</v>
      </c>
      <c r="GE3" s="93" t="s">
        <v>123</v>
      </c>
      <c r="GF3" s="93" t="s">
        <v>67</v>
      </c>
      <c r="GG3" s="94" t="s">
        <v>131</v>
      </c>
      <c r="GH3" s="94" t="s">
        <v>130</v>
      </c>
      <c r="GI3" s="94" t="s">
        <v>122</v>
      </c>
      <c r="GK3" s="135"/>
      <c r="GL3" s="133"/>
      <c r="GM3" s="93" t="s">
        <v>2</v>
      </c>
      <c r="GN3" s="93" t="s">
        <v>4</v>
      </c>
      <c r="GO3" s="93" t="s">
        <v>122</v>
      </c>
      <c r="GP3" s="93" t="s">
        <v>66</v>
      </c>
      <c r="GQ3" s="93" t="s">
        <v>123</v>
      </c>
      <c r="GR3" s="93" t="s">
        <v>67</v>
      </c>
      <c r="GS3" s="94" t="s">
        <v>131</v>
      </c>
      <c r="GT3" s="94" t="s">
        <v>130</v>
      </c>
      <c r="GU3" s="94" t="s">
        <v>122</v>
      </c>
      <c r="GW3" s="135"/>
      <c r="GX3" s="133"/>
      <c r="GY3" s="93" t="s">
        <v>2</v>
      </c>
      <c r="GZ3" s="93" t="s">
        <v>4</v>
      </c>
      <c r="HA3" s="93" t="s">
        <v>122</v>
      </c>
      <c r="HB3" s="93" t="s">
        <v>66</v>
      </c>
      <c r="HC3" s="93" t="s">
        <v>123</v>
      </c>
      <c r="HD3" s="93" t="s">
        <v>67</v>
      </c>
      <c r="HE3" s="94" t="s">
        <v>131</v>
      </c>
      <c r="HF3" s="94" t="s">
        <v>130</v>
      </c>
      <c r="HG3" s="94" t="s">
        <v>122</v>
      </c>
      <c r="HI3" s="135"/>
      <c r="HJ3" s="133"/>
      <c r="HK3" s="93" t="s">
        <v>2</v>
      </c>
      <c r="HL3" s="93" t="s">
        <v>4</v>
      </c>
      <c r="HM3" s="93" t="s">
        <v>122</v>
      </c>
      <c r="HN3" s="93" t="s">
        <v>66</v>
      </c>
      <c r="HO3" s="93" t="s">
        <v>123</v>
      </c>
      <c r="HP3" s="93" t="s">
        <v>67</v>
      </c>
      <c r="HQ3" s="94" t="s">
        <v>131</v>
      </c>
      <c r="HR3" s="94" t="s">
        <v>130</v>
      </c>
      <c r="HS3" s="94" t="s">
        <v>122</v>
      </c>
      <c r="HU3" s="135"/>
      <c r="HV3" s="133"/>
      <c r="HW3" s="93" t="s">
        <v>2</v>
      </c>
      <c r="HX3" s="93" t="s">
        <v>4</v>
      </c>
      <c r="HY3" s="93" t="s">
        <v>122</v>
      </c>
      <c r="HZ3" s="93" t="s">
        <v>66</v>
      </c>
      <c r="IA3" s="93" t="s">
        <v>123</v>
      </c>
      <c r="IB3" s="93" t="s">
        <v>67</v>
      </c>
      <c r="IC3" s="94" t="s">
        <v>131</v>
      </c>
      <c r="ID3" s="94" t="s">
        <v>130</v>
      </c>
      <c r="IE3" s="94" t="s">
        <v>122</v>
      </c>
      <c r="IG3" s="135"/>
      <c r="IH3" s="133"/>
      <c r="II3" s="93" t="s">
        <v>2</v>
      </c>
      <c r="IJ3" s="93" t="s">
        <v>4</v>
      </c>
      <c r="IK3" s="93" t="s">
        <v>122</v>
      </c>
      <c r="IL3" s="93" t="s">
        <v>66</v>
      </c>
      <c r="IM3" s="93" t="s">
        <v>123</v>
      </c>
      <c r="IN3" s="93" t="s">
        <v>67</v>
      </c>
      <c r="IO3" s="94" t="s">
        <v>131</v>
      </c>
      <c r="IP3" s="94" t="s">
        <v>130</v>
      </c>
      <c r="IQ3" s="94" t="s">
        <v>122</v>
      </c>
    </row>
    <row r="4" spans="1:251" s="56" customFormat="1" ht="15" customHeight="1">
      <c r="A4" s="59">
        <v>1</v>
      </c>
      <c r="B4" s="60" t="s">
        <v>78</v>
      </c>
      <c r="C4" s="61">
        <v>322219</v>
      </c>
      <c r="D4" s="61">
        <v>34951320</v>
      </c>
      <c r="E4" s="61">
        <v>33335941</v>
      </c>
      <c r="F4" s="61">
        <v>3555110</v>
      </c>
      <c r="G4" s="61">
        <v>3407168</v>
      </c>
      <c r="H4" s="61">
        <v>3397783</v>
      </c>
      <c r="I4" s="61">
        <v>936</v>
      </c>
      <c r="J4" s="61">
        <v>28238</v>
      </c>
      <c r="K4" s="61">
        <v>26202</v>
      </c>
      <c r="L4" s="62"/>
      <c r="M4" s="59">
        <v>1</v>
      </c>
      <c r="N4" s="60" t="s">
        <v>78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  <c r="X4" s="62"/>
      <c r="Y4" s="59">
        <v>1</v>
      </c>
      <c r="Z4" s="60" t="str">
        <f>B4</f>
        <v>水戸市</v>
      </c>
      <c r="AA4" s="61">
        <v>0</v>
      </c>
      <c r="AB4" s="61">
        <v>178138</v>
      </c>
      <c r="AC4" s="61">
        <v>178066</v>
      </c>
      <c r="AD4" s="61">
        <v>1225829</v>
      </c>
      <c r="AE4" s="61">
        <v>1225500</v>
      </c>
      <c r="AF4" s="61">
        <v>522534</v>
      </c>
      <c r="AG4" s="61">
        <v>0</v>
      </c>
      <c r="AH4" s="61">
        <v>279</v>
      </c>
      <c r="AI4" s="61">
        <v>277</v>
      </c>
      <c r="AJ4" s="63"/>
      <c r="AK4" s="59">
        <v>1</v>
      </c>
      <c r="AL4" s="60" t="str">
        <f>Z4</f>
        <v>水戸市</v>
      </c>
      <c r="AM4" s="61">
        <v>559049</v>
      </c>
      <c r="AN4" s="61">
        <v>38676860</v>
      </c>
      <c r="AO4" s="61">
        <v>36000424</v>
      </c>
      <c r="AP4" s="61">
        <v>1876946</v>
      </c>
      <c r="AQ4" s="61">
        <v>1754660</v>
      </c>
      <c r="AR4" s="61">
        <v>1753559</v>
      </c>
      <c r="AS4" s="61">
        <v>458</v>
      </c>
      <c r="AT4" s="61">
        <v>36783</v>
      </c>
      <c r="AU4" s="61">
        <v>33440</v>
      </c>
      <c r="AV4" s="62"/>
      <c r="AW4" s="59">
        <v>1</v>
      </c>
      <c r="AX4" s="60" t="str">
        <f>AL4</f>
        <v>水戸市</v>
      </c>
      <c r="AY4" s="61">
        <v>0</v>
      </c>
      <c r="AZ4" s="61">
        <v>0</v>
      </c>
      <c r="BA4" s="61">
        <v>0</v>
      </c>
      <c r="BB4" s="61">
        <v>0</v>
      </c>
      <c r="BC4" s="61">
        <v>0</v>
      </c>
      <c r="BD4" s="61">
        <v>0</v>
      </c>
      <c r="BE4" s="61">
        <v>0</v>
      </c>
      <c r="BF4" s="61">
        <v>0</v>
      </c>
      <c r="BG4" s="61">
        <v>0</v>
      </c>
      <c r="BH4" s="62"/>
      <c r="BI4" s="59">
        <v>1</v>
      </c>
      <c r="BJ4" s="60" t="str">
        <f aca="true" t="shared" si="0" ref="BJ4:BJ35">AL4</f>
        <v>水戸市</v>
      </c>
      <c r="BK4" s="61">
        <v>0</v>
      </c>
      <c r="BL4" s="61">
        <v>2437509</v>
      </c>
      <c r="BM4" s="61">
        <v>2431219</v>
      </c>
      <c r="BN4" s="61">
        <v>26735331</v>
      </c>
      <c r="BO4" s="61">
        <v>26688854</v>
      </c>
      <c r="BP4" s="61">
        <v>9467651</v>
      </c>
      <c r="BQ4" s="61">
        <v>0</v>
      </c>
      <c r="BR4" s="61">
        <v>3823</v>
      </c>
      <c r="BS4" s="61">
        <v>3763</v>
      </c>
      <c r="BT4" s="63"/>
      <c r="BU4" s="59">
        <v>1</v>
      </c>
      <c r="BV4" s="60" t="str">
        <f>BJ4</f>
        <v>水戸市</v>
      </c>
      <c r="BW4" s="61">
        <v>0</v>
      </c>
      <c r="BX4" s="61">
        <v>18874134</v>
      </c>
      <c r="BY4" s="61">
        <v>18815090</v>
      </c>
      <c r="BZ4" s="61">
        <v>437163739</v>
      </c>
      <c r="CA4" s="61">
        <v>436364393</v>
      </c>
      <c r="CB4" s="61">
        <v>72697563</v>
      </c>
      <c r="CC4" s="61">
        <v>0</v>
      </c>
      <c r="CD4" s="61">
        <v>100609</v>
      </c>
      <c r="CE4" s="61">
        <v>99566</v>
      </c>
      <c r="CF4" s="63"/>
      <c r="CG4" s="59">
        <v>1</v>
      </c>
      <c r="CH4" s="60" t="str">
        <f>BV4</f>
        <v>水戸市</v>
      </c>
      <c r="CI4" s="61">
        <v>0</v>
      </c>
      <c r="CJ4" s="61">
        <v>13231364</v>
      </c>
      <c r="CK4" s="61">
        <v>13224387</v>
      </c>
      <c r="CL4" s="61">
        <v>211526459</v>
      </c>
      <c r="CM4" s="61">
        <v>211436132</v>
      </c>
      <c r="CN4" s="61">
        <v>70447042</v>
      </c>
      <c r="CO4" s="61">
        <v>0</v>
      </c>
      <c r="CP4" s="61">
        <v>70354</v>
      </c>
      <c r="CQ4" s="61">
        <v>69855</v>
      </c>
      <c r="CR4" s="63"/>
      <c r="CS4" s="59">
        <v>1</v>
      </c>
      <c r="CT4" s="60" t="str">
        <f>CH4</f>
        <v>水戸市</v>
      </c>
      <c r="CU4" s="61">
        <v>0</v>
      </c>
      <c r="CV4" s="61">
        <v>10180378</v>
      </c>
      <c r="CW4" s="61">
        <v>10179785</v>
      </c>
      <c r="CX4" s="61">
        <v>244949227</v>
      </c>
      <c r="CY4" s="61">
        <v>244941458</v>
      </c>
      <c r="CZ4" s="61">
        <v>170817255</v>
      </c>
      <c r="DA4" s="61">
        <v>0</v>
      </c>
      <c r="DB4" s="61">
        <v>23721</v>
      </c>
      <c r="DC4" s="61">
        <v>23649</v>
      </c>
      <c r="DD4" s="63"/>
      <c r="DE4" s="59">
        <v>1</v>
      </c>
      <c r="DF4" s="60" t="str">
        <f>CT4</f>
        <v>水戸市</v>
      </c>
      <c r="DG4" s="61">
        <v>3603977</v>
      </c>
      <c r="DH4" s="61">
        <v>42285876</v>
      </c>
      <c r="DI4" s="61">
        <v>42219262</v>
      </c>
      <c r="DJ4" s="61">
        <v>893639425</v>
      </c>
      <c r="DK4" s="61">
        <v>892741983</v>
      </c>
      <c r="DL4" s="61">
        <v>313961860</v>
      </c>
      <c r="DM4" s="61">
        <v>2445</v>
      </c>
      <c r="DN4" s="61">
        <v>194684</v>
      </c>
      <c r="DO4" s="61">
        <v>193070</v>
      </c>
      <c r="DP4" s="62"/>
      <c r="DQ4" s="59">
        <v>1</v>
      </c>
      <c r="DR4" s="60" t="str">
        <f>DF4</f>
        <v>水戸市</v>
      </c>
      <c r="DS4" s="61">
        <v>0</v>
      </c>
      <c r="DT4" s="61">
        <v>0</v>
      </c>
      <c r="DU4" s="61">
        <v>0</v>
      </c>
      <c r="DV4" s="61">
        <v>0</v>
      </c>
      <c r="DW4" s="61">
        <v>0</v>
      </c>
      <c r="DX4" s="61">
        <v>0</v>
      </c>
      <c r="DY4" s="61">
        <v>0</v>
      </c>
      <c r="DZ4" s="61">
        <v>0</v>
      </c>
      <c r="EA4" s="61">
        <v>0</v>
      </c>
      <c r="EB4" s="62"/>
      <c r="EC4" s="59">
        <v>1</v>
      </c>
      <c r="ED4" s="60" t="str">
        <f>DR4</f>
        <v>水戸市</v>
      </c>
      <c r="EE4" s="61">
        <v>0</v>
      </c>
      <c r="EF4" s="61">
        <v>0</v>
      </c>
      <c r="EG4" s="61">
        <v>0</v>
      </c>
      <c r="EH4" s="61">
        <v>0</v>
      </c>
      <c r="EI4" s="61">
        <v>0</v>
      </c>
      <c r="EJ4" s="61">
        <v>0</v>
      </c>
      <c r="EK4" s="61">
        <v>0</v>
      </c>
      <c r="EL4" s="61">
        <v>0</v>
      </c>
      <c r="EM4" s="61">
        <v>0</v>
      </c>
      <c r="EN4" s="62"/>
      <c r="EO4" s="59">
        <v>1</v>
      </c>
      <c r="EP4" s="60" t="str">
        <f>ED4</f>
        <v>水戸市</v>
      </c>
      <c r="EQ4" s="61">
        <v>694997</v>
      </c>
      <c r="ER4" s="61">
        <v>38061</v>
      </c>
      <c r="ES4" s="61">
        <v>36715</v>
      </c>
      <c r="ET4" s="61">
        <v>6773</v>
      </c>
      <c r="EU4" s="61">
        <v>6706</v>
      </c>
      <c r="EV4" s="61">
        <v>5519</v>
      </c>
      <c r="EW4" s="61">
        <v>392</v>
      </c>
      <c r="EX4" s="61">
        <v>35</v>
      </c>
      <c r="EY4" s="61">
        <v>28</v>
      </c>
      <c r="EZ4" s="62"/>
      <c r="FA4" s="59">
        <v>1</v>
      </c>
      <c r="FB4" s="60" t="str">
        <f>EP4</f>
        <v>水戸市</v>
      </c>
      <c r="FC4" s="61">
        <v>2183399</v>
      </c>
      <c r="FD4" s="61">
        <v>27683842</v>
      </c>
      <c r="FE4" s="61">
        <v>24715487</v>
      </c>
      <c r="FF4" s="61">
        <v>1020229</v>
      </c>
      <c r="FG4" s="61">
        <v>911773</v>
      </c>
      <c r="FH4" s="61">
        <v>911773</v>
      </c>
      <c r="FI4" s="61">
        <v>584</v>
      </c>
      <c r="FJ4" s="61">
        <v>17474</v>
      </c>
      <c r="FK4" s="61">
        <v>14270</v>
      </c>
      <c r="FL4" s="64"/>
      <c r="FM4" s="59">
        <v>1</v>
      </c>
      <c r="FN4" s="60" t="str">
        <f>FB4</f>
        <v>水戸市</v>
      </c>
      <c r="FO4" s="61">
        <v>51499</v>
      </c>
      <c r="FP4" s="61">
        <v>1080434</v>
      </c>
      <c r="FQ4" s="61">
        <v>1069156</v>
      </c>
      <c r="FR4" s="61">
        <v>4481495</v>
      </c>
      <c r="FS4" s="61">
        <v>4479645</v>
      </c>
      <c r="FT4" s="61">
        <v>3135670</v>
      </c>
      <c r="FU4" s="61">
        <v>125</v>
      </c>
      <c r="FV4" s="61">
        <v>1217</v>
      </c>
      <c r="FW4" s="61">
        <v>1176</v>
      </c>
      <c r="FY4" s="59">
        <v>1</v>
      </c>
      <c r="FZ4" s="60" t="str">
        <f>FN4</f>
        <v>水戸市</v>
      </c>
      <c r="GA4" s="61">
        <v>0</v>
      </c>
      <c r="GB4" s="61">
        <v>204030</v>
      </c>
      <c r="GC4" s="61">
        <v>203297</v>
      </c>
      <c r="GD4" s="61">
        <v>4427</v>
      </c>
      <c r="GE4" s="61">
        <v>4414</v>
      </c>
      <c r="GF4" s="61">
        <v>4414</v>
      </c>
      <c r="GG4" s="61">
        <v>0</v>
      </c>
      <c r="GH4" s="61">
        <v>225</v>
      </c>
      <c r="GI4" s="61">
        <v>224</v>
      </c>
      <c r="GK4" s="59">
        <v>1</v>
      </c>
      <c r="GL4" s="60" t="str">
        <f>FZ4</f>
        <v>水戸市</v>
      </c>
      <c r="GM4" s="61">
        <v>97634</v>
      </c>
      <c r="GN4" s="61">
        <v>1582199</v>
      </c>
      <c r="GO4" s="61">
        <v>1171637</v>
      </c>
      <c r="GP4" s="61">
        <v>325442</v>
      </c>
      <c r="GQ4" s="61">
        <v>313245</v>
      </c>
      <c r="GR4" s="61">
        <v>228637</v>
      </c>
      <c r="GS4" s="61">
        <v>207</v>
      </c>
      <c r="GT4" s="61">
        <v>2732</v>
      </c>
      <c r="GU4" s="61">
        <v>2003</v>
      </c>
      <c r="GW4" s="59">
        <v>1</v>
      </c>
      <c r="GX4" s="60" t="str">
        <f>GL4</f>
        <v>水戸市</v>
      </c>
      <c r="GY4" s="61">
        <v>3077</v>
      </c>
      <c r="GZ4" s="61">
        <v>2703189</v>
      </c>
      <c r="HA4" s="61">
        <v>2702816</v>
      </c>
      <c r="HB4" s="61">
        <v>3374479</v>
      </c>
      <c r="HC4" s="61">
        <v>3374008</v>
      </c>
      <c r="HD4" s="61">
        <v>2361806</v>
      </c>
      <c r="HE4" s="61">
        <v>2</v>
      </c>
      <c r="HF4" s="61">
        <v>689</v>
      </c>
      <c r="HG4" s="61">
        <v>687</v>
      </c>
      <c r="HI4" s="59">
        <v>1</v>
      </c>
      <c r="HJ4" s="60" t="str">
        <f>GX4</f>
        <v>水戸市</v>
      </c>
      <c r="HK4" s="61">
        <v>20404</v>
      </c>
      <c r="HL4" s="61">
        <v>70565</v>
      </c>
      <c r="HM4" s="61">
        <v>70565</v>
      </c>
      <c r="HN4" s="61">
        <v>467846</v>
      </c>
      <c r="HO4" s="61">
        <v>467846</v>
      </c>
      <c r="HP4" s="61">
        <v>327492</v>
      </c>
      <c r="HQ4" s="61">
        <v>22</v>
      </c>
      <c r="HR4" s="61">
        <v>5</v>
      </c>
      <c r="HS4" s="61">
        <v>5</v>
      </c>
      <c r="HU4" s="59">
        <v>1</v>
      </c>
      <c r="HV4" s="60" t="str">
        <f>HJ4</f>
        <v>水戸市</v>
      </c>
      <c r="HW4" s="61">
        <v>1053</v>
      </c>
      <c r="HX4" s="61">
        <v>571010</v>
      </c>
      <c r="HY4" s="61">
        <v>571010</v>
      </c>
      <c r="HZ4" s="61">
        <v>4521049</v>
      </c>
      <c r="IA4" s="61">
        <v>4521049</v>
      </c>
      <c r="IB4" s="61">
        <v>2948286</v>
      </c>
      <c r="IC4" s="61">
        <v>9</v>
      </c>
      <c r="ID4" s="61">
        <v>1655</v>
      </c>
      <c r="IE4" s="61">
        <v>1655</v>
      </c>
      <c r="IG4" s="59">
        <v>1</v>
      </c>
      <c r="IH4" s="60" t="str">
        <f>HV4</f>
        <v>水戸市</v>
      </c>
      <c r="II4" s="61">
        <v>0</v>
      </c>
      <c r="IJ4" s="61">
        <v>15419</v>
      </c>
      <c r="IK4" s="61">
        <v>15419</v>
      </c>
      <c r="IL4" s="61">
        <v>1027900</v>
      </c>
      <c r="IM4" s="61">
        <v>1027900</v>
      </c>
      <c r="IN4" s="61">
        <v>719361</v>
      </c>
      <c r="IO4" s="61">
        <v>0</v>
      </c>
      <c r="IP4" s="61">
        <v>35</v>
      </c>
      <c r="IQ4" s="61">
        <v>35</v>
      </c>
    </row>
    <row r="5" spans="1:251" s="56" customFormat="1" ht="15" customHeight="1">
      <c r="A5" s="65">
        <v>2</v>
      </c>
      <c r="B5" s="66" t="s">
        <v>64</v>
      </c>
      <c r="C5" s="67">
        <v>0</v>
      </c>
      <c r="D5" s="67">
        <v>7954121</v>
      </c>
      <c r="E5" s="67">
        <v>7363437</v>
      </c>
      <c r="F5" s="67">
        <v>765005</v>
      </c>
      <c r="G5" s="67">
        <v>709315</v>
      </c>
      <c r="H5" s="67">
        <v>709315</v>
      </c>
      <c r="I5" s="67">
        <v>0</v>
      </c>
      <c r="J5" s="67">
        <v>9063</v>
      </c>
      <c r="K5" s="67">
        <v>8285</v>
      </c>
      <c r="L5" s="62"/>
      <c r="M5" s="65">
        <v>2</v>
      </c>
      <c r="N5" s="66" t="s">
        <v>64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2"/>
      <c r="Y5" s="65">
        <v>2</v>
      </c>
      <c r="Z5" s="66" t="str">
        <f>B5</f>
        <v>日立市</v>
      </c>
      <c r="AA5" s="67">
        <v>1732</v>
      </c>
      <c r="AB5" s="67">
        <v>255269</v>
      </c>
      <c r="AC5" s="67">
        <v>255167</v>
      </c>
      <c r="AD5" s="67">
        <v>2376504</v>
      </c>
      <c r="AE5" s="67">
        <v>2375597</v>
      </c>
      <c r="AF5" s="67">
        <v>826711</v>
      </c>
      <c r="AG5" s="67">
        <v>9</v>
      </c>
      <c r="AH5" s="67">
        <v>319</v>
      </c>
      <c r="AI5" s="67">
        <v>316</v>
      </c>
      <c r="AJ5" s="63"/>
      <c r="AK5" s="65">
        <v>2</v>
      </c>
      <c r="AL5" s="66" t="str">
        <f>Z5</f>
        <v>日立市</v>
      </c>
      <c r="AM5" s="67">
        <v>0</v>
      </c>
      <c r="AN5" s="67">
        <v>4876175</v>
      </c>
      <c r="AO5" s="67">
        <v>4475773</v>
      </c>
      <c r="AP5" s="67">
        <v>233596</v>
      </c>
      <c r="AQ5" s="67">
        <v>216057</v>
      </c>
      <c r="AR5" s="67">
        <v>216057</v>
      </c>
      <c r="AS5" s="67">
        <v>0</v>
      </c>
      <c r="AT5" s="67">
        <v>8226</v>
      </c>
      <c r="AU5" s="67">
        <v>7461</v>
      </c>
      <c r="AV5" s="62"/>
      <c r="AW5" s="65">
        <v>2</v>
      </c>
      <c r="AX5" s="66" t="str">
        <f aca="true" t="shared" si="1" ref="AX5:AX35">AL5</f>
        <v>日立市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D5" s="67">
        <v>0</v>
      </c>
      <c r="BE5" s="67">
        <v>0</v>
      </c>
      <c r="BF5" s="67">
        <v>0</v>
      </c>
      <c r="BG5" s="67">
        <v>0</v>
      </c>
      <c r="BH5" s="62"/>
      <c r="BI5" s="65">
        <v>2</v>
      </c>
      <c r="BJ5" s="66" t="str">
        <f t="shared" si="0"/>
        <v>日立市</v>
      </c>
      <c r="BK5" s="67">
        <v>9473</v>
      </c>
      <c r="BL5" s="67">
        <v>2434081</v>
      </c>
      <c r="BM5" s="67">
        <v>2432669</v>
      </c>
      <c r="BN5" s="67">
        <v>29515324</v>
      </c>
      <c r="BO5" s="67">
        <v>29501158</v>
      </c>
      <c r="BP5" s="67">
        <v>10278621</v>
      </c>
      <c r="BQ5" s="67">
        <v>22</v>
      </c>
      <c r="BR5" s="67">
        <v>5191</v>
      </c>
      <c r="BS5" s="67">
        <v>5164</v>
      </c>
      <c r="BT5" s="63"/>
      <c r="BU5" s="65">
        <v>2</v>
      </c>
      <c r="BV5" s="66" t="str">
        <f>BJ5</f>
        <v>日立市</v>
      </c>
      <c r="BW5" s="67">
        <v>0</v>
      </c>
      <c r="BX5" s="67">
        <v>13577419</v>
      </c>
      <c r="BY5" s="67">
        <v>13539088</v>
      </c>
      <c r="BZ5" s="67">
        <v>279501437</v>
      </c>
      <c r="CA5" s="67">
        <v>279110126</v>
      </c>
      <c r="CB5" s="67">
        <v>46518326</v>
      </c>
      <c r="CC5" s="67">
        <v>0</v>
      </c>
      <c r="CD5" s="67">
        <v>59873</v>
      </c>
      <c r="CE5" s="67">
        <v>59484</v>
      </c>
      <c r="CF5" s="63"/>
      <c r="CG5" s="65">
        <v>2</v>
      </c>
      <c r="CH5" s="66" t="str">
        <f>BV5</f>
        <v>日立市</v>
      </c>
      <c r="CI5" s="67">
        <v>0</v>
      </c>
      <c r="CJ5" s="67">
        <v>6668918</v>
      </c>
      <c r="CK5" s="67">
        <v>6658358</v>
      </c>
      <c r="CL5" s="67">
        <v>115295256</v>
      </c>
      <c r="CM5" s="67">
        <v>115205492</v>
      </c>
      <c r="CN5" s="67">
        <v>38401815</v>
      </c>
      <c r="CO5" s="67">
        <v>0</v>
      </c>
      <c r="CP5" s="67">
        <v>46935</v>
      </c>
      <c r="CQ5" s="67">
        <v>46649</v>
      </c>
      <c r="CR5" s="63"/>
      <c r="CS5" s="65">
        <v>2</v>
      </c>
      <c r="CT5" s="66" t="str">
        <f>CH5</f>
        <v>日立市</v>
      </c>
      <c r="CU5" s="67">
        <v>0</v>
      </c>
      <c r="CV5" s="67">
        <v>12432693</v>
      </c>
      <c r="CW5" s="67">
        <v>12429997</v>
      </c>
      <c r="CX5" s="67">
        <v>212162757</v>
      </c>
      <c r="CY5" s="67">
        <v>212151783</v>
      </c>
      <c r="CZ5" s="67">
        <v>148408315</v>
      </c>
      <c r="DA5" s="67">
        <v>0</v>
      </c>
      <c r="DB5" s="67">
        <v>16570</v>
      </c>
      <c r="DC5" s="67">
        <v>16516</v>
      </c>
      <c r="DD5" s="63"/>
      <c r="DE5" s="65">
        <v>2</v>
      </c>
      <c r="DF5" s="66" t="str">
        <f>CT5</f>
        <v>日立市</v>
      </c>
      <c r="DG5" s="67">
        <v>1618852</v>
      </c>
      <c r="DH5" s="67">
        <v>32679030</v>
      </c>
      <c r="DI5" s="67">
        <v>32627443</v>
      </c>
      <c r="DJ5" s="67">
        <v>606959450</v>
      </c>
      <c r="DK5" s="67">
        <v>606467401</v>
      </c>
      <c r="DL5" s="67">
        <v>233328456</v>
      </c>
      <c r="DM5" s="67">
        <v>1479</v>
      </c>
      <c r="DN5" s="67">
        <v>123378</v>
      </c>
      <c r="DO5" s="67">
        <v>122649</v>
      </c>
      <c r="DP5" s="62"/>
      <c r="DQ5" s="65">
        <v>2</v>
      </c>
      <c r="DR5" s="66" t="str">
        <f>DF5</f>
        <v>日立市</v>
      </c>
      <c r="DS5" s="67">
        <v>0</v>
      </c>
      <c r="DT5" s="67">
        <v>0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2"/>
      <c r="EC5" s="65">
        <v>2</v>
      </c>
      <c r="ED5" s="66" t="str">
        <f>DR5</f>
        <v>日立市</v>
      </c>
      <c r="EE5" s="67">
        <v>0</v>
      </c>
      <c r="EF5" s="67">
        <v>0</v>
      </c>
      <c r="EG5" s="67">
        <v>0</v>
      </c>
      <c r="EH5" s="67">
        <v>0</v>
      </c>
      <c r="EI5" s="67">
        <v>0</v>
      </c>
      <c r="EJ5" s="67">
        <v>0</v>
      </c>
      <c r="EK5" s="67">
        <v>0</v>
      </c>
      <c r="EL5" s="67">
        <v>0</v>
      </c>
      <c r="EM5" s="67">
        <v>0</v>
      </c>
      <c r="EN5" s="62"/>
      <c r="EO5" s="65">
        <v>2</v>
      </c>
      <c r="EP5" s="66" t="str">
        <f>ED5</f>
        <v>日立市</v>
      </c>
      <c r="EQ5" s="67">
        <v>322605</v>
      </c>
      <c r="ER5" s="67">
        <v>2373</v>
      </c>
      <c r="ES5" s="67">
        <v>2363</v>
      </c>
      <c r="ET5" s="67">
        <v>15291</v>
      </c>
      <c r="EU5" s="67">
        <v>15186</v>
      </c>
      <c r="EV5" s="67">
        <v>10563</v>
      </c>
      <c r="EW5" s="67">
        <v>194</v>
      </c>
      <c r="EX5" s="67">
        <v>10</v>
      </c>
      <c r="EY5" s="67">
        <v>9</v>
      </c>
      <c r="EZ5" s="62"/>
      <c r="FA5" s="65">
        <v>2</v>
      </c>
      <c r="FB5" s="66" t="str">
        <f>EP5</f>
        <v>日立市</v>
      </c>
      <c r="FC5" s="67">
        <v>73001279</v>
      </c>
      <c r="FD5" s="67">
        <v>58542761</v>
      </c>
      <c r="FE5" s="67">
        <v>54355589</v>
      </c>
      <c r="FF5" s="67">
        <v>742058</v>
      </c>
      <c r="FG5" s="67">
        <v>688953</v>
      </c>
      <c r="FH5" s="67">
        <v>688953</v>
      </c>
      <c r="FI5" s="67">
        <v>309</v>
      </c>
      <c r="FJ5" s="67">
        <v>12896</v>
      </c>
      <c r="FK5" s="67">
        <v>11266</v>
      </c>
      <c r="FM5" s="65">
        <v>2</v>
      </c>
      <c r="FN5" s="66" t="str">
        <f>FB5</f>
        <v>日立市</v>
      </c>
      <c r="FO5" s="67">
        <v>187678</v>
      </c>
      <c r="FP5" s="67">
        <v>2345598</v>
      </c>
      <c r="FQ5" s="67">
        <v>2314905</v>
      </c>
      <c r="FR5" s="67">
        <v>2051986</v>
      </c>
      <c r="FS5" s="67">
        <v>2039016</v>
      </c>
      <c r="FT5" s="67">
        <v>1427193</v>
      </c>
      <c r="FU5" s="67">
        <v>101</v>
      </c>
      <c r="FV5" s="67">
        <v>1881</v>
      </c>
      <c r="FW5" s="67">
        <v>1804</v>
      </c>
      <c r="FY5" s="65">
        <v>2</v>
      </c>
      <c r="FZ5" s="66" t="str">
        <f>FN5</f>
        <v>日立市</v>
      </c>
      <c r="GA5" s="67">
        <v>0</v>
      </c>
      <c r="GB5" s="67">
        <v>428044</v>
      </c>
      <c r="GC5" s="67">
        <v>426252</v>
      </c>
      <c r="GD5" s="67">
        <v>8050</v>
      </c>
      <c r="GE5" s="67">
        <v>7952</v>
      </c>
      <c r="GF5" s="67">
        <v>7952</v>
      </c>
      <c r="GG5" s="67">
        <v>0</v>
      </c>
      <c r="GH5" s="67">
        <v>19</v>
      </c>
      <c r="GI5" s="67">
        <v>17</v>
      </c>
      <c r="GK5" s="65">
        <v>2</v>
      </c>
      <c r="GL5" s="66" t="str">
        <f>FZ5</f>
        <v>日立市</v>
      </c>
      <c r="GM5" s="67">
        <v>76184</v>
      </c>
      <c r="GN5" s="67">
        <v>2706558</v>
      </c>
      <c r="GO5" s="67">
        <v>2468031</v>
      </c>
      <c r="GP5" s="67">
        <v>233441</v>
      </c>
      <c r="GQ5" s="67">
        <v>227088</v>
      </c>
      <c r="GR5" s="67">
        <v>166072</v>
      </c>
      <c r="GS5" s="67">
        <v>65</v>
      </c>
      <c r="GT5" s="67">
        <v>2581</v>
      </c>
      <c r="GU5" s="67">
        <v>2199</v>
      </c>
      <c r="GW5" s="65">
        <v>2</v>
      </c>
      <c r="GX5" s="66" t="str">
        <f>GL5</f>
        <v>日立市</v>
      </c>
      <c r="GY5" s="67">
        <v>55258</v>
      </c>
      <c r="GZ5" s="67">
        <v>2123571</v>
      </c>
      <c r="HA5" s="67">
        <v>2123289</v>
      </c>
      <c r="HB5" s="67">
        <v>5368655</v>
      </c>
      <c r="HC5" s="67">
        <v>5368367</v>
      </c>
      <c r="HD5" s="67">
        <v>3757857</v>
      </c>
      <c r="HE5" s="67">
        <v>21</v>
      </c>
      <c r="HF5" s="67">
        <v>283</v>
      </c>
      <c r="HG5" s="67">
        <v>282</v>
      </c>
      <c r="HI5" s="65">
        <v>2</v>
      </c>
      <c r="HJ5" s="66" t="str">
        <f>GX5</f>
        <v>日立市</v>
      </c>
      <c r="HK5" s="67">
        <v>329106</v>
      </c>
      <c r="HL5" s="67">
        <v>330805</v>
      </c>
      <c r="HM5" s="67">
        <v>330756</v>
      </c>
      <c r="HN5" s="67">
        <v>5047393</v>
      </c>
      <c r="HO5" s="67">
        <v>5047085</v>
      </c>
      <c r="HP5" s="67">
        <v>3532960</v>
      </c>
      <c r="HQ5" s="67">
        <v>101</v>
      </c>
      <c r="HR5" s="67">
        <v>219</v>
      </c>
      <c r="HS5" s="67">
        <v>217</v>
      </c>
      <c r="HU5" s="65">
        <v>2</v>
      </c>
      <c r="HV5" s="66" t="str">
        <f>HJ5</f>
        <v>日立市</v>
      </c>
      <c r="HW5" s="67">
        <v>1284</v>
      </c>
      <c r="HX5" s="67">
        <v>666285</v>
      </c>
      <c r="HY5" s="67">
        <v>666285</v>
      </c>
      <c r="HZ5" s="67">
        <v>3843525</v>
      </c>
      <c r="IA5" s="67">
        <v>3843525</v>
      </c>
      <c r="IB5" s="67">
        <v>2617715</v>
      </c>
      <c r="IC5" s="67">
        <v>9</v>
      </c>
      <c r="ID5" s="67">
        <v>298</v>
      </c>
      <c r="IE5" s="67">
        <v>298</v>
      </c>
      <c r="IG5" s="65">
        <v>2</v>
      </c>
      <c r="IH5" s="66" t="str">
        <f>HV5</f>
        <v>日立市</v>
      </c>
      <c r="II5" s="67">
        <v>0</v>
      </c>
      <c r="IJ5" s="67">
        <v>0</v>
      </c>
      <c r="IK5" s="67">
        <v>0</v>
      </c>
      <c r="IL5" s="67">
        <v>0</v>
      </c>
      <c r="IM5" s="67">
        <v>0</v>
      </c>
      <c r="IN5" s="67">
        <v>0</v>
      </c>
      <c r="IO5" s="67">
        <v>0</v>
      </c>
      <c r="IP5" s="67">
        <v>0</v>
      </c>
      <c r="IQ5" s="67">
        <v>0</v>
      </c>
    </row>
    <row r="6" spans="1:251" s="56" customFormat="1" ht="15" customHeight="1">
      <c r="A6" s="65">
        <v>3</v>
      </c>
      <c r="B6" s="66" t="s">
        <v>79</v>
      </c>
      <c r="C6" s="67">
        <v>367100</v>
      </c>
      <c r="D6" s="67">
        <v>19156992</v>
      </c>
      <c r="E6" s="67">
        <v>18439417</v>
      </c>
      <c r="F6" s="67">
        <v>2012284</v>
      </c>
      <c r="G6" s="67">
        <v>1939933</v>
      </c>
      <c r="H6" s="67">
        <v>1937346</v>
      </c>
      <c r="I6" s="67">
        <v>1882</v>
      </c>
      <c r="J6" s="67">
        <v>19562</v>
      </c>
      <c r="K6" s="67">
        <v>18486</v>
      </c>
      <c r="L6" s="62"/>
      <c r="M6" s="65">
        <v>3</v>
      </c>
      <c r="N6" s="66" t="s">
        <v>79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2"/>
      <c r="Y6" s="65">
        <v>3</v>
      </c>
      <c r="Z6" s="66" t="str">
        <f aca="true" t="shared" si="2" ref="Z6:Z33">B6</f>
        <v>土浦市</v>
      </c>
      <c r="AA6" s="67">
        <v>29031</v>
      </c>
      <c r="AB6" s="67">
        <v>435692</v>
      </c>
      <c r="AC6" s="67">
        <v>434144</v>
      </c>
      <c r="AD6" s="67">
        <v>3106717</v>
      </c>
      <c r="AE6" s="67">
        <v>3101530</v>
      </c>
      <c r="AF6" s="67">
        <v>1140221</v>
      </c>
      <c r="AG6" s="67">
        <v>171</v>
      </c>
      <c r="AH6" s="67">
        <v>677</v>
      </c>
      <c r="AI6" s="67">
        <v>663</v>
      </c>
      <c r="AJ6" s="63"/>
      <c r="AK6" s="65">
        <v>3</v>
      </c>
      <c r="AL6" s="66" t="str">
        <f aca="true" t="shared" si="3" ref="AL6:AL33">Z6</f>
        <v>土浦市</v>
      </c>
      <c r="AM6" s="67">
        <v>334428</v>
      </c>
      <c r="AN6" s="67">
        <v>18202745</v>
      </c>
      <c r="AO6" s="67">
        <v>16964899</v>
      </c>
      <c r="AP6" s="67">
        <v>954942</v>
      </c>
      <c r="AQ6" s="67">
        <v>892017</v>
      </c>
      <c r="AR6" s="67">
        <v>891839</v>
      </c>
      <c r="AS6" s="67">
        <v>1506</v>
      </c>
      <c r="AT6" s="67">
        <v>21227</v>
      </c>
      <c r="AU6" s="67">
        <v>19263</v>
      </c>
      <c r="AV6" s="62"/>
      <c r="AW6" s="65">
        <v>3</v>
      </c>
      <c r="AX6" s="66" t="str">
        <f t="shared" si="1"/>
        <v>土浦市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2"/>
      <c r="BI6" s="65">
        <v>3</v>
      </c>
      <c r="BJ6" s="66" t="str">
        <f t="shared" si="0"/>
        <v>土浦市</v>
      </c>
      <c r="BK6" s="67">
        <v>65788</v>
      </c>
      <c r="BL6" s="67">
        <v>2740842</v>
      </c>
      <c r="BM6" s="67">
        <v>2737899</v>
      </c>
      <c r="BN6" s="67">
        <v>27493166</v>
      </c>
      <c r="BO6" s="67">
        <v>27477699</v>
      </c>
      <c r="BP6" s="67">
        <v>9361306</v>
      </c>
      <c r="BQ6" s="67">
        <v>215</v>
      </c>
      <c r="BR6" s="67">
        <v>4625</v>
      </c>
      <c r="BS6" s="67">
        <v>4584</v>
      </c>
      <c r="BT6" s="63"/>
      <c r="BU6" s="65">
        <v>3</v>
      </c>
      <c r="BV6" s="66" t="str">
        <f aca="true" t="shared" si="4" ref="BV6:BV33">BJ6</f>
        <v>土浦市</v>
      </c>
      <c r="BW6" s="67">
        <v>0</v>
      </c>
      <c r="BX6" s="67">
        <v>10189820</v>
      </c>
      <c r="BY6" s="67">
        <v>10055628</v>
      </c>
      <c r="BZ6" s="67">
        <v>183767142</v>
      </c>
      <c r="CA6" s="67">
        <v>182138572</v>
      </c>
      <c r="CB6" s="67">
        <v>30351559</v>
      </c>
      <c r="CC6" s="67">
        <v>0</v>
      </c>
      <c r="CD6" s="67">
        <v>58949</v>
      </c>
      <c r="CE6" s="67">
        <v>57277</v>
      </c>
      <c r="CF6" s="63"/>
      <c r="CG6" s="65">
        <v>3</v>
      </c>
      <c r="CH6" s="66" t="str">
        <f aca="true" t="shared" si="5" ref="CH6:CH33">BV6</f>
        <v>土浦市</v>
      </c>
      <c r="CI6" s="67">
        <v>0</v>
      </c>
      <c r="CJ6" s="67">
        <v>6709461</v>
      </c>
      <c r="CK6" s="67">
        <v>6700114</v>
      </c>
      <c r="CL6" s="67">
        <v>85289466</v>
      </c>
      <c r="CM6" s="67">
        <v>85213073</v>
      </c>
      <c r="CN6" s="67">
        <v>28400521</v>
      </c>
      <c r="CO6" s="67">
        <v>0</v>
      </c>
      <c r="CP6" s="67">
        <v>36967</v>
      </c>
      <c r="CQ6" s="67">
        <v>36556</v>
      </c>
      <c r="CR6" s="63"/>
      <c r="CS6" s="65">
        <v>3</v>
      </c>
      <c r="CT6" s="66" t="str">
        <f aca="true" t="shared" si="6" ref="CT6:CT33">CH6</f>
        <v>土浦市</v>
      </c>
      <c r="CU6" s="67">
        <v>0</v>
      </c>
      <c r="CV6" s="67">
        <v>8923822</v>
      </c>
      <c r="CW6" s="67">
        <v>8920741</v>
      </c>
      <c r="CX6" s="67">
        <v>138645126</v>
      </c>
      <c r="CY6" s="67">
        <v>138633324</v>
      </c>
      <c r="CZ6" s="67">
        <v>96386517</v>
      </c>
      <c r="DA6" s="67">
        <v>0</v>
      </c>
      <c r="DB6" s="67">
        <v>14364</v>
      </c>
      <c r="DC6" s="67">
        <v>14285</v>
      </c>
      <c r="DD6" s="63"/>
      <c r="DE6" s="65">
        <v>3</v>
      </c>
      <c r="DF6" s="66" t="str">
        <f aca="true" t="shared" si="7" ref="DF6:DF33">CT6</f>
        <v>土浦市</v>
      </c>
      <c r="DG6" s="67">
        <v>2212985</v>
      </c>
      <c r="DH6" s="67">
        <v>25823103</v>
      </c>
      <c r="DI6" s="67">
        <v>25676483</v>
      </c>
      <c r="DJ6" s="67">
        <v>407701734</v>
      </c>
      <c r="DK6" s="67">
        <v>405984969</v>
      </c>
      <c r="DL6" s="67">
        <v>155138597</v>
      </c>
      <c r="DM6" s="67">
        <v>2706</v>
      </c>
      <c r="DN6" s="67">
        <v>110280</v>
      </c>
      <c r="DO6" s="67">
        <v>108118</v>
      </c>
      <c r="DP6" s="62"/>
      <c r="DQ6" s="65">
        <v>3</v>
      </c>
      <c r="DR6" s="66" t="str">
        <f aca="true" t="shared" si="8" ref="DR6:DR33">DF6</f>
        <v>土浦市</v>
      </c>
      <c r="DS6" s="67">
        <v>0</v>
      </c>
      <c r="DT6" s="67">
        <v>0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2"/>
      <c r="EC6" s="65">
        <v>3</v>
      </c>
      <c r="ED6" s="66" t="str">
        <f aca="true" t="shared" si="9" ref="ED6:ED33">DR6</f>
        <v>土浦市</v>
      </c>
      <c r="EE6" s="67">
        <v>0</v>
      </c>
      <c r="EF6" s="67">
        <v>0</v>
      </c>
      <c r="EG6" s="67">
        <v>0</v>
      </c>
      <c r="EH6" s="67">
        <v>0</v>
      </c>
      <c r="EI6" s="67">
        <v>0</v>
      </c>
      <c r="EJ6" s="67">
        <v>0</v>
      </c>
      <c r="EK6" s="67">
        <v>0</v>
      </c>
      <c r="EL6" s="67">
        <v>0</v>
      </c>
      <c r="EM6" s="67">
        <v>0</v>
      </c>
      <c r="EN6" s="62"/>
      <c r="EO6" s="65">
        <v>3</v>
      </c>
      <c r="EP6" s="66" t="str">
        <f aca="true" t="shared" si="10" ref="EP6:EP33">ED6</f>
        <v>土浦市</v>
      </c>
      <c r="EQ6" s="67">
        <v>352934</v>
      </c>
      <c r="ER6" s="67">
        <v>7473</v>
      </c>
      <c r="ES6" s="67">
        <v>7167</v>
      </c>
      <c r="ET6" s="67">
        <v>97</v>
      </c>
      <c r="EU6" s="67">
        <v>93</v>
      </c>
      <c r="EV6" s="67">
        <v>93</v>
      </c>
      <c r="EW6" s="67">
        <v>261</v>
      </c>
      <c r="EX6" s="67">
        <v>17</v>
      </c>
      <c r="EY6" s="67">
        <v>16</v>
      </c>
      <c r="EZ6" s="62"/>
      <c r="FA6" s="65">
        <v>3</v>
      </c>
      <c r="FB6" s="66" t="str">
        <f aca="true" t="shared" si="11" ref="FB6:FB33">EP6</f>
        <v>土浦市</v>
      </c>
      <c r="FC6" s="67">
        <v>1233755</v>
      </c>
      <c r="FD6" s="67">
        <v>12735598</v>
      </c>
      <c r="FE6" s="67">
        <v>10886403</v>
      </c>
      <c r="FF6" s="67">
        <v>278542</v>
      </c>
      <c r="FG6" s="67">
        <v>236002</v>
      </c>
      <c r="FH6" s="67">
        <v>235988</v>
      </c>
      <c r="FI6" s="67">
        <v>1309</v>
      </c>
      <c r="FJ6" s="67">
        <v>8640</v>
      </c>
      <c r="FK6" s="67">
        <v>6624</v>
      </c>
      <c r="FM6" s="65">
        <v>3</v>
      </c>
      <c r="FN6" s="66" t="str">
        <f aca="true" t="shared" si="12" ref="FN6:FN33">FB6</f>
        <v>土浦市</v>
      </c>
      <c r="FO6" s="67">
        <v>0</v>
      </c>
      <c r="FP6" s="67">
        <v>350586</v>
      </c>
      <c r="FQ6" s="67">
        <v>336462</v>
      </c>
      <c r="FR6" s="67">
        <v>275591</v>
      </c>
      <c r="FS6" s="67">
        <v>266878</v>
      </c>
      <c r="FT6" s="67">
        <v>164416</v>
      </c>
      <c r="FU6" s="67">
        <v>0</v>
      </c>
      <c r="FV6" s="67">
        <v>371</v>
      </c>
      <c r="FW6" s="67">
        <v>318</v>
      </c>
      <c r="FY6" s="65">
        <v>3</v>
      </c>
      <c r="FZ6" s="66" t="str">
        <f aca="true" t="shared" si="13" ref="FZ6:FZ33">FN6</f>
        <v>土浦市</v>
      </c>
      <c r="GA6" s="67">
        <v>0</v>
      </c>
      <c r="GB6" s="67">
        <v>0</v>
      </c>
      <c r="GC6" s="67">
        <v>0</v>
      </c>
      <c r="GD6" s="67">
        <v>0</v>
      </c>
      <c r="GE6" s="67">
        <v>0</v>
      </c>
      <c r="GF6" s="67">
        <v>0</v>
      </c>
      <c r="GG6" s="67">
        <v>0</v>
      </c>
      <c r="GH6" s="67">
        <v>0</v>
      </c>
      <c r="GI6" s="67">
        <v>0</v>
      </c>
      <c r="GK6" s="65">
        <v>3</v>
      </c>
      <c r="GL6" s="66" t="str">
        <f aca="true" t="shared" si="14" ref="GL6:GL33">FZ6</f>
        <v>土浦市</v>
      </c>
      <c r="GM6" s="67">
        <v>240553</v>
      </c>
      <c r="GN6" s="67">
        <v>657961</v>
      </c>
      <c r="GO6" s="67">
        <v>481950</v>
      </c>
      <c r="GP6" s="67">
        <v>8553</v>
      </c>
      <c r="GQ6" s="67">
        <v>6265</v>
      </c>
      <c r="GR6" s="67">
        <v>6265</v>
      </c>
      <c r="GS6" s="67">
        <v>355</v>
      </c>
      <c r="GT6" s="67">
        <v>1807</v>
      </c>
      <c r="GU6" s="67">
        <v>1383</v>
      </c>
      <c r="GW6" s="65">
        <v>3</v>
      </c>
      <c r="GX6" s="66" t="str">
        <f aca="true" t="shared" si="15" ref="GX6:GX33">GL6</f>
        <v>土浦市</v>
      </c>
      <c r="GY6" s="67">
        <v>0</v>
      </c>
      <c r="GZ6" s="67">
        <v>300645</v>
      </c>
      <c r="HA6" s="67">
        <v>300354</v>
      </c>
      <c r="HB6" s="67">
        <v>329784</v>
      </c>
      <c r="HC6" s="67">
        <v>329435</v>
      </c>
      <c r="HD6" s="67">
        <v>230605</v>
      </c>
      <c r="HE6" s="67">
        <v>0</v>
      </c>
      <c r="HF6" s="67">
        <v>253</v>
      </c>
      <c r="HG6" s="67">
        <v>252</v>
      </c>
      <c r="HI6" s="65">
        <v>3</v>
      </c>
      <c r="HJ6" s="66" t="str">
        <f aca="true" t="shared" si="16" ref="HJ6:HJ33">GX6</f>
        <v>土浦市</v>
      </c>
      <c r="HK6" s="67">
        <v>0</v>
      </c>
      <c r="HL6" s="67">
        <v>0</v>
      </c>
      <c r="HM6" s="67">
        <v>0</v>
      </c>
      <c r="HN6" s="67">
        <v>0</v>
      </c>
      <c r="HO6" s="67">
        <v>0</v>
      </c>
      <c r="HP6" s="67">
        <v>0</v>
      </c>
      <c r="HQ6" s="67">
        <v>0</v>
      </c>
      <c r="HR6" s="67">
        <v>0</v>
      </c>
      <c r="HS6" s="67">
        <v>0</v>
      </c>
      <c r="HU6" s="65">
        <v>3</v>
      </c>
      <c r="HV6" s="66" t="str">
        <f aca="true" t="shared" si="17" ref="HV6:HV33">HJ6</f>
        <v>土浦市</v>
      </c>
      <c r="HW6" s="67">
        <v>6655</v>
      </c>
      <c r="HX6" s="67">
        <v>378123</v>
      </c>
      <c r="HY6" s="67">
        <v>378123</v>
      </c>
      <c r="HZ6" s="67">
        <v>1974212</v>
      </c>
      <c r="IA6" s="67">
        <v>1974212</v>
      </c>
      <c r="IB6" s="67">
        <v>1306565</v>
      </c>
      <c r="IC6" s="67">
        <v>74</v>
      </c>
      <c r="ID6" s="67">
        <v>1205</v>
      </c>
      <c r="IE6" s="67">
        <v>1205</v>
      </c>
      <c r="IG6" s="65">
        <v>3</v>
      </c>
      <c r="IH6" s="66" t="str">
        <f aca="true" t="shared" si="18" ref="IH6:IH33">HV6</f>
        <v>土浦市</v>
      </c>
      <c r="II6" s="67">
        <v>0</v>
      </c>
      <c r="IJ6" s="67">
        <v>797</v>
      </c>
      <c r="IK6" s="67">
        <v>797</v>
      </c>
      <c r="IL6" s="67">
        <v>47206</v>
      </c>
      <c r="IM6" s="67">
        <v>47206</v>
      </c>
      <c r="IN6" s="67">
        <v>33044</v>
      </c>
      <c r="IO6" s="67">
        <v>0</v>
      </c>
      <c r="IP6" s="67">
        <v>6</v>
      </c>
      <c r="IQ6" s="67">
        <v>6</v>
      </c>
    </row>
    <row r="7" spans="1:251" s="56" customFormat="1" ht="15" customHeight="1">
      <c r="A7" s="65">
        <v>4</v>
      </c>
      <c r="B7" s="66" t="s">
        <v>80</v>
      </c>
      <c r="C7" s="67">
        <v>66161</v>
      </c>
      <c r="D7" s="67">
        <v>15100177</v>
      </c>
      <c r="E7" s="67">
        <v>14615248</v>
      </c>
      <c r="F7" s="67">
        <v>1613506</v>
      </c>
      <c r="G7" s="67">
        <v>1563305</v>
      </c>
      <c r="H7" s="67">
        <v>1563127</v>
      </c>
      <c r="I7" s="67">
        <v>228</v>
      </c>
      <c r="J7" s="67">
        <v>13762</v>
      </c>
      <c r="K7" s="67">
        <v>13125</v>
      </c>
      <c r="L7" s="62"/>
      <c r="M7" s="65">
        <v>4</v>
      </c>
      <c r="N7" s="66" t="s">
        <v>80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2"/>
      <c r="Y7" s="65">
        <v>4</v>
      </c>
      <c r="Z7" s="66" t="str">
        <f t="shared" si="2"/>
        <v>古河市</v>
      </c>
      <c r="AA7" s="67">
        <v>8375</v>
      </c>
      <c r="AB7" s="67">
        <v>666878</v>
      </c>
      <c r="AC7" s="67">
        <v>662495</v>
      </c>
      <c r="AD7" s="67">
        <v>4228842</v>
      </c>
      <c r="AE7" s="67">
        <v>4203311</v>
      </c>
      <c r="AF7" s="67">
        <v>838626</v>
      </c>
      <c r="AG7" s="67">
        <v>72</v>
      </c>
      <c r="AH7" s="67">
        <v>1824</v>
      </c>
      <c r="AI7" s="67">
        <v>1798</v>
      </c>
      <c r="AJ7" s="63"/>
      <c r="AK7" s="65">
        <v>4</v>
      </c>
      <c r="AL7" s="66" t="str">
        <f t="shared" si="3"/>
        <v>古河市</v>
      </c>
      <c r="AM7" s="67">
        <v>54705</v>
      </c>
      <c r="AN7" s="67">
        <v>32787369</v>
      </c>
      <c r="AO7" s="67">
        <v>31033502</v>
      </c>
      <c r="AP7" s="67">
        <v>1649238</v>
      </c>
      <c r="AQ7" s="67">
        <v>1562502</v>
      </c>
      <c r="AR7" s="67">
        <v>1562304</v>
      </c>
      <c r="AS7" s="67">
        <v>362</v>
      </c>
      <c r="AT7" s="67">
        <v>33730</v>
      </c>
      <c r="AU7" s="67">
        <v>31422</v>
      </c>
      <c r="AV7" s="62"/>
      <c r="AW7" s="65">
        <v>4</v>
      </c>
      <c r="AX7" s="66" t="str">
        <f t="shared" si="1"/>
        <v>古河市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2"/>
      <c r="BI7" s="65">
        <v>4</v>
      </c>
      <c r="BJ7" s="66" t="str">
        <f t="shared" si="0"/>
        <v>古河市</v>
      </c>
      <c r="BK7" s="67">
        <v>17982</v>
      </c>
      <c r="BL7" s="67">
        <v>4671408</v>
      </c>
      <c r="BM7" s="67">
        <v>4665795</v>
      </c>
      <c r="BN7" s="67">
        <v>50981207</v>
      </c>
      <c r="BO7" s="67">
        <v>50932976</v>
      </c>
      <c r="BP7" s="67">
        <v>15429202</v>
      </c>
      <c r="BQ7" s="67">
        <v>61</v>
      </c>
      <c r="BR7" s="67">
        <v>7905</v>
      </c>
      <c r="BS7" s="67">
        <v>7849</v>
      </c>
      <c r="BT7" s="63"/>
      <c r="BU7" s="65">
        <v>4</v>
      </c>
      <c r="BV7" s="66" t="str">
        <f t="shared" si="4"/>
        <v>古河市</v>
      </c>
      <c r="BW7" s="67">
        <v>0</v>
      </c>
      <c r="BX7" s="67">
        <v>9559246</v>
      </c>
      <c r="BY7" s="67">
        <v>8847868</v>
      </c>
      <c r="BZ7" s="67">
        <v>177044535</v>
      </c>
      <c r="CA7" s="67">
        <v>171247637</v>
      </c>
      <c r="CB7" s="67">
        <v>28533057</v>
      </c>
      <c r="CC7" s="67">
        <v>0</v>
      </c>
      <c r="CD7" s="67">
        <v>55255</v>
      </c>
      <c r="CE7" s="67">
        <v>50043</v>
      </c>
      <c r="CF7" s="63"/>
      <c r="CG7" s="65">
        <v>4</v>
      </c>
      <c r="CH7" s="66" t="str">
        <f t="shared" si="5"/>
        <v>古河市</v>
      </c>
      <c r="CI7" s="67">
        <v>0</v>
      </c>
      <c r="CJ7" s="67">
        <v>8768024</v>
      </c>
      <c r="CK7" s="67">
        <v>8742549</v>
      </c>
      <c r="CL7" s="67">
        <v>94191470</v>
      </c>
      <c r="CM7" s="67">
        <v>94015304</v>
      </c>
      <c r="CN7" s="67">
        <v>31330105</v>
      </c>
      <c r="CO7" s="67">
        <v>0</v>
      </c>
      <c r="CP7" s="67">
        <v>36350</v>
      </c>
      <c r="CQ7" s="67">
        <v>35283</v>
      </c>
      <c r="CR7" s="63"/>
      <c r="CS7" s="65">
        <v>4</v>
      </c>
      <c r="CT7" s="66" t="str">
        <f t="shared" si="6"/>
        <v>古河市</v>
      </c>
      <c r="CU7" s="67">
        <v>0</v>
      </c>
      <c r="CV7" s="67">
        <v>9855827</v>
      </c>
      <c r="CW7" s="67">
        <v>9854122</v>
      </c>
      <c r="CX7" s="67">
        <v>129106938</v>
      </c>
      <c r="CY7" s="67">
        <v>129094795</v>
      </c>
      <c r="CZ7" s="67">
        <v>88640887</v>
      </c>
      <c r="DA7" s="67">
        <v>0</v>
      </c>
      <c r="DB7" s="67">
        <v>12342</v>
      </c>
      <c r="DC7" s="67">
        <v>12240</v>
      </c>
      <c r="DD7" s="63"/>
      <c r="DE7" s="65">
        <v>4</v>
      </c>
      <c r="DF7" s="66" t="str">
        <f t="shared" si="7"/>
        <v>古河市</v>
      </c>
      <c r="DG7" s="67">
        <v>2152053</v>
      </c>
      <c r="DH7" s="67">
        <v>28183097</v>
      </c>
      <c r="DI7" s="67">
        <v>27444539</v>
      </c>
      <c r="DJ7" s="67">
        <v>400342943</v>
      </c>
      <c r="DK7" s="67">
        <v>394357736</v>
      </c>
      <c r="DL7" s="67">
        <v>148504049</v>
      </c>
      <c r="DM7" s="67">
        <v>2313</v>
      </c>
      <c r="DN7" s="67">
        <v>103947</v>
      </c>
      <c r="DO7" s="67">
        <v>97566</v>
      </c>
      <c r="DP7" s="62"/>
      <c r="DQ7" s="65">
        <v>4</v>
      </c>
      <c r="DR7" s="66" t="str">
        <f t="shared" si="8"/>
        <v>古河市</v>
      </c>
      <c r="DS7" s="67">
        <v>0</v>
      </c>
      <c r="DT7" s="67">
        <v>0</v>
      </c>
      <c r="DU7" s="67">
        <v>0</v>
      </c>
      <c r="DV7" s="67">
        <v>0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2"/>
      <c r="EC7" s="65">
        <v>4</v>
      </c>
      <c r="ED7" s="66" t="str">
        <f t="shared" si="9"/>
        <v>古河市</v>
      </c>
      <c r="EE7" s="67">
        <v>0</v>
      </c>
      <c r="EF7" s="67">
        <v>0</v>
      </c>
      <c r="EG7" s="67">
        <v>0</v>
      </c>
      <c r="EH7" s="67">
        <v>0</v>
      </c>
      <c r="EI7" s="67">
        <v>0</v>
      </c>
      <c r="EJ7" s="67">
        <v>0</v>
      </c>
      <c r="EK7" s="67">
        <v>0</v>
      </c>
      <c r="EL7" s="67">
        <v>0</v>
      </c>
      <c r="EM7" s="67">
        <v>0</v>
      </c>
      <c r="EN7" s="62"/>
      <c r="EO7" s="65">
        <v>4</v>
      </c>
      <c r="EP7" s="66" t="str">
        <f t="shared" si="10"/>
        <v>古河市</v>
      </c>
      <c r="EQ7" s="67">
        <v>104427</v>
      </c>
      <c r="ER7" s="67">
        <v>28991</v>
      </c>
      <c r="ES7" s="67">
        <v>26625</v>
      </c>
      <c r="ET7" s="67">
        <v>924</v>
      </c>
      <c r="EU7" s="67">
        <v>853</v>
      </c>
      <c r="EV7" s="67">
        <v>853</v>
      </c>
      <c r="EW7" s="67">
        <v>30</v>
      </c>
      <c r="EX7" s="67">
        <v>16</v>
      </c>
      <c r="EY7" s="67">
        <v>14</v>
      </c>
      <c r="EZ7" s="62"/>
      <c r="FA7" s="65">
        <v>4</v>
      </c>
      <c r="FB7" s="66" t="str">
        <f t="shared" si="11"/>
        <v>古河市</v>
      </c>
      <c r="FC7" s="67">
        <v>37832</v>
      </c>
      <c r="FD7" s="67">
        <v>7125325</v>
      </c>
      <c r="FE7" s="67">
        <v>6335574</v>
      </c>
      <c r="FF7" s="67">
        <v>222110</v>
      </c>
      <c r="FG7" s="67">
        <v>197710</v>
      </c>
      <c r="FH7" s="67">
        <v>197698</v>
      </c>
      <c r="FI7" s="67">
        <v>112</v>
      </c>
      <c r="FJ7" s="67">
        <v>5608</v>
      </c>
      <c r="FK7" s="67">
        <v>4821</v>
      </c>
      <c r="FM7" s="65">
        <v>4</v>
      </c>
      <c r="FN7" s="66" t="str">
        <f t="shared" si="12"/>
        <v>古河市</v>
      </c>
      <c r="FO7" s="67">
        <v>7491</v>
      </c>
      <c r="FP7" s="67">
        <v>986017</v>
      </c>
      <c r="FQ7" s="67">
        <v>985629</v>
      </c>
      <c r="FR7" s="67">
        <v>4078638</v>
      </c>
      <c r="FS7" s="67">
        <v>4076896</v>
      </c>
      <c r="FT7" s="67">
        <v>2798896</v>
      </c>
      <c r="FU7" s="67">
        <v>19</v>
      </c>
      <c r="FV7" s="67">
        <v>1008</v>
      </c>
      <c r="FW7" s="67">
        <v>1000</v>
      </c>
      <c r="FY7" s="65">
        <v>4</v>
      </c>
      <c r="FZ7" s="66" t="str">
        <f t="shared" si="13"/>
        <v>古河市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K7" s="65">
        <v>4</v>
      </c>
      <c r="GL7" s="66" t="str">
        <f t="shared" si="14"/>
        <v>古河市</v>
      </c>
      <c r="GM7" s="67">
        <v>3332</v>
      </c>
      <c r="GN7" s="67">
        <v>38014</v>
      </c>
      <c r="GO7" s="67">
        <v>28660</v>
      </c>
      <c r="GP7" s="67">
        <v>9085</v>
      </c>
      <c r="GQ7" s="67">
        <v>8804</v>
      </c>
      <c r="GR7" s="67">
        <v>6396</v>
      </c>
      <c r="GS7" s="67">
        <v>10</v>
      </c>
      <c r="GT7" s="67">
        <v>72</v>
      </c>
      <c r="GU7" s="67">
        <v>56</v>
      </c>
      <c r="GW7" s="65">
        <v>4</v>
      </c>
      <c r="GX7" s="66" t="str">
        <f t="shared" si="15"/>
        <v>古河市</v>
      </c>
      <c r="GY7" s="67">
        <v>0</v>
      </c>
      <c r="GZ7" s="67">
        <v>0</v>
      </c>
      <c r="HA7" s="67">
        <v>0</v>
      </c>
      <c r="HB7" s="67">
        <v>0</v>
      </c>
      <c r="HC7" s="67">
        <v>0</v>
      </c>
      <c r="HD7" s="67">
        <v>0</v>
      </c>
      <c r="HE7" s="67">
        <v>0</v>
      </c>
      <c r="HF7" s="67">
        <v>0</v>
      </c>
      <c r="HG7" s="67">
        <v>0</v>
      </c>
      <c r="HI7" s="65">
        <v>4</v>
      </c>
      <c r="HJ7" s="66" t="str">
        <f t="shared" si="16"/>
        <v>古河市</v>
      </c>
      <c r="HK7" s="67">
        <v>0</v>
      </c>
      <c r="HL7" s="67">
        <v>0</v>
      </c>
      <c r="HM7" s="67">
        <v>0</v>
      </c>
      <c r="HN7" s="67">
        <v>0</v>
      </c>
      <c r="HO7" s="67">
        <v>0</v>
      </c>
      <c r="HP7" s="67">
        <v>0</v>
      </c>
      <c r="HQ7" s="67">
        <v>0</v>
      </c>
      <c r="HR7" s="67">
        <v>0</v>
      </c>
      <c r="HS7" s="67">
        <v>0</v>
      </c>
      <c r="HU7" s="65">
        <v>4</v>
      </c>
      <c r="HV7" s="66" t="str">
        <f t="shared" si="17"/>
        <v>古河市</v>
      </c>
      <c r="HW7" s="67">
        <v>468</v>
      </c>
      <c r="HX7" s="67">
        <v>183957</v>
      </c>
      <c r="HY7" s="67">
        <v>183957</v>
      </c>
      <c r="HZ7" s="67">
        <v>882339</v>
      </c>
      <c r="IA7" s="67">
        <v>882339</v>
      </c>
      <c r="IB7" s="67">
        <v>582281</v>
      </c>
      <c r="IC7" s="67">
        <v>25</v>
      </c>
      <c r="ID7" s="67">
        <v>647</v>
      </c>
      <c r="IE7" s="67">
        <v>647</v>
      </c>
      <c r="IG7" s="65">
        <v>4</v>
      </c>
      <c r="IH7" s="66" t="str">
        <f t="shared" si="18"/>
        <v>古河市</v>
      </c>
      <c r="II7" s="67">
        <v>0</v>
      </c>
      <c r="IJ7" s="67">
        <v>21092</v>
      </c>
      <c r="IK7" s="67">
        <v>21092</v>
      </c>
      <c r="IL7" s="67">
        <v>549509</v>
      </c>
      <c r="IM7" s="67">
        <v>549509</v>
      </c>
      <c r="IN7" s="67">
        <v>379796</v>
      </c>
      <c r="IO7" s="67">
        <v>0</v>
      </c>
      <c r="IP7" s="67">
        <v>77</v>
      </c>
      <c r="IQ7" s="67">
        <v>77</v>
      </c>
    </row>
    <row r="8" spans="1:251" s="56" customFormat="1" ht="15" customHeight="1">
      <c r="A8" s="65">
        <v>5</v>
      </c>
      <c r="B8" s="66" t="s">
        <v>81</v>
      </c>
      <c r="C8" s="67">
        <v>290654</v>
      </c>
      <c r="D8" s="67">
        <v>32627984</v>
      </c>
      <c r="E8" s="67">
        <v>31755731</v>
      </c>
      <c r="F8" s="67">
        <v>3875137</v>
      </c>
      <c r="G8" s="67">
        <v>3776305</v>
      </c>
      <c r="H8" s="67">
        <v>3776305</v>
      </c>
      <c r="I8" s="67">
        <v>487</v>
      </c>
      <c r="J8" s="67">
        <v>21177</v>
      </c>
      <c r="K8" s="67">
        <v>20148</v>
      </c>
      <c r="L8" s="62"/>
      <c r="M8" s="65">
        <v>5</v>
      </c>
      <c r="N8" s="66" t="s">
        <v>81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2"/>
      <c r="Y8" s="65">
        <v>5</v>
      </c>
      <c r="Z8" s="66" t="str">
        <f t="shared" si="2"/>
        <v>石岡市</v>
      </c>
      <c r="AA8" s="67">
        <v>0</v>
      </c>
      <c r="AB8" s="67">
        <v>176841</v>
      </c>
      <c r="AC8" s="67">
        <v>175949</v>
      </c>
      <c r="AD8" s="67">
        <v>573802</v>
      </c>
      <c r="AE8" s="67">
        <v>573241</v>
      </c>
      <c r="AF8" s="67">
        <v>210888</v>
      </c>
      <c r="AG8" s="67">
        <v>0</v>
      </c>
      <c r="AH8" s="67">
        <v>223</v>
      </c>
      <c r="AI8" s="67">
        <v>222</v>
      </c>
      <c r="AJ8" s="63"/>
      <c r="AK8" s="65">
        <v>5</v>
      </c>
      <c r="AL8" s="66" t="str">
        <f t="shared" si="3"/>
        <v>石岡市</v>
      </c>
      <c r="AM8" s="67">
        <v>146990</v>
      </c>
      <c r="AN8" s="67">
        <v>40032770</v>
      </c>
      <c r="AO8" s="67">
        <v>38136704</v>
      </c>
      <c r="AP8" s="67">
        <v>2106929</v>
      </c>
      <c r="AQ8" s="67">
        <v>2009122</v>
      </c>
      <c r="AR8" s="67">
        <v>2009047</v>
      </c>
      <c r="AS8" s="67">
        <v>307</v>
      </c>
      <c r="AT8" s="67">
        <v>36772</v>
      </c>
      <c r="AU8" s="67">
        <v>34417</v>
      </c>
      <c r="AV8" s="62"/>
      <c r="AW8" s="65">
        <v>5</v>
      </c>
      <c r="AX8" s="66" t="str">
        <f t="shared" si="1"/>
        <v>石岡市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2"/>
      <c r="BI8" s="65">
        <v>5</v>
      </c>
      <c r="BJ8" s="66" t="str">
        <f t="shared" si="0"/>
        <v>石岡市</v>
      </c>
      <c r="BK8" s="67">
        <v>7523</v>
      </c>
      <c r="BL8" s="67">
        <v>1718436</v>
      </c>
      <c r="BM8" s="67">
        <v>1711477</v>
      </c>
      <c r="BN8" s="67">
        <v>13783129</v>
      </c>
      <c r="BO8" s="67">
        <v>13770154</v>
      </c>
      <c r="BP8" s="67">
        <v>4587181</v>
      </c>
      <c r="BQ8" s="67">
        <v>10</v>
      </c>
      <c r="BR8" s="67">
        <v>2246</v>
      </c>
      <c r="BS8" s="67">
        <v>2215</v>
      </c>
      <c r="BT8" s="63"/>
      <c r="BU8" s="65">
        <v>5</v>
      </c>
      <c r="BV8" s="66" t="str">
        <f t="shared" si="4"/>
        <v>石岡市</v>
      </c>
      <c r="BW8" s="67">
        <v>0</v>
      </c>
      <c r="BX8" s="67">
        <v>6255414</v>
      </c>
      <c r="BY8" s="67">
        <v>5929171</v>
      </c>
      <c r="BZ8" s="67">
        <v>59060851</v>
      </c>
      <c r="CA8" s="67">
        <v>56831499</v>
      </c>
      <c r="CB8" s="67">
        <v>9471680</v>
      </c>
      <c r="CC8" s="67">
        <v>0</v>
      </c>
      <c r="CD8" s="67">
        <v>31834</v>
      </c>
      <c r="CE8" s="67">
        <v>29485</v>
      </c>
      <c r="CF8" s="63"/>
      <c r="CG8" s="65">
        <v>5</v>
      </c>
      <c r="CH8" s="66" t="str">
        <f t="shared" si="5"/>
        <v>石岡市</v>
      </c>
      <c r="CI8" s="67">
        <v>0</v>
      </c>
      <c r="CJ8" s="67">
        <v>9673619</v>
      </c>
      <c r="CK8" s="67">
        <v>9613677</v>
      </c>
      <c r="CL8" s="67">
        <v>57154419</v>
      </c>
      <c r="CM8" s="67">
        <v>56922220</v>
      </c>
      <c r="CN8" s="67">
        <v>18973387</v>
      </c>
      <c r="CO8" s="67">
        <v>0</v>
      </c>
      <c r="CP8" s="67">
        <v>28511</v>
      </c>
      <c r="CQ8" s="67">
        <v>27480</v>
      </c>
      <c r="CR8" s="63"/>
      <c r="CS8" s="65">
        <v>5</v>
      </c>
      <c r="CT8" s="66" t="str">
        <f t="shared" si="6"/>
        <v>石岡市</v>
      </c>
      <c r="CU8" s="67">
        <v>0</v>
      </c>
      <c r="CV8" s="67">
        <v>6796940</v>
      </c>
      <c r="CW8" s="67">
        <v>6789743</v>
      </c>
      <c r="CX8" s="67">
        <v>61237566</v>
      </c>
      <c r="CY8" s="67">
        <v>61220595</v>
      </c>
      <c r="CZ8" s="67">
        <v>42820018</v>
      </c>
      <c r="DA8" s="67">
        <v>0</v>
      </c>
      <c r="DB8" s="67">
        <v>8701</v>
      </c>
      <c r="DC8" s="67">
        <v>8610</v>
      </c>
      <c r="DD8" s="63"/>
      <c r="DE8" s="65">
        <v>5</v>
      </c>
      <c r="DF8" s="66" t="str">
        <f t="shared" si="7"/>
        <v>石岡市</v>
      </c>
      <c r="DG8" s="67">
        <v>1776917</v>
      </c>
      <c r="DH8" s="67">
        <v>22725973</v>
      </c>
      <c r="DI8" s="67">
        <v>22332591</v>
      </c>
      <c r="DJ8" s="67">
        <v>177452836</v>
      </c>
      <c r="DK8" s="67">
        <v>174974314</v>
      </c>
      <c r="DL8" s="67">
        <v>71265085</v>
      </c>
      <c r="DM8" s="67">
        <v>1216</v>
      </c>
      <c r="DN8" s="67">
        <v>69046</v>
      </c>
      <c r="DO8" s="67">
        <v>65575</v>
      </c>
      <c r="DP8" s="62"/>
      <c r="DQ8" s="65">
        <v>5</v>
      </c>
      <c r="DR8" s="66" t="str">
        <f t="shared" si="8"/>
        <v>石岡市</v>
      </c>
      <c r="DS8" s="67">
        <v>0</v>
      </c>
      <c r="DT8" s="67">
        <v>0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2"/>
      <c r="EC8" s="65">
        <v>5</v>
      </c>
      <c r="ED8" s="66" t="str">
        <f t="shared" si="9"/>
        <v>石岡市</v>
      </c>
      <c r="EE8" s="67">
        <v>0</v>
      </c>
      <c r="EF8" s="67">
        <v>0</v>
      </c>
      <c r="EG8" s="67">
        <v>0</v>
      </c>
      <c r="EH8" s="67">
        <v>0</v>
      </c>
      <c r="EI8" s="67">
        <v>0</v>
      </c>
      <c r="EJ8" s="67">
        <v>0</v>
      </c>
      <c r="EK8" s="67">
        <v>0</v>
      </c>
      <c r="EL8" s="67">
        <v>0</v>
      </c>
      <c r="EM8" s="67">
        <v>0</v>
      </c>
      <c r="EN8" s="62"/>
      <c r="EO8" s="65">
        <v>5</v>
      </c>
      <c r="EP8" s="66" t="str">
        <f t="shared" si="10"/>
        <v>石岡市</v>
      </c>
      <c r="EQ8" s="67">
        <v>224358</v>
      </c>
      <c r="ER8" s="67">
        <v>21929</v>
      </c>
      <c r="ES8" s="67">
        <v>10375</v>
      </c>
      <c r="ET8" s="67">
        <v>285</v>
      </c>
      <c r="EU8" s="67">
        <v>135</v>
      </c>
      <c r="EV8" s="67">
        <v>135</v>
      </c>
      <c r="EW8" s="67">
        <v>79</v>
      </c>
      <c r="EX8" s="67">
        <v>30</v>
      </c>
      <c r="EY8" s="67">
        <v>17</v>
      </c>
      <c r="EZ8" s="62"/>
      <c r="FA8" s="65">
        <v>5</v>
      </c>
      <c r="FB8" s="66" t="str">
        <f t="shared" si="11"/>
        <v>石岡市</v>
      </c>
      <c r="FC8" s="67">
        <v>19663917</v>
      </c>
      <c r="FD8" s="67">
        <v>60060741</v>
      </c>
      <c r="FE8" s="67">
        <v>55310167</v>
      </c>
      <c r="FF8" s="67">
        <v>1230639</v>
      </c>
      <c r="FG8" s="67">
        <v>1135493</v>
      </c>
      <c r="FH8" s="67">
        <v>1135493</v>
      </c>
      <c r="FI8" s="67">
        <v>767</v>
      </c>
      <c r="FJ8" s="67">
        <v>22939</v>
      </c>
      <c r="FK8" s="67">
        <v>19911</v>
      </c>
      <c r="FM8" s="65">
        <v>5</v>
      </c>
      <c r="FN8" s="66" t="str">
        <f t="shared" si="12"/>
        <v>石岡市</v>
      </c>
      <c r="FO8" s="67">
        <v>15533</v>
      </c>
      <c r="FP8" s="67">
        <v>634293</v>
      </c>
      <c r="FQ8" s="67">
        <v>569434</v>
      </c>
      <c r="FR8" s="67">
        <v>78752</v>
      </c>
      <c r="FS8" s="67">
        <v>76739</v>
      </c>
      <c r="FT8" s="67">
        <v>58839</v>
      </c>
      <c r="FU8" s="67">
        <v>19</v>
      </c>
      <c r="FV8" s="67">
        <v>528</v>
      </c>
      <c r="FW8" s="67">
        <v>456</v>
      </c>
      <c r="FY8" s="65">
        <v>5</v>
      </c>
      <c r="FZ8" s="66" t="str">
        <f t="shared" si="13"/>
        <v>石岡市</v>
      </c>
      <c r="GA8" s="67">
        <v>690</v>
      </c>
      <c r="GB8" s="67">
        <v>150304</v>
      </c>
      <c r="GC8" s="67">
        <v>150304</v>
      </c>
      <c r="GD8" s="67">
        <v>7175</v>
      </c>
      <c r="GE8" s="67">
        <v>7175</v>
      </c>
      <c r="GF8" s="67">
        <v>7175</v>
      </c>
      <c r="GG8" s="67">
        <v>1</v>
      </c>
      <c r="GH8" s="67">
        <v>51</v>
      </c>
      <c r="GI8" s="67">
        <v>51</v>
      </c>
      <c r="GK8" s="65">
        <v>5</v>
      </c>
      <c r="GL8" s="66" t="str">
        <f t="shared" si="14"/>
        <v>石岡市</v>
      </c>
      <c r="GM8" s="67">
        <v>144266</v>
      </c>
      <c r="GN8" s="67">
        <v>1196102</v>
      </c>
      <c r="GO8" s="67">
        <v>968356</v>
      </c>
      <c r="GP8" s="67">
        <v>17070</v>
      </c>
      <c r="GQ8" s="67">
        <v>13880</v>
      </c>
      <c r="GR8" s="67">
        <v>13880</v>
      </c>
      <c r="GS8" s="67">
        <v>349</v>
      </c>
      <c r="GT8" s="67">
        <v>3163</v>
      </c>
      <c r="GU8" s="67">
        <v>2427</v>
      </c>
      <c r="GW8" s="65">
        <v>5</v>
      </c>
      <c r="GX8" s="66" t="str">
        <f t="shared" si="15"/>
        <v>石岡市</v>
      </c>
      <c r="GY8" s="67">
        <v>578</v>
      </c>
      <c r="GZ8" s="67">
        <v>2107911</v>
      </c>
      <c r="HA8" s="67">
        <v>2107056</v>
      </c>
      <c r="HB8" s="67">
        <v>3170146</v>
      </c>
      <c r="HC8" s="67">
        <v>3168855</v>
      </c>
      <c r="HD8" s="67">
        <v>2218097</v>
      </c>
      <c r="HE8" s="67">
        <v>3</v>
      </c>
      <c r="HF8" s="67">
        <v>1150</v>
      </c>
      <c r="HG8" s="67">
        <v>1138</v>
      </c>
      <c r="HI8" s="65">
        <v>5</v>
      </c>
      <c r="HJ8" s="66" t="str">
        <f t="shared" si="16"/>
        <v>石岡市</v>
      </c>
      <c r="HK8" s="67">
        <v>0</v>
      </c>
      <c r="HL8" s="67">
        <v>0</v>
      </c>
      <c r="HM8" s="67">
        <v>0</v>
      </c>
      <c r="HN8" s="67">
        <v>0</v>
      </c>
      <c r="HO8" s="67">
        <v>0</v>
      </c>
      <c r="HP8" s="67">
        <v>0</v>
      </c>
      <c r="HQ8" s="67">
        <v>0</v>
      </c>
      <c r="HR8" s="67">
        <v>0</v>
      </c>
      <c r="HS8" s="67">
        <v>0</v>
      </c>
      <c r="HU8" s="65">
        <v>5</v>
      </c>
      <c r="HV8" s="66" t="str">
        <f t="shared" si="17"/>
        <v>石岡市</v>
      </c>
      <c r="HW8" s="67">
        <v>138</v>
      </c>
      <c r="HX8" s="67">
        <v>330232</v>
      </c>
      <c r="HY8" s="67">
        <v>330219</v>
      </c>
      <c r="HZ8" s="67">
        <v>546261</v>
      </c>
      <c r="IA8" s="67">
        <v>546258</v>
      </c>
      <c r="IB8" s="67">
        <v>372742</v>
      </c>
      <c r="IC8" s="67">
        <v>4</v>
      </c>
      <c r="ID8" s="67">
        <v>550</v>
      </c>
      <c r="IE8" s="67">
        <v>549</v>
      </c>
      <c r="IG8" s="65">
        <v>5</v>
      </c>
      <c r="IH8" s="66" t="str">
        <f t="shared" si="18"/>
        <v>石岡市</v>
      </c>
      <c r="II8" s="67">
        <v>0</v>
      </c>
      <c r="IJ8" s="67">
        <v>0</v>
      </c>
      <c r="IK8" s="67">
        <v>0</v>
      </c>
      <c r="IL8" s="67">
        <v>0</v>
      </c>
      <c r="IM8" s="67">
        <v>0</v>
      </c>
      <c r="IN8" s="67">
        <v>0</v>
      </c>
      <c r="IO8" s="67">
        <v>0</v>
      </c>
      <c r="IP8" s="67">
        <v>0</v>
      </c>
      <c r="IQ8" s="67">
        <v>0</v>
      </c>
    </row>
    <row r="9" spans="1:251" s="56" customFormat="1" ht="15" customHeight="1">
      <c r="A9" s="65">
        <v>6</v>
      </c>
      <c r="B9" s="66" t="s">
        <v>82</v>
      </c>
      <c r="C9" s="67">
        <v>25311</v>
      </c>
      <c r="D9" s="67">
        <v>12575266</v>
      </c>
      <c r="E9" s="67">
        <v>12233355</v>
      </c>
      <c r="F9" s="67">
        <v>1239061</v>
      </c>
      <c r="G9" s="67">
        <v>1205638</v>
      </c>
      <c r="H9" s="67">
        <v>1204989</v>
      </c>
      <c r="I9" s="67">
        <v>79</v>
      </c>
      <c r="J9" s="67">
        <v>9816</v>
      </c>
      <c r="K9" s="67">
        <v>9407</v>
      </c>
      <c r="L9" s="62"/>
      <c r="M9" s="65">
        <v>6</v>
      </c>
      <c r="N9" s="66" t="s">
        <v>82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2"/>
      <c r="Y9" s="65">
        <v>6</v>
      </c>
      <c r="Z9" s="66" t="str">
        <f t="shared" si="2"/>
        <v>結城市</v>
      </c>
      <c r="AA9" s="67">
        <v>185</v>
      </c>
      <c r="AB9" s="67">
        <v>22121</v>
      </c>
      <c r="AC9" s="67">
        <v>22121</v>
      </c>
      <c r="AD9" s="67">
        <v>170501</v>
      </c>
      <c r="AE9" s="67">
        <v>170501</v>
      </c>
      <c r="AF9" s="67">
        <v>56834</v>
      </c>
      <c r="AG9" s="67">
        <v>3</v>
      </c>
      <c r="AH9" s="67">
        <v>59</v>
      </c>
      <c r="AI9" s="67">
        <v>59</v>
      </c>
      <c r="AJ9" s="63"/>
      <c r="AK9" s="65">
        <v>6</v>
      </c>
      <c r="AL9" s="66" t="str">
        <f t="shared" si="3"/>
        <v>結城市</v>
      </c>
      <c r="AM9" s="67">
        <v>124913</v>
      </c>
      <c r="AN9" s="67">
        <v>22883548</v>
      </c>
      <c r="AO9" s="67">
        <v>21769365</v>
      </c>
      <c r="AP9" s="67">
        <v>1171286</v>
      </c>
      <c r="AQ9" s="67">
        <v>1114860</v>
      </c>
      <c r="AR9" s="67">
        <v>1114719</v>
      </c>
      <c r="AS9" s="67">
        <v>239</v>
      </c>
      <c r="AT9" s="67">
        <v>20246</v>
      </c>
      <c r="AU9" s="67">
        <v>18808</v>
      </c>
      <c r="AV9" s="62"/>
      <c r="AW9" s="65">
        <v>6</v>
      </c>
      <c r="AX9" s="66" t="str">
        <f t="shared" si="1"/>
        <v>結城市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2"/>
      <c r="BI9" s="65">
        <v>6</v>
      </c>
      <c r="BJ9" s="66" t="str">
        <f t="shared" si="0"/>
        <v>結城市</v>
      </c>
      <c r="BK9" s="67">
        <v>21790</v>
      </c>
      <c r="BL9" s="67">
        <v>879602</v>
      </c>
      <c r="BM9" s="67">
        <v>878722</v>
      </c>
      <c r="BN9" s="67">
        <v>9703720</v>
      </c>
      <c r="BO9" s="67">
        <v>9694743</v>
      </c>
      <c r="BP9" s="67">
        <v>3121800</v>
      </c>
      <c r="BQ9" s="67">
        <v>98</v>
      </c>
      <c r="BR9" s="67">
        <v>1558</v>
      </c>
      <c r="BS9" s="67">
        <v>1546</v>
      </c>
      <c r="BT9" s="63"/>
      <c r="BU9" s="65">
        <v>6</v>
      </c>
      <c r="BV9" s="66" t="str">
        <f t="shared" si="4"/>
        <v>結城市</v>
      </c>
      <c r="BW9" s="67">
        <v>0</v>
      </c>
      <c r="BX9" s="67">
        <v>3534919</v>
      </c>
      <c r="BY9" s="67">
        <v>3346320</v>
      </c>
      <c r="BZ9" s="67">
        <v>46827579</v>
      </c>
      <c r="CA9" s="67">
        <v>45543234</v>
      </c>
      <c r="CB9" s="67">
        <v>7590532</v>
      </c>
      <c r="CC9" s="67">
        <v>0</v>
      </c>
      <c r="CD9" s="67">
        <v>17992</v>
      </c>
      <c r="CE9" s="67">
        <v>16748</v>
      </c>
      <c r="CF9" s="63"/>
      <c r="CG9" s="65">
        <v>6</v>
      </c>
      <c r="CH9" s="66" t="str">
        <f t="shared" si="5"/>
        <v>結城市</v>
      </c>
      <c r="CI9" s="67">
        <v>0</v>
      </c>
      <c r="CJ9" s="67">
        <v>5331253</v>
      </c>
      <c r="CK9" s="67">
        <v>5310202</v>
      </c>
      <c r="CL9" s="67">
        <v>43300825</v>
      </c>
      <c r="CM9" s="67">
        <v>43177778</v>
      </c>
      <c r="CN9" s="67">
        <v>14392588</v>
      </c>
      <c r="CO9" s="67">
        <v>0</v>
      </c>
      <c r="CP9" s="67">
        <v>18459</v>
      </c>
      <c r="CQ9" s="67">
        <v>17850</v>
      </c>
      <c r="CR9" s="63"/>
      <c r="CS9" s="65">
        <v>6</v>
      </c>
      <c r="CT9" s="66" t="str">
        <f t="shared" si="6"/>
        <v>結城市</v>
      </c>
      <c r="CU9" s="67">
        <v>0</v>
      </c>
      <c r="CV9" s="67">
        <v>3937209</v>
      </c>
      <c r="CW9" s="67">
        <v>3935529</v>
      </c>
      <c r="CX9" s="67">
        <v>42435616</v>
      </c>
      <c r="CY9" s="67">
        <v>42429795</v>
      </c>
      <c r="CZ9" s="67">
        <v>29687388</v>
      </c>
      <c r="DA9" s="67">
        <v>0</v>
      </c>
      <c r="DB9" s="67">
        <v>4746</v>
      </c>
      <c r="DC9" s="67">
        <v>4708</v>
      </c>
      <c r="DD9" s="63"/>
      <c r="DE9" s="65">
        <v>6</v>
      </c>
      <c r="DF9" s="66" t="str">
        <f t="shared" si="7"/>
        <v>結城市</v>
      </c>
      <c r="DG9" s="67">
        <v>509922</v>
      </c>
      <c r="DH9" s="67">
        <v>12803381</v>
      </c>
      <c r="DI9" s="67">
        <v>12592051</v>
      </c>
      <c r="DJ9" s="67">
        <v>132564020</v>
      </c>
      <c r="DK9" s="67">
        <v>131150807</v>
      </c>
      <c r="DL9" s="67">
        <v>51670508</v>
      </c>
      <c r="DM9" s="67">
        <v>780</v>
      </c>
      <c r="DN9" s="67">
        <v>41197</v>
      </c>
      <c r="DO9" s="67">
        <v>39306</v>
      </c>
      <c r="DP9" s="62"/>
      <c r="DQ9" s="65">
        <v>6</v>
      </c>
      <c r="DR9" s="66" t="str">
        <f t="shared" si="8"/>
        <v>結城市</v>
      </c>
      <c r="DS9" s="67">
        <v>0</v>
      </c>
      <c r="DT9" s="67">
        <v>0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2"/>
      <c r="EC9" s="65">
        <v>6</v>
      </c>
      <c r="ED9" s="66" t="str">
        <f t="shared" si="9"/>
        <v>結城市</v>
      </c>
      <c r="EE9" s="67">
        <v>0</v>
      </c>
      <c r="EF9" s="67">
        <v>0</v>
      </c>
      <c r="EG9" s="67">
        <v>0</v>
      </c>
      <c r="EH9" s="67">
        <v>0</v>
      </c>
      <c r="EI9" s="67">
        <v>0</v>
      </c>
      <c r="EJ9" s="67">
        <v>0</v>
      </c>
      <c r="EK9" s="67">
        <v>0</v>
      </c>
      <c r="EL9" s="67">
        <v>0</v>
      </c>
      <c r="EM9" s="67">
        <v>0</v>
      </c>
      <c r="EN9" s="62"/>
      <c r="EO9" s="65">
        <v>6</v>
      </c>
      <c r="EP9" s="66" t="str">
        <f t="shared" si="10"/>
        <v>結城市</v>
      </c>
      <c r="EQ9" s="67">
        <v>5411</v>
      </c>
      <c r="ER9" s="67">
        <v>5354</v>
      </c>
      <c r="ES9" s="67">
        <v>5354</v>
      </c>
      <c r="ET9" s="67">
        <v>193</v>
      </c>
      <c r="EU9" s="67">
        <v>193</v>
      </c>
      <c r="EV9" s="67">
        <v>193</v>
      </c>
      <c r="EW9" s="67">
        <v>4</v>
      </c>
      <c r="EX9" s="67">
        <v>3</v>
      </c>
      <c r="EY9" s="67">
        <v>3</v>
      </c>
      <c r="EZ9" s="62"/>
      <c r="FA9" s="65">
        <v>6</v>
      </c>
      <c r="FB9" s="66" t="str">
        <f t="shared" si="11"/>
        <v>結城市</v>
      </c>
      <c r="FC9" s="67">
        <v>130797</v>
      </c>
      <c r="FD9" s="67">
        <v>2668505</v>
      </c>
      <c r="FE9" s="67">
        <v>2230887</v>
      </c>
      <c r="FF9" s="67">
        <v>96066</v>
      </c>
      <c r="FG9" s="67">
        <v>80312</v>
      </c>
      <c r="FH9" s="67">
        <v>80312</v>
      </c>
      <c r="FI9" s="67">
        <v>164</v>
      </c>
      <c r="FJ9" s="67">
        <v>2210</v>
      </c>
      <c r="FK9" s="67">
        <v>1712</v>
      </c>
      <c r="FM9" s="65">
        <v>6</v>
      </c>
      <c r="FN9" s="66" t="str">
        <f t="shared" si="12"/>
        <v>結城市</v>
      </c>
      <c r="FO9" s="67">
        <v>0</v>
      </c>
      <c r="FP9" s="67">
        <v>0</v>
      </c>
      <c r="FQ9" s="67">
        <v>0</v>
      </c>
      <c r="FR9" s="67">
        <v>0</v>
      </c>
      <c r="FS9" s="67">
        <v>0</v>
      </c>
      <c r="FT9" s="67">
        <v>0</v>
      </c>
      <c r="FU9" s="67">
        <v>0</v>
      </c>
      <c r="FV9" s="67">
        <v>0</v>
      </c>
      <c r="FW9" s="67">
        <v>0</v>
      </c>
      <c r="FY9" s="65">
        <v>6</v>
      </c>
      <c r="FZ9" s="66" t="str">
        <f t="shared" si="13"/>
        <v>結城市</v>
      </c>
      <c r="GA9" s="67">
        <v>0</v>
      </c>
      <c r="GB9" s="67">
        <v>0</v>
      </c>
      <c r="GC9" s="67">
        <v>0</v>
      </c>
      <c r="GD9" s="67">
        <v>0</v>
      </c>
      <c r="GE9" s="67">
        <v>0</v>
      </c>
      <c r="GF9" s="67">
        <v>0</v>
      </c>
      <c r="GG9" s="67">
        <v>0</v>
      </c>
      <c r="GH9" s="67">
        <v>0</v>
      </c>
      <c r="GI9" s="67">
        <v>0</v>
      </c>
      <c r="GK9" s="65">
        <v>6</v>
      </c>
      <c r="GL9" s="66" t="str">
        <f t="shared" si="14"/>
        <v>結城市</v>
      </c>
      <c r="GM9" s="67">
        <v>26777</v>
      </c>
      <c r="GN9" s="67">
        <v>11940</v>
      </c>
      <c r="GO9" s="67">
        <v>7716</v>
      </c>
      <c r="GP9" s="67">
        <v>430</v>
      </c>
      <c r="GQ9" s="67">
        <v>278</v>
      </c>
      <c r="GR9" s="67">
        <v>278</v>
      </c>
      <c r="GS9" s="67">
        <v>25</v>
      </c>
      <c r="GT9" s="67">
        <v>37</v>
      </c>
      <c r="GU9" s="67">
        <v>20</v>
      </c>
      <c r="GW9" s="65">
        <v>6</v>
      </c>
      <c r="GX9" s="66" t="str">
        <f t="shared" si="15"/>
        <v>結城市</v>
      </c>
      <c r="GY9" s="67">
        <v>0</v>
      </c>
      <c r="GZ9" s="67">
        <v>0</v>
      </c>
      <c r="HA9" s="67">
        <v>0</v>
      </c>
      <c r="HB9" s="67">
        <v>0</v>
      </c>
      <c r="HC9" s="67">
        <v>0</v>
      </c>
      <c r="HD9" s="67">
        <v>0</v>
      </c>
      <c r="HE9" s="67">
        <v>0</v>
      </c>
      <c r="HF9" s="67">
        <v>0</v>
      </c>
      <c r="HG9" s="67">
        <v>0</v>
      </c>
      <c r="HI9" s="65">
        <v>6</v>
      </c>
      <c r="HJ9" s="66" t="str">
        <f t="shared" si="16"/>
        <v>結城市</v>
      </c>
      <c r="HK9" s="67">
        <v>0</v>
      </c>
      <c r="HL9" s="67">
        <v>0</v>
      </c>
      <c r="HM9" s="67">
        <v>0</v>
      </c>
      <c r="HN9" s="67">
        <v>0</v>
      </c>
      <c r="HO9" s="67">
        <v>0</v>
      </c>
      <c r="HP9" s="67">
        <v>0</v>
      </c>
      <c r="HQ9" s="67">
        <v>0</v>
      </c>
      <c r="HR9" s="67">
        <v>0</v>
      </c>
      <c r="HS9" s="67">
        <v>0</v>
      </c>
      <c r="HU9" s="65">
        <v>6</v>
      </c>
      <c r="HV9" s="66" t="str">
        <f t="shared" si="17"/>
        <v>結城市</v>
      </c>
      <c r="HW9" s="67">
        <v>0</v>
      </c>
      <c r="HX9" s="67">
        <v>75967</v>
      </c>
      <c r="HY9" s="67">
        <v>75967</v>
      </c>
      <c r="HZ9" s="67">
        <v>295237</v>
      </c>
      <c r="IA9" s="67">
        <v>295237</v>
      </c>
      <c r="IB9" s="67">
        <v>206665</v>
      </c>
      <c r="IC9" s="67">
        <v>0</v>
      </c>
      <c r="ID9" s="67">
        <v>312</v>
      </c>
      <c r="IE9" s="67">
        <v>312</v>
      </c>
      <c r="IG9" s="65">
        <v>6</v>
      </c>
      <c r="IH9" s="66" t="str">
        <f t="shared" si="18"/>
        <v>結城市</v>
      </c>
      <c r="II9" s="67">
        <v>0</v>
      </c>
      <c r="IJ9" s="67">
        <v>0</v>
      </c>
      <c r="IK9" s="67">
        <v>0</v>
      </c>
      <c r="IL9" s="67">
        <v>0</v>
      </c>
      <c r="IM9" s="67">
        <v>0</v>
      </c>
      <c r="IN9" s="67">
        <v>0</v>
      </c>
      <c r="IO9" s="67">
        <v>0</v>
      </c>
      <c r="IP9" s="67">
        <v>0</v>
      </c>
      <c r="IQ9" s="67">
        <v>0</v>
      </c>
    </row>
    <row r="10" spans="1:251" s="56" customFormat="1" ht="15" customHeight="1">
      <c r="A10" s="65">
        <v>7</v>
      </c>
      <c r="B10" s="66" t="s">
        <v>103</v>
      </c>
      <c r="C10" s="67">
        <v>59141</v>
      </c>
      <c r="D10" s="67">
        <v>24072052</v>
      </c>
      <c r="E10" s="67">
        <v>23124231</v>
      </c>
      <c r="F10" s="67">
        <v>2910128</v>
      </c>
      <c r="G10" s="67">
        <v>2796910</v>
      </c>
      <c r="H10" s="67">
        <v>2792799</v>
      </c>
      <c r="I10" s="67">
        <v>161</v>
      </c>
      <c r="J10" s="67">
        <v>18601</v>
      </c>
      <c r="K10" s="67">
        <v>17355</v>
      </c>
      <c r="L10" s="62"/>
      <c r="M10" s="65">
        <v>7</v>
      </c>
      <c r="N10" s="66" t="s">
        <v>103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2"/>
      <c r="Y10" s="65">
        <v>7</v>
      </c>
      <c r="Z10" s="66" t="str">
        <f t="shared" si="2"/>
        <v>龍ケ崎市</v>
      </c>
      <c r="AA10" s="67">
        <v>52</v>
      </c>
      <c r="AB10" s="67">
        <v>64455</v>
      </c>
      <c r="AC10" s="67">
        <v>63929</v>
      </c>
      <c r="AD10" s="67">
        <v>293284</v>
      </c>
      <c r="AE10" s="67">
        <v>291996</v>
      </c>
      <c r="AF10" s="67">
        <v>117523</v>
      </c>
      <c r="AG10" s="67">
        <v>1</v>
      </c>
      <c r="AH10" s="67">
        <v>176</v>
      </c>
      <c r="AI10" s="67">
        <v>167</v>
      </c>
      <c r="AJ10" s="63"/>
      <c r="AK10" s="65">
        <v>7</v>
      </c>
      <c r="AL10" s="66" t="str">
        <f t="shared" si="3"/>
        <v>龍ケ崎市</v>
      </c>
      <c r="AM10" s="67">
        <v>6587</v>
      </c>
      <c r="AN10" s="67">
        <v>9380669</v>
      </c>
      <c r="AO10" s="67">
        <v>8723849</v>
      </c>
      <c r="AP10" s="67">
        <v>549364</v>
      </c>
      <c r="AQ10" s="67">
        <v>511141</v>
      </c>
      <c r="AR10" s="67">
        <v>511030</v>
      </c>
      <c r="AS10" s="67">
        <v>47</v>
      </c>
      <c r="AT10" s="67">
        <v>11543</v>
      </c>
      <c r="AU10" s="67">
        <v>10433</v>
      </c>
      <c r="AV10" s="62"/>
      <c r="AW10" s="65">
        <v>7</v>
      </c>
      <c r="AX10" s="66" t="str">
        <f t="shared" si="1"/>
        <v>龍ケ崎市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2"/>
      <c r="BI10" s="65">
        <v>7</v>
      </c>
      <c r="BJ10" s="66" t="str">
        <f t="shared" si="0"/>
        <v>龍ケ崎市</v>
      </c>
      <c r="BK10" s="67">
        <v>134</v>
      </c>
      <c r="BL10" s="67">
        <v>227418</v>
      </c>
      <c r="BM10" s="67">
        <v>225779</v>
      </c>
      <c r="BN10" s="67">
        <v>3086685</v>
      </c>
      <c r="BO10" s="67">
        <v>3083199</v>
      </c>
      <c r="BP10" s="67">
        <v>1028577</v>
      </c>
      <c r="BQ10" s="67">
        <v>2</v>
      </c>
      <c r="BR10" s="67">
        <v>690</v>
      </c>
      <c r="BS10" s="67">
        <v>676</v>
      </c>
      <c r="BT10" s="63"/>
      <c r="BU10" s="65">
        <v>7</v>
      </c>
      <c r="BV10" s="66" t="str">
        <f t="shared" si="4"/>
        <v>龍ケ崎市</v>
      </c>
      <c r="BW10" s="67">
        <v>0</v>
      </c>
      <c r="BX10" s="67">
        <v>5317709</v>
      </c>
      <c r="BY10" s="67">
        <v>5192567</v>
      </c>
      <c r="BZ10" s="67">
        <v>92375003</v>
      </c>
      <c r="CA10" s="67">
        <v>90993539</v>
      </c>
      <c r="CB10" s="67">
        <v>15164911</v>
      </c>
      <c r="CC10" s="67">
        <v>0</v>
      </c>
      <c r="CD10" s="67">
        <v>31040</v>
      </c>
      <c r="CE10" s="67">
        <v>29722</v>
      </c>
      <c r="CF10" s="63"/>
      <c r="CG10" s="65">
        <v>7</v>
      </c>
      <c r="CH10" s="66" t="str">
        <f t="shared" si="5"/>
        <v>龍ケ崎市</v>
      </c>
      <c r="CI10" s="67">
        <v>0</v>
      </c>
      <c r="CJ10" s="67">
        <v>3647236</v>
      </c>
      <c r="CK10" s="67">
        <v>3643135</v>
      </c>
      <c r="CL10" s="67">
        <v>40157489</v>
      </c>
      <c r="CM10" s="67">
        <v>40122587</v>
      </c>
      <c r="CN10" s="67">
        <v>13374099</v>
      </c>
      <c r="CO10" s="67">
        <v>0</v>
      </c>
      <c r="CP10" s="67">
        <v>19976</v>
      </c>
      <c r="CQ10" s="67">
        <v>19768</v>
      </c>
      <c r="CR10" s="63"/>
      <c r="CS10" s="65">
        <v>7</v>
      </c>
      <c r="CT10" s="66" t="str">
        <f t="shared" si="6"/>
        <v>龍ケ崎市</v>
      </c>
      <c r="CU10" s="67">
        <v>0</v>
      </c>
      <c r="CV10" s="67">
        <v>4254499</v>
      </c>
      <c r="CW10" s="67">
        <v>4253705</v>
      </c>
      <c r="CX10" s="67">
        <v>59036914</v>
      </c>
      <c r="CY10" s="67">
        <v>59029976</v>
      </c>
      <c r="CZ10" s="67">
        <v>41256677</v>
      </c>
      <c r="DA10" s="67">
        <v>0</v>
      </c>
      <c r="DB10" s="67">
        <v>6890</v>
      </c>
      <c r="DC10" s="67">
        <v>6840</v>
      </c>
      <c r="DD10" s="63"/>
      <c r="DE10" s="65">
        <v>7</v>
      </c>
      <c r="DF10" s="66" t="str">
        <f t="shared" si="7"/>
        <v>龍ケ崎市</v>
      </c>
      <c r="DG10" s="67">
        <v>621235</v>
      </c>
      <c r="DH10" s="67">
        <v>13219444</v>
      </c>
      <c r="DI10" s="67">
        <v>13089407</v>
      </c>
      <c r="DJ10" s="67">
        <v>191569406</v>
      </c>
      <c r="DK10" s="67">
        <v>190146102</v>
      </c>
      <c r="DL10" s="67">
        <v>69795687</v>
      </c>
      <c r="DM10" s="67">
        <v>480</v>
      </c>
      <c r="DN10" s="67">
        <v>57906</v>
      </c>
      <c r="DO10" s="67">
        <v>56330</v>
      </c>
      <c r="DP10" s="62"/>
      <c r="DQ10" s="65">
        <v>7</v>
      </c>
      <c r="DR10" s="66" t="str">
        <f t="shared" si="8"/>
        <v>龍ケ崎市</v>
      </c>
      <c r="DS10" s="67">
        <v>0</v>
      </c>
      <c r="DT10" s="67">
        <v>0</v>
      </c>
      <c r="DU10" s="67">
        <v>0</v>
      </c>
      <c r="DV10" s="67">
        <v>0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2"/>
      <c r="EC10" s="65">
        <v>7</v>
      </c>
      <c r="ED10" s="66" t="str">
        <f t="shared" si="9"/>
        <v>龍ケ崎市</v>
      </c>
      <c r="EE10" s="67">
        <v>0</v>
      </c>
      <c r="EF10" s="67">
        <v>0</v>
      </c>
      <c r="EG10" s="67">
        <v>0</v>
      </c>
      <c r="EH10" s="67">
        <v>0</v>
      </c>
      <c r="EI10" s="67">
        <v>0</v>
      </c>
      <c r="EJ10" s="67">
        <v>0</v>
      </c>
      <c r="EK10" s="67">
        <v>0</v>
      </c>
      <c r="EL10" s="67">
        <v>0</v>
      </c>
      <c r="EM10" s="67">
        <v>0</v>
      </c>
      <c r="EN10" s="62"/>
      <c r="EO10" s="65">
        <v>7</v>
      </c>
      <c r="EP10" s="66" t="str">
        <f t="shared" si="10"/>
        <v>龍ケ崎市</v>
      </c>
      <c r="EQ10" s="67">
        <v>4023865</v>
      </c>
      <c r="ER10" s="67">
        <v>97236</v>
      </c>
      <c r="ES10" s="67">
        <v>66136</v>
      </c>
      <c r="ET10" s="67">
        <v>2042</v>
      </c>
      <c r="EU10" s="67">
        <v>1389</v>
      </c>
      <c r="EV10" s="67">
        <v>1389</v>
      </c>
      <c r="EW10" s="67">
        <v>54</v>
      </c>
      <c r="EX10" s="67">
        <v>124</v>
      </c>
      <c r="EY10" s="67">
        <v>92</v>
      </c>
      <c r="EZ10" s="62"/>
      <c r="FA10" s="65">
        <v>7</v>
      </c>
      <c r="FB10" s="66" t="str">
        <f t="shared" si="11"/>
        <v>龍ケ崎市</v>
      </c>
      <c r="FC10" s="67">
        <v>129405</v>
      </c>
      <c r="FD10" s="67">
        <v>6392536</v>
      </c>
      <c r="FE10" s="67">
        <v>5490374</v>
      </c>
      <c r="FF10" s="67">
        <v>230131</v>
      </c>
      <c r="FG10" s="67">
        <v>197653</v>
      </c>
      <c r="FH10" s="67">
        <v>197653</v>
      </c>
      <c r="FI10" s="67">
        <v>140</v>
      </c>
      <c r="FJ10" s="67">
        <v>5580</v>
      </c>
      <c r="FK10" s="67">
        <v>4519</v>
      </c>
      <c r="FM10" s="65">
        <v>7</v>
      </c>
      <c r="FN10" s="66" t="str">
        <f t="shared" si="12"/>
        <v>龍ケ崎市</v>
      </c>
      <c r="FO10" s="67">
        <v>3292</v>
      </c>
      <c r="FP10" s="67">
        <v>26191</v>
      </c>
      <c r="FQ10" s="67">
        <v>25255</v>
      </c>
      <c r="FR10" s="67">
        <v>2620</v>
      </c>
      <c r="FS10" s="67">
        <v>2526</v>
      </c>
      <c r="FT10" s="67">
        <v>1515</v>
      </c>
      <c r="FU10" s="67">
        <v>1</v>
      </c>
      <c r="FV10" s="67">
        <v>43</v>
      </c>
      <c r="FW10" s="67">
        <v>39</v>
      </c>
      <c r="FY10" s="65">
        <v>7</v>
      </c>
      <c r="FZ10" s="66" t="str">
        <f t="shared" si="13"/>
        <v>龍ケ崎市</v>
      </c>
      <c r="GA10" s="67">
        <v>0</v>
      </c>
      <c r="GB10" s="67">
        <v>0</v>
      </c>
      <c r="GC10" s="67">
        <v>0</v>
      </c>
      <c r="GD10" s="67">
        <v>0</v>
      </c>
      <c r="GE10" s="67">
        <v>0</v>
      </c>
      <c r="GF10" s="67">
        <v>0</v>
      </c>
      <c r="GG10" s="67">
        <v>0</v>
      </c>
      <c r="GH10" s="67">
        <v>0</v>
      </c>
      <c r="GI10" s="67">
        <v>0</v>
      </c>
      <c r="GK10" s="65">
        <v>7</v>
      </c>
      <c r="GL10" s="66" t="str">
        <f t="shared" si="14"/>
        <v>龍ケ崎市</v>
      </c>
      <c r="GM10" s="67">
        <v>3028484</v>
      </c>
      <c r="GN10" s="67">
        <v>724887</v>
      </c>
      <c r="GO10" s="67">
        <v>576688</v>
      </c>
      <c r="GP10" s="67">
        <v>21747</v>
      </c>
      <c r="GQ10" s="67">
        <v>17301</v>
      </c>
      <c r="GR10" s="67">
        <v>17301</v>
      </c>
      <c r="GS10" s="67">
        <v>49</v>
      </c>
      <c r="GT10" s="67">
        <v>914</v>
      </c>
      <c r="GU10" s="67">
        <v>680</v>
      </c>
      <c r="GW10" s="65">
        <v>7</v>
      </c>
      <c r="GX10" s="66" t="str">
        <f t="shared" si="15"/>
        <v>龍ケ崎市</v>
      </c>
      <c r="GY10" s="67">
        <v>8746</v>
      </c>
      <c r="GZ10" s="67">
        <v>1246351</v>
      </c>
      <c r="HA10" s="67">
        <v>1246351</v>
      </c>
      <c r="HB10" s="67">
        <v>1296799</v>
      </c>
      <c r="HC10" s="67">
        <v>1296799</v>
      </c>
      <c r="HD10" s="67">
        <v>907760</v>
      </c>
      <c r="HE10" s="67">
        <v>16</v>
      </c>
      <c r="HF10" s="67">
        <v>287</v>
      </c>
      <c r="HG10" s="67">
        <v>287</v>
      </c>
      <c r="HI10" s="65">
        <v>7</v>
      </c>
      <c r="HJ10" s="66" t="str">
        <f t="shared" si="16"/>
        <v>龍ケ崎市</v>
      </c>
      <c r="HK10" s="67">
        <v>0</v>
      </c>
      <c r="HL10" s="67">
        <v>0</v>
      </c>
      <c r="HM10" s="67">
        <v>0</v>
      </c>
      <c r="HN10" s="67">
        <v>0</v>
      </c>
      <c r="HO10" s="67">
        <v>0</v>
      </c>
      <c r="HP10" s="67">
        <v>0</v>
      </c>
      <c r="HQ10" s="67">
        <v>0</v>
      </c>
      <c r="HR10" s="67">
        <v>0</v>
      </c>
      <c r="HS10" s="67">
        <v>0</v>
      </c>
      <c r="HU10" s="65">
        <v>7</v>
      </c>
      <c r="HV10" s="66" t="str">
        <f t="shared" si="17"/>
        <v>龍ケ崎市</v>
      </c>
      <c r="HW10" s="67">
        <v>0</v>
      </c>
      <c r="HX10" s="67">
        <v>108869</v>
      </c>
      <c r="HY10" s="67">
        <v>108603</v>
      </c>
      <c r="HZ10" s="67">
        <v>467701</v>
      </c>
      <c r="IA10" s="67">
        <v>467566</v>
      </c>
      <c r="IB10" s="67">
        <v>322510</v>
      </c>
      <c r="IC10" s="67">
        <v>0</v>
      </c>
      <c r="ID10" s="67">
        <v>1034</v>
      </c>
      <c r="IE10" s="67">
        <v>1029</v>
      </c>
      <c r="IG10" s="65">
        <v>7</v>
      </c>
      <c r="IH10" s="66" t="str">
        <f t="shared" si="18"/>
        <v>龍ケ崎市</v>
      </c>
      <c r="II10" s="67">
        <v>0</v>
      </c>
      <c r="IJ10" s="67">
        <v>850</v>
      </c>
      <c r="IK10" s="67">
        <v>850</v>
      </c>
      <c r="IL10" s="67">
        <v>54691</v>
      </c>
      <c r="IM10" s="67">
        <v>54691</v>
      </c>
      <c r="IN10" s="67">
        <v>38284</v>
      </c>
      <c r="IO10" s="67">
        <v>0</v>
      </c>
      <c r="IP10" s="67">
        <v>1</v>
      </c>
      <c r="IQ10" s="67">
        <v>1</v>
      </c>
    </row>
    <row r="11" spans="1:251" s="56" customFormat="1" ht="15" customHeight="1">
      <c r="A11" s="65">
        <v>8</v>
      </c>
      <c r="B11" s="66" t="s">
        <v>83</v>
      </c>
      <c r="C11" s="67">
        <v>64582</v>
      </c>
      <c r="D11" s="67">
        <v>23258203</v>
      </c>
      <c r="E11" s="67">
        <v>22482524</v>
      </c>
      <c r="F11" s="67">
        <v>2689114</v>
      </c>
      <c r="G11" s="67">
        <v>2607240</v>
      </c>
      <c r="H11" s="67">
        <v>2597854</v>
      </c>
      <c r="I11" s="67">
        <v>732</v>
      </c>
      <c r="J11" s="67">
        <v>15835</v>
      </c>
      <c r="K11" s="67">
        <v>14969</v>
      </c>
      <c r="L11" s="62"/>
      <c r="M11" s="65">
        <v>8</v>
      </c>
      <c r="N11" s="66" t="s">
        <v>83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2"/>
      <c r="Y11" s="65">
        <v>8</v>
      </c>
      <c r="Z11" s="66" t="str">
        <f t="shared" si="2"/>
        <v>下妻市</v>
      </c>
      <c r="AA11" s="67">
        <v>286</v>
      </c>
      <c r="AB11" s="67">
        <v>28210</v>
      </c>
      <c r="AC11" s="67">
        <v>28180</v>
      </c>
      <c r="AD11" s="67">
        <v>156401</v>
      </c>
      <c r="AE11" s="67">
        <v>156285</v>
      </c>
      <c r="AF11" s="67">
        <v>109230</v>
      </c>
      <c r="AG11" s="67">
        <v>2</v>
      </c>
      <c r="AH11" s="67">
        <v>40</v>
      </c>
      <c r="AI11" s="67">
        <v>39</v>
      </c>
      <c r="AJ11" s="63"/>
      <c r="AK11" s="65">
        <v>8</v>
      </c>
      <c r="AL11" s="66" t="str">
        <f t="shared" si="3"/>
        <v>下妻市</v>
      </c>
      <c r="AM11" s="67">
        <v>328431</v>
      </c>
      <c r="AN11" s="67">
        <v>20055352</v>
      </c>
      <c r="AO11" s="67">
        <v>18772979</v>
      </c>
      <c r="AP11" s="67">
        <v>1180514</v>
      </c>
      <c r="AQ11" s="67">
        <v>1108880</v>
      </c>
      <c r="AR11" s="67">
        <v>1106576</v>
      </c>
      <c r="AS11" s="67">
        <v>1045</v>
      </c>
      <c r="AT11" s="67">
        <v>20783</v>
      </c>
      <c r="AU11" s="67">
        <v>19219</v>
      </c>
      <c r="AV11" s="62"/>
      <c r="AW11" s="65">
        <v>8</v>
      </c>
      <c r="AX11" s="66" t="str">
        <f t="shared" si="1"/>
        <v>下妻市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2"/>
      <c r="BI11" s="65">
        <v>8</v>
      </c>
      <c r="BJ11" s="66" t="str">
        <f t="shared" si="0"/>
        <v>下妻市</v>
      </c>
      <c r="BK11" s="67">
        <v>243</v>
      </c>
      <c r="BL11" s="67">
        <v>139128</v>
      </c>
      <c r="BM11" s="67">
        <v>139012</v>
      </c>
      <c r="BN11" s="67">
        <v>617465</v>
      </c>
      <c r="BO11" s="67">
        <v>617066</v>
      </c>
      <c r="BP11" s="67">
        <v>431646</v>
      </c>
      <c r="BQ11" s="67">
        <v>4</v>
      </c>
      <c r="BR11" s="67">
        <v>286</v>
      </c>
      <c r="BS11" s="67">
        <v>283</v>
      </c>
      <c r="BT11" s="63"/>
      <c r="BU11" s="65">
        <v>8</v>
      </c>
      <c r="BV11" s="66" t="str">
        <f t="shared" si="4"/>
        <v>下妻市</v>
      </c>
      <c r="BW11" s="67">
        <v>0</v>
      </c>
      <c r="BX11" s="67">
        <v>3109806</v>
      </c>
      <c r="BY11" s="67">
        <v>2891564</v>
      </c>
      <c r="BZ11" s="67">
        <v>28938746</v>
      </c>
      <c r="CA11" s="67">
        <v>27305051</v>
      </c>
      <c r="CB11" s="67">
        <v>4550836</v>
      </c>
      <c r="CC11" s="67">
        <v>0</v>
      </c>
      <c r="CD11" s="67">
        <v>14583</v>
      </c>
      <c r="CE11" s="67">
        <v>13087</v>
      </c>
      <c r="CF11" s="63"/>
      <c r="CG11" s="65">
        <v>8</v>
      </c>
      <c r="CH11" s="66" t="str">
        <f t="shared" si="5"/>
        <v>下妻市</v>
      </c>
      <c r="CI11" s="67">
        <v>0</v>
      </c>
      <c r="CJ11" s="67">
        <v>5396581</v>
      </c>
      <c r="CK11" s="67">
        <v>5383534</v>
      </c>
      <c r="CL11" s="67">
        <v>41944856</v>
      </c>
      <c r="CM11" s="67">
        <v>41853785</v>
      </c>
      <c r="CN11" s="67">
        <v>13951186</v>
      </c>
      <c r="CO11" s="67">
        <v>0</v>
      </c>
      <c r="CP11" s="67">
        <v>14755</v>
      </c>
      <c r="CQ11" s="67">
        <v>14262</v>
      </c>
      <c r="CR11" s="63"/>
      <c r="CS11" s="65">
        <v>8</v>
      </c>
      <c r="CT11" s="66" t="str">
        <f t="shared" si="6"/>
        <v>下妻市</v>
      </c>
      <c r="CU11" s="67">
        <v>0</v>
      </c>
      <c r="CV11" s="67">
        <v>5295132</v>
      </c>
      <c r="CW11" s="67">
        <v>5293722</v>
      </c>
      <c r="CX11" s="67">
        <v>46660131</v>
      </c>
      <c r="CY11" s="67">
        <v>46644254</v>
      </c>
      <c r="CZ11" s="67">
        <v>32204606</v>
      </c>
      <c r="DA11" s="67">
        <v>0</v>
      </c>
      <c r="DB11" s="67">
        <v>6906</v>
      </c>
      <c r="DC11" s="67">
        <v>6859</v>
      </c>
      <c r="DD11" s="63"/>
      <c r="DE11" s="65">
        <v>8</v>
      </c>
      <c r="DF11" s="66" t="str">
        <f t="shared" si="7"/>
        <v>下妻市</v>
      </c>
      <c r="DG11" s="67">
        <v>670861</v>
      </c>
      <c r="DH11" s="67">
        <v>13801519</v>
      </c>
      <c r="DI11" s="67">
        <v>13568820</v>
      </c>
      <c r="DJ11" s="67">
        <v>117543733</v>
      </c>
      <c r="DK11" s="67">
        <v>115803090</v>
      </c>
      <c r="DL11" s="67">
        <v>50706628</v>
      </c>
      <c r="DM11" s="67">
        <v>663</v>
      </c>
      <c r="DN11" s="67">
        <v>36244</v>
      </c>
      <c r="DO11" s="67">
        <v>34208</v>
      </c>
      <c r="DP11" s="62"/>
      <c r="DQ11" s="65">
        <v>8</v>
      </c>
      <c r="DR11" s="66" t="str">
        <f t="shared" si="8"/>
        <v>下妻市</v>
      </c>
      <c r="DS11" s="67">
        <v>0</v>
      </c>
      <c r="DT11" s="67">
        <v>0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2"/>
      <c r="EC11" s="65">
        <v>8</v>
      </c>
      <c r="ED11" s="66" t="str">
        <f t="shared" si="9"/>
        <v>下妻市</v>
      </c>
      <c r="EE11" s="67">
        <v>0</v>
      </c>
      <c r="EF11" s="67">
        <v>0</v>
      </c>
      <c r="EG11" s="67">
        <v>0</v>
      </c>
      <c r="EH11" s="67">
        <v>0</v>
      </c>
      <c r="EI11" s="67">
        <v>0</v>
      </c>
      <c r="EJ11" s="67">
        <v>0</v>
      </c>
      <c r="EK11" s="67">
        <v>0</v>
      </c>
      <c r="EL11" s="67">
        <v>0</v>
      </c>
      <c r="EM11" s="67">
        <v>0</v>
      </c>
      <c r="EN11" s="62"/>
      <c r="EO11" s="65">
        <v>8</v>
      </c>
      <c r="EP11" s="66" t="str">
        <f t="shared" si="10"/>
        <v>下妻市</v>
      </c>
      <c r="EQ11" s="67">
        <v>67785</v>
      </c>
      <c r="ER11" s="67">
        <v>2182</v>
      </c>
      <c r="ES11" s="67">
        <v>2182</v>
      </c>
      <c r="ET11" s="67">
        <v>38</v>
      </c>
      <c r="EU11" s="67">
        <v>38</v>
      </c>
      <c r="EV11" s="67">
        <v>38</v>
      </c>
      <c r="EW11" s="67">
        <v>16</v>
      </c>
      <c r="EX11" s="67">
        <v>3</v>
      </c>
      <c r="EY11" s="67">
        <v>3</v>
      </c>
      <c r="EZ11" s="62"/>
      <c r="FA11" s="65">
        <v>8</v>
      </c>
      <c r="FB11" s="66" t="str">
        <f t="shared" si="11"/>
        <v>下妻市</v>
      </c>
      <c r="FC11" s="67">
        <v>148436</v>
      </c>
      <c r="FD11" s="67">
        <v>3238279</v>
      </c>
      <c r="FE11" s="67">
        <v>2713723</v>
      </c>
      <c r="FF11" s="67">
        <v>113339</v>
      </c>
      <c r="FG11" s="67">
        <v>94980</v>
      </c>
      <c r="FH11" s="67">
        <v>94980</v>
      </c>
      <c r="FI11" s="67">
        <v>389</v>
      </c>
      <c r="FJ11" s="67">
        <v>2855</v>
      </c>
      <c r="FK11" s="67">
        <v>2123</v>
      </c>
      <c r="FM11" s="65">
        <v>8</v>
      </c>
      <c r="FN11" s="66" t="str">
        <f t="shared" si="12"/>
        <v>下妻市</v>
      </c>
      <c r="FO11" s="67">
        <v>0</v>
      </c>
      <c r="FP11" s="67">
        <v>0</v>
      </c>
      <c r="FQ11" s="67">
        <v>0</v>
      </c>
      <c r="FR11" s="67">
        <v>0</v>
      </c>
      <c r="FS11" s="67">
        <v>0</v>
      </c>
      <c r="FT11" s="67">
        <v>0</v>
      </c>
      <c r="FU11" s="67">
        <v>0</v>
      </c>
      <c r="FV11" s="67">
        <v>0</v>
      </c>
      <c r="FW11" s="67">
        <v>0</v>
      </c>
      <c r="FY11" s="65">
        <v>8</v>
      </c>
      <c r="FZ11" s="66" t="str">
        <f t="shared" si="13"/>
        <v>下妻市</v>
      </c>
      <c r="GA11" s="67">
        <v>0</v>
      </c>
      <c r="GB11" s="67">
        <v>0</v>
      </c>
      <c r="GC11" s="67">
        <v>0</v>
      </c>
      <c r="GD11" s="67">
        <v>0</v>
      </c>
      <c r="GE11" s="67">
        <v>0</v>
      </c>
      <c r="GF11" s="67">
        <v>0</v>
      </c>
      <c r="GG11" s="67">
        <v>0</v>
      </c>
      <c r="GH11" s="67">
        <v>0</v>
      </c>
      <c r="GI11" s="67">
        <v>0</v>
      </c>
      <c r="GK11" s="65">
        <v>8</v>
      </c>
      <c r="GL11" s="66" t="str">
        <f t="shared" si="14"/>
        <v>下妻市</v>
      </c>
      <c r="GM11" s="67">
        <v>139285</v>
      </c>
      <c r="GN11" s="67">
        <v>123829</v>
      </c>
      <c r="GO11" s="67">
        <v>63926</v>
      </c>
      <c r="GP11" s="67">
        <v>2158</v>
      </c>
      <c r="GQ11" s="67">
        <v>1115</v>
      </c>
      <c r="GR11" s="67">
        <v>1115</v>
      </c>
      <c r="GS11" s="67">
        <v>164</v>
      </c>
      <c r="GT11" s="67">
        <v>223</v>
      </c>
      <c r="GU11" s="67">
        <v>134</v>
      </c>
      <c r="GW11" s="65">
        <v>8</v>
      </c>
      <c r="GX11" s="66" t="str">
        <f t="shared" si="15"/>
        <v>下妻市</v>
      </c>
      <c r="GY11" s="67">
        <v>0</v>
      </c>
      <c r="GZ11" s="67">
        <v>30803</v>
      </c>
      <c r="HA11" s="67">
        <v>30803</v>
      </c>
      <c r="HB11" s="67">
        <v>20638</v>
      </c>
      <c r="HC11" s="67">
        <v>20638</v>
      </c>
      <c r="HD11" s="67">
        <v>20638</v>
      </c>
      <c r="HE11" s="67">
        <v>0</v>
      </c>
      <c r="HF11" s="67">
        <v>38</v>
      </c>
      <c r="HG11" s="67">
        <v>38</v>
      </c>
      <c r="HI11" s="65">
        <v>8</v>
      </c>
      <c r="HJ11" s="66" t="str">
        <f t="shared" si="16"/>
        <v>下妻市</v>
      </c>
      <c r="HK11" s="67">
        <v>0</v>
      </c>
      <c r="HL11" s="67">
        <v>0</v>
      </c>
      <c r="HM11" s="67">
        <v>0</v>
      </c>
      <c r="HN11" s="67">
        <v>0</v>
      </c>
      <c r="HO11" s="67">
        <v>0</v>
      </c>
      <c r="HP11" s="67">
        <v>0</v>
      </c>
      <c r="HQ11" s="67">
        <v>0</v>
      </c>
      <c r="HR11" s="67">
        <v>0</v>
      </c>
      <c r="HS11" s="67">
        <v>0</v>
      </c>
      <c r="HU11" s="65">
        <v>8</v>
      </c>
      <c r="HV11" s="66" t="str">
        <f t="shared" si="17"/>
        <v>下妻市</v>
      </c>
      <c r="HW11" s="67">
        <v>1238</v>
      </c>
      <c r="HX11" s="67">
        <v>120479</v>
      </c>
      <c r="HY11" s="67">
        <v>120479</v>
      </c>
      <c r="HZ11" s="67">
        <v>170980</v>
      </c>
      <c r="IA11" s="67">
        <v>170980</v>
      </c>
      <c r="IB11" s="67">
        <v>121430</v>
      </c>
      <c r="IC11" s="67">
        <v>3</v>
      </c>
      <c r="ID11" s="67">
        <v>239</v>
      </c>
      <c r="IE11" s="67">
        <v>239</v>
      </c>
      <c r="IG11" s="65">
        <v>8</v>
      </c>
      <c r="IH11" s="66" t="str">
        <f t="shared" si="18"/>
        <v>下妻市</v>
      </c>
      <c r="II11" s="67">
        <v>0</v>
      </c>
      <c r="IJ11" s="67">
        <v>0</v>
      </c>
      <c r="IK11" s="67">
        <v>0</v>
      </c>
      <c r="IL11" s="67">
        <v>0</v>
      </c>
      <c r="IM11" s="67">
        <v>0</v>
      </c>
      <c r="IN11" s="67">
        <v>0</v>
      </c>
      <c r="IO11" s="67">
        <v>0</v>
      </c>
      <c r="IP11" s="67">
        <v>0</v>
      </c>
      <c r="IQ11" s="67">
        <v>0</v>
      </c>
    </row>
    <row r="12" spans="1:251" s="56" customFormat="1" ht="15" customHeight="1">
      <c r="A12" s="65">
        <v>9</v>
      </c>
      <c r="B12" s="66" t="s">
        <v>104</v>
      </c>
      <c r="C12" s="67">
        <v>178406</v>
      </c>
      <c r="D12" s="67">
        <v>36081733</v>
      </c>
      <c r="E12" s="67">
        <v>34894761</v>
      </c>
      <c r="F12" s="67">
        <v>4022433</v>
      </c>
      <c r="G12" s="67">
        <v>3900801</v>
      </c>
      <c r="H12" s="67">
        <v>3897390</v>
      </c>
      <c r="I12" s="67">
        <v>704</v>
      </c>
      <c r="J12" s="67">
        <v>23318</v>
      </c>
      <c r="K12" s="67">
        <v>22052</v>
      </c>
      <c r="L12" s="62"/>
      <c r="M12" s="65">
        <v>9</v>
      </c>
      <c r="N12" s="66" t="s">
        <v>104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2"/>
      <c r="Y12" s="65">
        <v>9</v>
      </c>
      <c r="Z12" s="66" t="str">
        <f t="shared" si="2"/>
        <v>常総市</v>
      </c>
      <c r="AA12" s="67">
        <v>0</v>
      </c>
      <c r="AB12" s="67">
        <v>23244</v>
      </c>
      <c r="AC12" s="67">
        <v>23244</v>
      </c>
      <c r="AD12" s="67">
        <v>85011</v>
      </c>
      <c r="AE12" s="67">
        <v>85011</v>
      </c>
      <c r="AF12" s="67">
        <v>44278</v>
      </c>
      <c r="AG12" s="67">
        <v>0</v>
      </c>
      <c r="AH12" s="67">
        <v>48</v>
      </c>
      <c r="AI12" s="67">
        <v>48</v>
      </c>
      <c r="AJ12" s="63"/>
      <c r="AK12" s="65">
        <v>9</v>
      </c>
      <c r="AL12" s="66" t="str">
        <f t="shared" si="3"/>
        <v>常総市</v>
      </c>
      <c r="AM12" s="67">
        <v>361637</v>
      </c>
      <c r="AN12" s="67">
        <v>25889534</v>
      </c>
      <c r="AO12" s="67">
        <v>24556463</v>
      </c>
      <c r="AP12" s="67">
        <v>1568164</v>
      </c>
      <c r="AQ12" s="67">
        <v>1487264</v>
      </c>
      <c r="AR12" s="67">
        <v>1485849</v>
      </c>
      <c r="AS12" s="67">
        <v>1376</v>
      </c>
      <c r="AT12" s="67">
        <v>32982</v>
      </c>
      <c r="AU12" s="67">
        <v>30773</v>
      </c>
      <c r="AV12" s="62"/>
      <c r="AW12" s="65">
        <v>9</v>
      </c>
      <c r="AX12" s="66" t="str">
        <f t="shared" si="1"/>
        <v>常総市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2"/>
      <c r="BI12" s="65">
        <v>9</v>
      </c>
      <c r="BJ12" s="66" t="str">
        <f t="shared" si="0"/>
        <v>常総市</v>
      </c>
      <c r="BK12" s="67">
        <v>960</v>
      </c>
      <c r="BL12" s="67">
        <v>269005</v>
      </c>
      <c r="BM12" s="67">
        <v>267300</v>
      </c>
      <c r="BN12" s="67">
        <v>2001628</v>
      </c>
      <c r="BO12" s="67">
        <v>1999257</v>
      </c>
      <c r="BP12" s="67">
        <v>799270</v>
      </c>
      <c r="BQ12" s="67">
        <v>4</v>
      </c>
      <c r="BR12" s="67">
        <v>551</v>
      </c>
      <c r="BS12" s="67">
        <v>543</v>
      </c>
      <c r="BT12" s="63"/>
      <c r="BU12" s="65">
        <v>9</v>
      </c>
      <c r="BV12" s="66" t="str">
        <f t="shared" si="4"/>
        <v>常総市</v>
      </c>
      <c r="BW12" s="67">
        <v>0</v>
      </c>
      <c r="BX12" s="67">
        <v>4163224</v>
      </c>
      <c r="BY12" s="67">
        <v>3958367</v>
      </c>
      <c r="BZ12" s="67">
        <v>45248515</v>
      </c>
      <c r="CA12" s="67">
        <v>43587698</v>
      </c>
      <c r="CB12" s="67">
        <v>7262115</v>
      </c>
      <c r="CC12" s="67">
        <v>0</v>
      </c>
      <c r="CD12" s="67">
        <v>21064</v>
      </c>
      <c r="CE12" s="67">
        <v>19533</v>
      </c>
      <c r="CF12" s="63"/>
      <c r="CG12" s="65">
        <v>9</v>
      </c>
      <c r="CH12" s="66" t="str">
        <f t="shared" si="5"/>
        <v>常総市</v>
      </c>
      <c r="CI12" s="67">
        <v>0</v>
      </c>
      <c r="CJ12" s="67">
        <v>8305767</v>
      </c>
      <c r="CK12" s="67">
        <v>8291472</v>
      </c>
      <c r="CL12" s="67">
        <v>65149984</v>
      </c>
      <c r="CM12" s="67">
        <v>65056301</v>
      </c>
      <c r="CN12" s="67">
        <v>21674997</v>
      </c>
      <c r="CO12" s="67">
        <v>0</v>
      </c>
      <c r="CP12" s="67">
        <v>22226</v>
      </c>
      <c r="CQ12" s="67">
        <v>21770</v>
      </c>
      <c r="CR12" s="63"/>
      <c r="CS12" s="65">
        <v>9</v>
      </c>
      <c r="CT12" s="66" t="str">
        <f t="shared" si="6"/>
        <v>常総市</v>
      </c>
      <c r="CU12" s="67">
        <v>0</v>
      </c>
      <c r="CV12" s="67">
        <v>6524102</v>
      </c>
      <c r="CW12" s="67">
        <v>6521074</v>
      </c>
      <c r="CX12" s="67">
        <v>67394459</v>
      </c>
      <c r="CY12" s="67">
        <v>67387536</v>
      </c>
      <c r="CZ12" s="67">
        <v>47004580</v>
      </c>
      <c r="DA12" s="67">
        <v>0</v>
      </c>
      <c r="DB12" s="67">
        <v>7112</v>
      </c>
      <c r="DC12" s="67">
        <v>7061</v>
      </c>
      <c r="DD12" s="63"/>
      <c r="DE12" s="65">
        <v>9</v>
      </c>
      <c r="DF12" s="66" t="str">
        <f t="shared" si="7"/>
        <v>常総市</v>
      </c>
      <c r="DG12" s="67">
        <v>794506</v>
      </c>
      <c r="DH12" s="67">
        <v>18993093</v>
      </c>
      <c r="DI12" s="67">
        <v>18770913</v>
      </c>
      <c r="DJ12" s="67">
        <v>177792958</v>
      </c>
      <c r="DK12" s="67">
        <v>176031535</v>
      </c>
      <c r="DL12" s="67">
        <v>75941692</v>
      </c>
      <c r="DM12" s="67">
        <v>1040</v>
      </c>
      <c r="DN12" s="67">
        <v>50402</v>
      </c>
      <c r="DO12" s="67">
        <v>48364</v>
      </c>
      <c r="DP12" s="62"/>
      <c r="DQ12" s="65">
        <v>9</v>
      </c>
      <c r="DR12" s="66" t="str">
        <f t="shared" si="8"/>
        <v>常総市</v>
      </c>
      <c r="DS12" s="67">
        <v>0</v>
      </c>
      <c r="DT12" s="67">
        <v>0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2"/>
      <c r="EC12" s="65">
        <v>9</v>
      </c>
      <c r="ED12" s="66" t="str">
        <f t="shared" si="9"/>
        <v>常総市</v>
      </c>
      <c r="EE12" s="67">
        <v>0</v>
      </c>
      <c r="EF12" s="67">
        <v>0</v>
      </c>
      <c r="EG12" s="67">
        <v>0</v>
      </c>
      <c r="EH12" s="67">
        <v>0</v>
      </c>
      <c r="EI12" s="67">
        <v>0</v>
      </c>
      <c r="EJ12" s="67">
        <v>0</v>
      </c>
      <c r="EK12" s="67">
        <v>0</v>
      </c>
      <c r="EL12" s="67">
        <v>0</v>
      </c>
      <c r="EM12" s="67">
        <v>0</v>
      </c>
      <c r="EN12" s="62"/>
      <c r="EO12" s="65">
        <v>9</v>
      </c>
      <c r="EP12" s="66" t="str">
        <f t="shared" si="10"/>
        <v>常総市</v>
      </c>
      <c r="EQ12" s="67">
        <v>17238</v>
      </c>
      <c r="ER12" s="67">
        <v>65998</v>
      </c>
      <c r="ES12" s="67">
        <v>63932</v>
      </c>
      <c r="ET12" s="67">
        <v>924</v>
      </c>
      <c r="EU12" s="67">
        <v>895</v>
      </c>
      <c r="EV12" s="67">
        <v>895</v>
      </c>
      <c r="EW12" s="67">
        <v>18</v>
      </c>
      <c r="EX12" s="67">
        <v>55</v>
      </c>
      <c r="EY12" s="67">
        <v>48</v>
      </c>
      <c r="EZ12" s="62"/>
      <c r="FA12" s="65">
        <v>9</v>
      </c>
      <c r="FB12" s="66" t="str">
        <f t="shared" si="11"/>
        <v>常総市</v>
      </c>
      <c r="FC12" s="67">
        <v>140308</v>
      </c>
      <c r="FD12" s="67">
        <v>6523500</v>
      </c>
      <c r="FE12" s="67">
        <v>5550732</v>
      </c>
      <c r="FF12" s="67">
        <v>231548</v>
      </c>
      <c r="FG12" s="67">
        <v>196828</v>
      </c>
      <c r="FH12" s="67">
        <v>196828</v>
      </c>
      <c r="FI12" s="67">
        <v>325</v>
      </c>
      <c r="FJ12" s="67">
        <v>7551</v>
      </c>
      <c r="FK12" s="67">
        <v>6123</v>
      </c>
      <c r="FM12" s="65">
        <v>9</v>
      </c>
      <c r="FN12" s="66" t="str">
        <f t="shared" si="12"/>
        <v>常総市</v>
      </c>
      <c r="FO12" s="67">
        <v>0</v>
      </c>
      <c r="FP12" s="67">
        <v>40052</v>
      </c>
      <c r="FQ12" s="67">
        <v>40052</v>
      </c>
      <c r="FR12" s="67">
        <v>96061</v>
      </c>
      <c r="FS12" s="67">
        <v>96061</v>
      </c>
      <c r="FT12" s="67">
        <v>67228</v>
      </c>
      <c r="FU12" s="67">
        <v>0</v>
      </c>
      <c r="FV12" s="67">
        <v>77</v>
      </c>
      <c r="FW12" s="67">
        <v>77</v>
      </c>
      <c r="FY12" s="65">
        <v>9</v>
      </c>
      <c r="FZ12" s="66" t="str">
        <f t="shared" si="13"/>
        <v>常総市</v>
      </c>
      <c r="GA12" s="67">
        <v>0</v>
      </c>
      <c r="GB12" s="67">
        <v>0</v>
      </c>
      <c r="GC12" s="67">
        <v>0</v>
      </c>
      <c r="GD12" s="67">
        <v>0</v>
      </c>
      <c r="GE12" s="67">
        <v>0</v>
      </c>
      <c r="GF12" s="67">
        <v>0</v>
      </c>
      <c r="GG12" s="67">
        <v>0</v>
      </c>
      <c r="GH12" s="67">
        <v>0</v>
      </c>
      <c r="GI12" s="67">
        <v>0</v>
      </c>
      <c r="GK12" s="65">
        <v>9</v>
      </c>
      <c r="GL12" s="66" t="str">
        <f t="shared" si="14"/>
        <v>常総市</v>
      </c>
      <c r="GM12" s="67">
        <v>550327</v>
      </c>
      <c r="GN12" s="67">
        <v>346323</v>
      </c>
      <c r="GO12" s="67">
        <v>289111</v>
      </c>
      <c r="GP12" s="67">
        <v>9692</v>
      </c>
      <c r="GQ12" s="67">
        <v>8095</v>
      </c>
      <c r="GR12" s="67">
        <v>8095</v>
      </c>
      <c r="GS12" s="67">
        <v>320</v>
      </c>
      <c r="GT12" s="67">
        <v>697</v>
      </c>
      <c r="GU12" s="67">
        <v>567</v>
      </c>
      <c r="GW12" s="65">
        <v>9</v>
      </c>
      <c r="GX12" s="66" t="str">
        <f t="shared" si="15"/>
        <v>常総市</v>
      </c>
      <c r="GY12" s="67">
        <v>0</v>
      </c>
      <c r="GZ12" s="67">
        <v>1244864</v>
      </c>
      <c r="HA12" s="67">
        <v>1244429</v>
      </c>
      <c r="HB12" s="67">
        <v>2156631</v>
      </c>
      <c r="HC12" s="67">
        <v>2155989</v>
      </c>
      <c r="HD12" s="67">
        <v>1509192</v>
      </c>
      <c r="HE12" s="67">
        <v>0</v>
      </c>
      <c r="HF12" s="67">
        <v>112</v>
      </c>
      <c r="HG12" s="67">
        <v>108</v>
      </c>
      <c r="HI12" s="65">
        <v>9</v>
      </c>
      <c r="HJ12" s="66" t="str">
        <f t="shared" si="16"/>
        <v>常総市</v>
      </c>
      <c r="HK12" s="67">
        <v>0</v>
      </c>
      <c r="HL12" s="67">
        <v>0</v>
      </c>
      <c r="HM12" s="67">
        <v>0</v>
      </c>
      <c r="HN12" s="67">
        <v>0</v>
      </c>
      <c r="HO12" s="67">
        <v>0</v>
      </c>
      <c r="HP12" s="67">
        <v>0</v>
      </c>
      <c r="HQ12" s="67">
        <v>0</v>
      </c>
      <c r="HR12" s="67">
        <v>0</v>
      </c>
      <c r="HS12" s="67">
        <v>0</v>
      </c>
      <c r="HU12" s="65">
        <v>9</v>
      </c>
      <c r="HV12" s="66" t="str">
        <f t="shared" si="17"/>
        <v>常総市</v>
      </c>
      <c r="HW12" s="67">
        <v>505</v>
      </c>
      <c r="HX12" s="67">
        <v>187280</v>
      </c>
      <c r="HY12" s="67">
        <v>187233</v>
      </c>
      <c r="HZ12" s="67">
        <v>410689</v>
      </c>
      <c r="IA12" s="67">
        <v>410397</v>
      </c>
      <c r="IB12" s="67">
        <v>301098</v>
      </c>
      <c r="IC12" s="67">
        <v>31</v>
      </c>
      <c r="ID12" s="67">
        <v>1151</v>
      </c>
      <c r="IE12" s="67">
        <v>1146</v>
      </c>
      <c r="IG12" s="65">
        <v>9</v>
      </c>
      <c r="IH12" s="66" t="str">
        <f t="shared" si="18"/>
        <v>常総市</v>
      </c>
      <c r="II12" s="67">
        <v>0</v>
      </c>
      <c r="IJ12" s="67">
        <v>0</v>
      </c>
      <c r="IK12" s="67">
        <v>0</v>
      </c>
      <c r="IL12" s="67">
        <v>0</v>
      </c>
      <c r="IM12" s="67">
        <v>0</v>
      </c>
      <c r="IN12" s="67">
        <v>0</v>
      </c>
      <c r="IO12" s="67">
        <v>0</v>
      </c>
      <c r="IP12" s="67">
        <v>0</v>
      </c>
      <c r="IQ12" s="67">
        <v>0</v>
      </c>
    </row>
    <row r="13" spans="1:251" s="56" customFormat="1" ht="15" customHeight="1">
      <c r="A13" s="65">
        <v>10</v>
      </c>
      <c r="B13" s="66" t="s">
        <v>84</v>
      </c>
      <c r="C13" s="67">
        <v>132455</v>
      </c>
      <c r="D13" s="67">
        <v>34692359</v>
      </c>
      <c r="E13" s="67">
        <v>33086203</v>
      </c>
      <c r="F13" s="67">
        <v>3734751</v>
      </c>
      <c r="G13" s="67">
        <v>3580972</v>
      </c>
      <c r="H13" s="67">
        <v>3577206</v>
      </c>
      <c r="I13" s="67">
        <v>714</v>
      </c>
      <c r="J13" s="67">
        <v>34456</v>
      </c>
      <c r="K13" s="67">
        <v>32266</v>
      </c>
      <c r="L13" s="62"/>
      <c r="M13" s="65">
        <v>10</v>
      </c>
      <c r="N13" s="66" t="s">
        <v>84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2"/>
      <c r="Y13" s="65">
        <v>10</v>
      </c>
      <c r="Z13" s="66" t="str">
        <f t="shared" si="2"/>
        <v>常陸太田市</v>
      </c>
      <c r="AA13" s="67">
        <v>26574</v>
      </c>
      <c r="AB13" s="67">
        <v>185560</v>
      </c>
      <c r="AC13" s="67">
        <v>184828</v>
      </c>
      <c r="AD13" s="67">
        <v>540212</v>
      </c>
      <c r="AE13" s="67">
        <v>538480</v>
      </c>
      <c r="AF13" s="67">
        <v>194350</v>
      </c>
      <c r="AG13" s="67">
        <v>21</v>
      </c>
      <c r="AH13" s="67">
        <v>305</v>
      </c>
      <c r="AI13" s="67">
        <v>302</v>
      </c>
      <c r="AJ13" s="63"/>
      <c r="AK13" s="65">
        <v>10</v>
      </c>
      <c r="AL13" s="66" t="str">
        <f t="shared" si="3"/>
        <v>常陸太田市</v>
      </c>
      <c r="AM13" s="67">
        <v>183077</v>
      </c>
      <c r="AN13" s="67">
        <v>24631932</v>
      </c>
      <c r="AO13" s="67">
        <v>23019901</v>
      </c>
      <c r="AP13" s="67">
        <v>1221716</v>
      </c>
      <c r="AQ13" s="67">
        <v>1147122</v>
      </c>
      <c r="AR13" s="67">
        <v>1146977</v>
      </c>
      <c r="AS13" s="67">
        <v>967</v>
      </c>
      <c r="AT13" s="67">
        <v>45290</v>
      </c>
      <c r="AU13" s="67">
        <v>41720</v>
      </c>
      <c r="AV13" s="62"/>
      <c r="AW13" s="65">
        <v>10</v>
      </c>
      <c r="AX13" s="66" t="str">
        <f t="shared" si="1"/>
        <v>常陸太田市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2"/>
      <c r="BI13" s="65">
        <v>10</v>
      </c>
      <c r="BJ13" s="66" t="str">
        <f t="shared" si="0"/>
        <v>常陸太田市</v>
      </c>
      <c r="BK13" s="67">
        <v>582</v>
      </c>
      <c r="BL13" s="67">
        <v>414565</v>
      </c>
      <c r="BM13" s="67">
        <v>411110</v>
      </c>
      <c r="BN13" s="67">
        <v>1486406</v>
      </c>
      <c r="BO13" s="67">
        <v>1477171</v>
      </c>
      <c r="BP13" s="67">
        <v>529046</v>
      </c>
      <c r="BQ13" s="67">
        <v>7</v>
      </c>
      <c r="BR13" s="67">
        <v>954</v>
      </c>
      <c r="BS13" s="67">
        <v>931</v>
      </c>
      <c r="BT13" s="63"/>
      <c r="BU13" s="65">
        <v>10</v>
      </c>
      <c r="BV13" s="66" t="str">
        <f t="shared" si="4"/>
        <v>常陸太田市</v>
      </c>
      <c r="BW13" s="67">
        <v>0</v>
      </c>
      <c r="BX13" s="67">
        <v>4424401</v>
      </c>
      <c r="BY13" s="67">
        <v>4086384</v>
      </c>
      <c r="BZ13" s="67">
        <v>35126349</v>
      </c>
      <c r="CA13" s="67">
        <v>33833441</v>
      </c>
      <c r="CB13" s="67">
        <v>5638843</v>
      </c>
      <c r="CC13" s="67">
        <v>0</v>
      </c>
      <c r="CD13" s="67">
        <v>21341</v>
      </c>
      <c r="CE13" s="67">
        <v>19344</v>
      </c>
      <c r="CF13" s="63"/>
      <c r="CG13" s="65">
        <v>10</v>
      </c>
      <c r="CH13" s="66" t="str">
        <f t="shared" si="5"/>
        <v>常陸太田市</v>
      </c>
      <c r="CI13" s="67">
        <v>0</v>
      </c>
      <c r="CJ13" s="67">
        <v>8336513</v>
      </c>
      <c r="CK13" s="67">
        <v>8130870</v>
      </c>
      <c r="CL13" s="67">
        <v>40568879</v>
      </c>
      <c r="CM13" s="67">
        <v>40062548</v>
      </c>
      <c r="CN13" s="67">
        <v>13353940</v>
      </c>
      <c r="CO13" s="67">
        <v>0</v>
      </c>
      <c r="CP13" s="67">
        <v>26653</v>
      </c>
      <c r="CQ13" s="67">
        <v>24720</v>
      </c>
      <c r="CR13" s="63"/>
      <c r="CS13" s="65">
        <v>10</v>
      </c>
      <c r="CT13" s="66" t="str">
        <f t="shared" si="6"/>
        <v>常陸太田市</v>
      </c>
      <c r="CU13" s="67">
        <v>0</v>
      </c>
      <c r="CV13" s="67">
        <v>2583692</v>
      </c>
      <c r="CW13" s="67">
        <v>2569359</v>
      </c>
      <c r="CX13" s="67">
        <v>18158403</v>
      </c>
      <c r="CY13" s="67">
        <v>18129608</v>
      </c>
      <c r="CZ13" s="67">
        <v>12351604</v>
      </c>
      <c r="DA13" s="67">
        <v>0</v>
      </c>
      <c r="DB13" s="67">
        <v>4887</v>
      </c>
      <c r="DC13" s="67">
        <v>4743</v>
      </c>
      <c r="DD13" s="63"/>
      <c r="DE13" s="65">
        <v>10</v>
      </c>
      <c r="DF13" s="66" t="str">
        <f t="shared" si="7"/>
        <v>常陸太田市</v>
      </c>
      <c r="DG13" s="67">
        <v>1196460</v>
      </c>
      <c r="DH13" s="67">
        <v>15344606</v>
      </c>
      <c r="DI13" s="67">
        <v>14786613</v>
      </c>
      <c r="DJ13" s="67">
        <v>93853631</v>
      </c>
      <c r="DK13" s="67">
        <v>92025597</v>
      </c>
      <c r="DL13" s="67">
        <v>31344387</v>
      </c>
      <c r="DM13" s="67">
        <v>954</v>
      </c>
      <c r="DN13" s="67">
        <v>52881</v>
      </c>
      <c r="DO13" s="67">
        <v>48807</v>
      </c>
      <c r="DP13" s="62"/>
      <c r="DQ13" s="65">
        <v>10</v>
      </c>
      <c r="DR13" s="66" t="str">
        <f t="shared" si="8"/>
        <v>常陸太田市</v>
      </c>
      <c r="DS13" s="67">
        <v>0</v>
      </c>
      <c r="DT13" s="67">
        <v>0</v>
      </c>
      <c r="DU13" s="67">
        <v>0</v>
      </c>
      <c r="DV13" s="67">
        <v>0</v>
      </c>
      <c r="DW13" s="67">
        <v>0</v>
      </c>
      <c r="DX13" s="67">
        <v>0</v>
      </c>
      <c r="DY13" s="67">
        <v>0</v>
      </c>
      <c r="DZ13" s="67">
        <v>0</v>
      </c>
      <c r="EA13" s="67">
        <v>0</v>
      </c>
      <c r="EB13" s="62"/>
      <c r="EC13" s="65">
        <v>10</v>
      </c>
      <c r="ED13" s="66" t="str">
        <f t="shared" si="9"/>
        <v>常陸太田市</v>
      </c>
      <c r="EE13" s="67">
        <v>0</v>
      </c>
      <c r="EF13" s="67">
        <v>71</v>
      </c>
      <c r="EG13" s="67">
        <v>15</v>
      </c>
      <c r="EH13" s="67">
        <v>400</v>
      </c>
      <c r="EI13" s="67">
        <v>53</v>
      </c>
      <c r="EJ13" s="67">
        <v>53</v>
      </c>
      <c r="EK13" s="67">
        <v>0</v>
      </c>
      <c r="EL13" s="67">
        <v>6</v>
      </c>
      <c r="EM13" s="67">
        <v>3</v>
      </c>
      <c r="EN13" s="62"/>
      <c r="EO13" s="65">
        <v>10</v>
      </c>
      <c r="EP13" s="66" t="str">
        <f t="shared" si="10"/>
        <v>常陸太田市</v>
      </c>
      <c r="EQ13" s="67">
        <v>363984</v>
      </c>
      <c r="ER13" s="67">
        <v>59733</v>
      </c>
      <c r="ES13" s="67">
        <v>56599</v>
      </c>
      <c r="ET13" s="67">
        <v>1460</v>
      </c>
      <c r="EU13" s="67">
        <v>1421</v>
      </c>
      <c r="EV13" s="67">
        <v>1152</v>
      </c>
      <c r="EW13" s="67">
        <v>198</v>
      </c>
      <c r="EX13" s="67">
        <v>114</v>
      </c>
      <c r="EY13" s="67">
        <v>104</v>
      </c>
      <c r="EZ13" s="62"/>
      <c r="FA13" s="65">
        <v>10</v>
      </c>
      <c r="FB13" s="66" t="str">
        <f t="shared" si="11"/>
        <v>常陸太田市</v>
      </c>
      <c r="FC13" s="67">
        <v>70465994</v>
      </c>
      <c r="FD13" s="67">
        <v>119205603</v>
      </c>
      <c r="FE13" s="67">
        <v>110598260</v>
      </c>
      <c r="FF13" s="67">
        <v>2457220</v>
      </c>
      <c r="FG13" s="67">
        <v>2283997</v>
      </c>
      <c r="FH13" s="67">
        <v>2283997</v>
      </c>
      <c r="FI13" s="67">
        <v>1410</v>
      </c>
      <c r="FJ13" s="67">
        <v>40562</v>
      </c>
      <c r="FK13" s="67">
        <v>35560</v>
      </c>
      <c r="FM13" s="65">
        <v>10</v>
      </c>
      <c r="FN13" s="66" t="str">
        <f t="shared" si="12"/>
        <v>常陸太田市</v>
      </c>
      <c r="FO13" s="67">
        <v>12788</v>
      </c>
      <c r="FP13" s="67">
        <v>248119</v>
      </c>
      <c r="FQ13" s="67">
        <v>237895</v>
      </c>
      <c r="FR13" s="67">
        <v>95477</v>
      </c>
      <c r="FS13" s="67">
        <v>92248</v>
      </c>
      <c r="FT13" s="67">
        <v>64574</v>
      </c>
      <c r="FU13" s="67">
        <v>19</v>
      </c>
      <c r="FV13" s="67">
        <v>330</v>
      </c>
      <c r="FW13" s="67">
        <v>288</v>
      </c>
      <c r="FY13" s="65">
        <v>10</v>
      </c>
      <c r="FZ13" s="66" t="str">
        <f t="shared" si="13"/>
        <v>常陸太田市</v>
      </c>
      <c r="GA13" s="67">
        <v>2144767</v>
      </c>
      <c r="GB13" s="67">
        <v>198683</v>
      </c>
      <c r="GC13" s="67">
        <v>185074</v>
      </c>
      <c r="GD13" s="67">
        <v>1671</v>
      </c>
      <c r="GE13" s="67">
        <v>1547</v>
      </c>
      <c r="GF13" s="67">
        <v>1547</v>
      </c>
      <c r="GG13" s="67">
        <v>25</v>
      </c>
      <c r="GH13" s="67">
        <v>24</v>
      </c>
      <c r="GI13" s="67">
        <v>22</v>
      </c>
      <c r="GK13" s="65">
        <v>10</v>
      </c>
      <c r="GL13" s="66" t="str">
        <f t="shared" si="14"/>
        <v>常陸太田市</v>
      </c>
      <c r="GM13" s="67">
        <v>545150</v>
      </c>
      <c r="GN13" s="67">
        <v>8259064</v>
      </c>
      <c r="GO13" s="67">
        <v>6307297</v>
      </c>
      <c r="GP13" s="67">
        <v>101790</v>
      </c>
      <c r="GQ13" s="67">
        <v>83580</v>
      </c>
      <c r="GR13" s="67">
        <v>75465</v>
      </c>
      <c r="GS13" s="67">
        <v>606</v>
      </c>
      <c r="GT13" s="67">
        <v>14395</v>
      </c>
      <c r="GU13" s="67">
        <v>11645</v>
      </c>
      <c r="GW13" s="65">
        <v>10</v>
      </c>
      <c r="GX13" s="66" t="str">
        <f t="shared" si="15"/>
        <v>常陸太田市</v>
      </c>
      <c r="GY13" s="67">
        <v>0</v>
      </c>
      <c r="GZ13" s="67">
        <v>5452323</v>
      </c>
      <c r="HA13" s="67">
        <v>5451664</v>
      </c>
      <c r="HB13" s="67">
        <v>5528409</v>
      </c>
      <c r="HC13" s="67">
        <v>5527764</v>
      </c>
      <c r="HD13" s="67">
        <v>3824694</v>
      </c>
      <c r="HE13" s="67">
        <v>0</v>
      </c>
      <c r="HF13" s="67">
        <v>1712</v>
      </c>
      <c r="HG13" s="67">
        <v>1706</v>
      </c>
      <c r="HI13" s="65">
        <v>10</v>
      </c>
      <c r="HJ13" s="66" t="str">
        <f t="shared" si="16"/>
        <v>常陸太田市</v>
      </c>
      <c r="HK13" s="67">
        <v>0</v>
      </c>
      <c r="HL13" s="67">
        <v>107148</v>
      </c>
      <c r="HM13" s="67">
        <v>107131</v>
      </c>
      <c r="HN13" s="67">
        <v>190432</v>
      </c>
      <c r="HO13" s="67">
        <v>190406</v>
      </c>
      <c r="HP13" s="67">
        <v>132719</v>
      </c>
      <c r="HQ13" s="67">
        <v>0</v>
      </c>
      <c r="HR13" s="67">
        <v>98</v>
      </c>
      <c r="HS13" s="67">
        <v>97</v>
      </c>
      <c r="HU13" s="65">
        <v>10</v>
      </c>
      <c r="HV13" s="66" t="str">
        <f t="shared" si="17"/>
        <v>常陸太田市</v>
      </c>
      <c r="HW13" s="67">
        <v>0</v>
      </c>
      <c r="HX13" s="67">
        <v>37057</v>
      </c>
      <c r="HY13" s="67">
        <v>37057</v>
      </c>
      <c r="HZ13" s="67">
        <v>46336</v>
      </c>
      <c r="IA13" s="67">
        <v>46336</v>
      </c>
      <c r="IB13" s="67">
        <v>34417</v>
      </c>
      <c r="IC13" s="67">
        <v>0</v>
      </c>
      <c r="ID13" s="67">
        <v>333</v>
      </c>
      <c r="IE13" s="67">
        <v>333</v>
      </c>
      <c r="IG13" s="65">
        <v>10</v>
      </c>
      <c r="IH13" s="66" t="str">
        <f t="shared" si="18"/>
        <v>常陸太田市</v>
      </c>
      <c r="II13" s="67">
        <v>0</v>
      </c>
      <c r="IJ13" s="67">
        <v>0</v>
      </c>
      <c r="IK13" s="67">
        <v>0</v>
      </c>
      <c r="IL13" s="67">
        <v>0</v>
      </c>
      <c r="IM13" s="67">
        <v>0</v>
      </c>
      <c r="IN13" s="67">
        <v>0</v>
      </c>
      <c r="IO13" s="67">
        <v>0</v>
      </c>
      <c r="IP13" s="67">
        <v>0</v>
      </c>
      <c r="IQ13" s="67">
        <v>0</v>
      </c>
    </row>
    <row r="14" spans="1:251" s="56" customFormat="1" ht="15" customHeight="1">
      <c r="A14" s="65">
        <v>11</v>
      </c>
      <c r="B14" s="66" t="s">
        <v>85</v>
      </c>
      <c r="C14" s="67">
        <v>18547</v>
      </c>
      <c r="D14" s="67">
        <v>7210511</v>
      </c>
      <c r="E14" s="67">
        <v>6817237</v>
      </c>
      <c r="F14" s="67">
        <v>725338</v>
      </c>
      <c r="G14" s="67">
        <v>694448</v>
      </c>
      <c r="H14" s="67">
        <v>694445</v>
      </c>
      <c r="I14" s="67">
        <v>94</v>
      </c>
      <c r="J14" s="67">
        <v>6980</v>
      </c>
      <c r="K14" s="67">
        <v>6420</v>
      </c>
      <c r="L14" s="62"/>
      <c r="M14" s="65">
        <v>11</v>
      </c>
      <c r="N14" s="66" t="s">
        <v>85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2"/>
      <c r="Y14" s="65">
        <v>11</v>
      </c>
      <c r="Z14" s="66" t="str">
        <f t="shared" si="2"/>
        <v>高萩市</v>
      </c>
      <c r="AA14" s="67">
        <v>0</v>
      </c>
      <c r="AB14" s="67">
        <v>4145</v>
      </c>
      <c r="AC14" s="67">
        <v>4145</v>
      </c>
      <c r="AD14" s="67">
        <v>28514</v>
      </c>
      <c r="AE14" s="67">
        <v>28514</v>
      </c>
      <c r="AF14" s="67">
        <v>19894</v>
      </c>
      <c r="AG14" s="67">
        <v>0</v>
      </c>
      <c r="AH14" s="67">
        <v>8</v>
      </c>
      <c r="AI14" s="67">
        <v>8</v>
      </c>
      <c r="AJ14" s="63"/>
      <c r="AK14" s="65">
        <v>11</v>
      </c>
      <c r="AL14" s="66" t="str">
        <f t="shared" si="3"/>
        <v>高萩市</v>
      </c>
      <c r="AM14" s="67">
        <v>29237</v>
      </c>
      <c r="AN14" s="67">
        <v>3245773</v>
      </c>
      <c r="AO14" s="67">
        <v>3003976</v>
      </c>
      <c r="AP14" s="67">
        <v>171230</v>
      </c>
      <c r="AQ14" s="67">
        <v>159231</v>
      </c>
      <c r="AR14" s="67">
        <v>159231</v>
      </c>
      <c r="AS14" s="67">
        <v>89</v>
      </c>
      <c r="AT14" s="67">
        <v>5854</v>
      </c>
      <c r="AU14" s="67">
        <v>5287</v>
      </c>
      <c r="AV14" s="62"/>
      <c r="AW14" s="65">
        <v>11</v>
      </c>
      <c r="AX14" s="66" t="str">
        <f t="shared" si="1"/>
        <v>高萩市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2"/>
      <c r="BI14" s="65">
        <v>11</v>
      </c>
      <c r="BJ14" s="66" t="str">
        <f t="shared" si="0"/>
        <v>高萩市</v>
      </c>
      <c r="BK14" s="67">
        <v>0</v>
      </c>
      <c r="BL14" s="67">
        <v>28902</v>
      </c>
      <c r="BM14" s="67">
        <v>28902</v>
      </c>
      <c r="BN14" s="67">
        <v>164349</v>
      </c>
      <c r="BO14" s="67">
        <v>164349</v>
      </c>
      <c r="BP14" s="67">
        <v>114766</v>
      </c>
      <c r="BQ14" s="67">
        <v>0</v>
      </c>
      <c r="BR14" s="67">
        <v>49</v>
      </c>
      <c r="BS14" s="67">
        <v>49</v>
      </c>
      <c r="BT14" s="63"/>
      <c r="BU14" s="65">
        <v>11</v>
      </c>
      <c r="BV14" s="66" t="str">
        <f t="shared" si="4"/>
        <v>高萩市</v>
      </c>
      <c r="BW14" s="67">
        <v>0</v>
      </c>
      <c r="BX14" s="67">
        <v>2286715</v>
      </c>
      <c r="BY14" s="67">
        <v>2241449</v>
      </c>
      <c r="BZ14" s="67">
        <v>27040846</v>
      </c>
      <c r="CA14" s="67">
        <v>26663517</v>
      </c>
      <c r="CB14" s="67">
        <v>4443915</v>
      </c>
      <c r="CC14" s="67">
        <v>0</v>
      </c>
      <c r="CD14" s="67">
        <v>10377</v>
      </c>
      <c r="CE14" s="67">
        <v>10020</v>
      </c>
      <c r="CF14" s="63"/>
      <c r="CG14" s="65">
        <v>11</v>
      </c>
      <c r="CH14" s="66" t="str">
        <f t="shared" si="5"/>
        <v>高萩市</v>
      </c>
      <c r="CI14" s="67">
        <v>0</v>
      </c>
      <c r="CJ14" s="67">
        <v>1862489</v>
      </c>
      <c r="CK14" s="67">
        <v>1854011</v>
      </c>
      <c r="CL14" s="67">
        <v>17947086</v>
      </c>
      <c r="CM14" s="67">
        <v>17910717</v>
      </c>
      <c r="CN14" s="67">
        <v>5970236</v>
      </c>
      <c r="CO14" s="67">
        <v>0</v>
      </c>
      <c r="CP14" s="67">
        <v>9643</v>
      </c>
      <c r="CQ14" s="67">
        <v>9500</v>
      </c>
      <c r="CR14" s="63"/>
      <c r="CS14" s="65">
        <v>11</v>
      </c>
      <c r="CT14" s="66" t="str">
        <f t="shared" si="6"/>
        <v>高萩市</v>
      </c>
      <c r="CU14" s="67">
        <v>0</v>
      </c>
      <c r="CV14" s="67">
        <v>3325580</v>
      </c>
      <c r="CW14" s="67">
        <v>3320331</v>
      </c>
      <c r="CX14" s="67">
        <v>28812265</v>
      </c>
      <c r="CY14" s="67">
        <v>28799652</v>
      </c>
      <c r="CZ14" s="67">
        <v>20120256</v>
      </c>
      <c r="DA14" s="67">
        <v>0</v>
      </c>
      <c r="DB14" s="67">
        <v>3616</v>
      </c>
      <c r="DC14" s="67">
        <v>3534</v>
      </c>
      <c r="DD14" s="63"/>
      <c r="DE14" s="65">
        <v>11</v>
      </c>
      <c r="DF14" s="66" t="str">
        <f t="shared" si="7"/>
        <v>高萩市</v>
      </c>
      <c r="DG14" s="67">
        <v>709220</v>
      </c>
      <c r="DH14" s="67">
        <v>7474784</v>
      </c>
      <c r="DI14" s="67">
        <v>7415791</v>
      </c>
      <c r="DJ14" s="67">
        <v>73800197</v>
      </c>
      <c r="DK14" s="67">
        <v>73373886</v>
      </c>
      <c r="DL14" s="67">
        <v>30534407</v>
      </c>
      <c r="DM14" s="67">
        <v>399</v>
      </c>
      <c r="DN14" s="67">
        <v>23636</v>
      </c>
      <c r="DO14" s="67">
        <v>23054</v>
      </c>
      <c r="DP14" s="62"/>
      <c r="DQ14" s="65">
        <v>11</v>
      </c>
      <c r="DR14" s="66" t="str">
        <f t="shared" si="8"/>
        <v>高萩市</v>
      </c>
      <c r="DS14" s="67">
        <v>0</v>
      </c>
      <c r="DT14" s="67">
        <v>0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2"/>
      <c r="EC14" s="65">
        <v>11</v>
      </c>
      <c r="ED14" s="66" t="str">
        <f t="shared" si="9"/>
        <v>高萩市</v>
      </c>
      <c r="EE14" s="67">
        <v>0</v>
      </c>
      <c r="EF14" s="67">
        <v>0</v>
      </c>
      <c r="EG14" s="67">
        <v>0</v>
      </c>
      <c r="EH14" s="67">
        <v>0</v>
      </c>
      <c r="EI14" s="67">
        <v>0</v>
      </c>
      <c r="EJ14" s="67">
        <v>0</v>
      </c>
      <c r="EK14" s="67">
        <v>0</v>
      </c>
      <c r="EL14" s="67">
        <v>0</v>
      </c>
      <c r="EM14" s="67">
        <v>0</v>
      </c>
      <c r="EN14" s="62"/>
      <c r="EO14" s="65">
        <v>11</v>
      </c>
      <c r="EP14" s="66" t="str">
        <f t="shared" si="10"/>
        <v>高萩市</v>
      </c>
      <c r="EQ14" s="67">
        <v>758410</v>
      </c>
      <c r="ER14" s="67">
        <v>953</v>
      </c>
      <c r="ES14" s="67">
        <v>953</v>
      </c>
      <c r="ET14" s="67">
        <v>105</v>
      </c>
      <c r="EU14" s="67">
        <v>105</v>
      </c>
      <c r="EV14" s="67">
        <v>105</v>
      </c>
      <c r="EW14" s="67">
        <v>411</v>
      </c>
      <c r="EX14" s="67">
        <v>3</v>
      </c>
      <c r="EY14" s="67">
        <v>3</v>
      </c>
      <c r="EZ14" s="62"/>
      <c r="FA14" s="65">
        <v>11</v>
      </c>
      <c r="FB14" s="66" t="str">
        <f t="shared" si="11"/>
        <v>高萩市</v>
      </c>
      <c r="FC14" s="67">
        <v>67474894</v>
      </c>
      <c r="FD14" s="67">
        <v>31122036</v>
      </c>
      <c r="FE14" s="67">
        <v>28488652</v>
      </c>
      <c r="FF14" s="67">
        <v>497457</v>
      </c>
      <c r="FG14" s="67">
        <v>457637</v>
      </c>
      <c r="FH14" s="67">
        <v>457637</v>
      </c>
      <c r="FI14" s="67">
        <v>263</v>
      </c>
      <c r="FJ14" s="67">
        <v>8153</v>
      </c>
      <c r="FK14" s="67">
        <v>6906</v>
      </c>
      <c r="FM14" s="65">
        <v>11</v>
      </c>
      <c r="FN14" s="66" t="str">
        <f t="shared" si="12"/>
        <v>高萩市</v>
      </c>
      <c r="FO14" s="67">
        <v>0</v>
      </c>
      <c r="FP14" s="67">
        <v>9654</v>
      </c>
      <c r="FQ14" s="67">
        <v>9654</v>
      </c>
      <c r="FR14" s="67">
        <v>95489</v>
      </c>
      <c r="FS14" s="67">
        <v>95489</v>
      </c>
      <c r="FT14" s="67">
        <v>66842</v>
      </c>
      <c r="FU14" s="67">
        <v>0</v>
      </c>
      <c r="FV14" s="67">
        <v>17</v>
      </c>
      <c r="FW14" s="67">
        <v>17</v>
      </c>
      <c r="FY14" s="65">
        <v>11</v>
      </c>
      <c r="FZ14" s="66" t="str">
        <f t="shared" si="13"/>
        <v>高萩市</v>
      </c>
      <c r="GA14" s="67">
        <v>1143223</v>
      </c>
      <c r="GB14" s="67">
        <v>2246481</v>
      </c>
      <c r="GC14" s="67">
        <v>2231928</v>
      </c>
      <c r="GD14" s="67">
        <v>27093</v>
      </c>
      <c r="GE14" s="67">
        <v>26918</v>
      </c>
      <c r="GF14" s="67">
        <v>26918</v>
      </c>
      <c r="GG14" s="67">
        <v>8</v>
      </c>
      <c r="GH14" s="67">
        <v>95</v>
      </c>
      <c r="GI14" s="67">
        <v>84</v>
      </c>
      <c r="GK14" s="65">
        <v>11</v>
      </c>
      <c r="GL14" s="66" t="str">
        <f t="shared" si="14"/>
        <v>高萩市</v>
      </c>
      <c r="GM14" s="67">
        <v>268123</v>
      </c>
      <c r="GN14" s="67">
        <v>1887258</v>
      </c>
      <c r="GO14" s="67">
        <v>1425115</v>
      </c>
      <c r="GP14" s="67">
        <v>18208</v>
      </c>
      <c r="GQ14" s="67">
        <v>14387</v>
      </c>
      <c r="GR14" s="67">
        <v>14387</v>
      </c>
      <c r="GS14" s="67">
        <v>77</v>
      </c>
      <c r="GT14" s="67">
        <v>1714</v>
      </c>
      <c r="GU14" s="67">
        <v>1388</v>
      </c>
      <c r="GW14" s="65">
        <v>11</v>
      </c>
      <c r="GX14" s="66" t="str">
        <f t="shared" si="15"/>
        <v>高萩市</v>
      </c>
      <c r="GY14" s="67">
        <v>0</v>
      </c>
      <c r="GZ14" s="67">
        <v>566142</v>
      </c>
      <c r="HA14" s="67">
        <v>565243</v>
      </c>
      <c r="HB14" s="67">
        <v>365695</v>
      </c>
      <c r="HC14" s="67">
        <v>365461</v>
      </c>
      <c r="HD14" s="67">
        <v>255823</v>
      </c>
      <c r="HE14" s="67">
        <v>0</v>
      </c>
      <c r="HF14" s="67">
        <v>112</v>
      </c>
      <c r="HG14" s="67">
        <v>111</v>
      </c>
      <c r="HI14" s="65">
        <v>11</v>
      </c>
      <c r="HJ14" s="66" t="str">
        <f t="shared" si="16"/>
        <v>高萩市</v>
      </c>
      <c r="HK14" s="67">
        <v>0</v>
      </c>
      <c r="HL14" s="67">
        <v>0</v>
      </c>
      <c r="HM14" s="67">
        <v>0</v>
      </c>
      <c r="HN14" s="67">
        <v>0</v>
      </c>
      <c r="HO14" s="67">
        <v>0</v>
      </c>
      <c r="HP14" s="67">
        <v>0</v>
      </c>
      <c r="HQ14" s="67">
        <v>0</v>
      </c>
      <c r="HR14" s="67">
        <v>0</v>
      </c>
      <c r="HS14" s="67">
        <v>0</v>
      </c>
      <c r="HU14" s="65">
        <v>11</v>
      </c>
      <c r="HV14" s="66" t="str">
        <f t="shared" si="17"/>
        <v>高萩市</v>
      </c>
      <c r="HW14" s="67">
        <v>127</v>
      </c>
      <c r="HX14" s="67">
        <v>174656</v>
      </c>
      <c r="HY14" s="67">
        <v>174656</v>
      </c>
      <c r="HZ14" s="67">
        <v>549642</v>
      </c>
      <c r="IA14" s="67">
        <v>549642</v>
      </c>
      <c r="IB14" s="67">
        <v>375459</v>
      </c>
      <c r="IC14" s="67">
        <v>2</v>
      </c>
      <c r="ID14" s="67">
        <v>310</v>
      </c>
      <c r="IE14" s="67">
        <v>310</v>
      </c>
      <c r="IG14" s="65">
        <v>11</v>
      </c>
      <c r="IH14" s="66" t="str">
        <f t="shared" si="18"/>
        <v>高萩市</v>
      </c>
      <c r="II14" s="67">
        <v>0</v>
      </c>
      <c r="IJ14" s="67">
        <v>0</v>
      </c>
      <c r="IK14" s="67">
        <v>0</v>
      </c>
      <c r="IL14" s="67">
        <v>0</v>
      </c>
      <c r="IM14" s="67">
        <v>0</v>
      </c>
      <c r="IN14" s="67">
        <v>0</v>
      </c>
      <c r="IO14" s="67">
        <v>0</v>
      </c>
      <c r="IP14" s="67">
        <v>0</v>
      </c>
      <c r="IQ14" s="67">
        <v>0</v>
      </c>
    </row>
    <row r="15" spans="1:251" s="56" customFormat="1" ht="15" customHeight="1">
      <c r="A15" s="65">
        <v>12</v>
      </c>
      <c r="B15" s="66" t="s">
        <v>86</v>
      </c>
      <c r="C15" s="67">
        <v>110036</v>
      </c>
      <c r="D15" s="67">
        <v>12927795</v>
      </c>
      <c r="E15" s="67">
        <v>12270863</v>
      </c>
      <c r="F15" s="67">
        <v>1374206</v>
      </c>
      <c r="G15" s="67">
        <v>1311981</v>
      </c>
      <c r="H15" s="67">
        <v>1311477</v>
      </c>
      <c r="I15" s="67">
        <v>629</v>
      </c>
      <c r="J15" s="67">
        <v>15729</v>
      </c>
      <c r="K15" s="67">
        <v>14608</v>
      </c>
      <c r="L15" s="62"/>
      <c r="M15" s="65">
        <v>12</v>
      </c>
      <c r="N15" s="66" t="s">
        <v>86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2"/>
      <c r="Y15" s="65">
        <v>12</v>
      </c>
      <c r="Z15" s="66" t="str">
        <f t="shared" si="2"/>
        <v>北茨城市</v>
      </c>
      <c r="AA15" s="67">
        <v>0</v>
      </c>
      <c r="AB15" s="67">
        <v>2791</v>
      </c>
      <c r="AC15" s="67">
        <v>2791</v>
      </c>
      <c r="AD15" s="67">
        <v>23212</v>
      </c>
      <c r="AE15" s="67">
        <v>23212</v>
      </c>
      <c r="AF15" s="67">
        <v>16249</v>
      </c>
      <c r="AG15" s="67">
        <v>0</v>
      </c>
      <c r="AH15" s="67">
        <v>6</v>
      </c>
      <c r="AI15" s="67">
        <v>6</v>
      </c>
      <c r="AJ15" s="63"/>
      <c r="AK15" s="65">
        <v>12</v>
      </c>
      <c r="AL15" s="66" t="str">
        <f t="shared" si="3"/>
        <v>北茨城市</v>
      </c>
      <c r="AM15" s="67">
        <v>65318</v>
      </c>
      <c r="AN15" s="67">
        <v>5109028</v>
      </c>
      <c r="AO15" s="67">
        <v>4629556</v>
      </c>
      <c r="AP15" s="67">
        <v>195455</v>
      </c>
      <c r="AQ15" s="67">
        <v>178220</v>
      </c>
      <c r="AR15" s="67">
        <v>178220</v>
      </c>
      <c r="AS15" s="67">
        <v>390</v>
      </c>
      <c r="AT15" s="67">
        <v>11939</v>
      </c>
      <c r="AU15" s="67">
        <v>10463</v>
      </c>
      <c r="AV15" s="62"/>
      <c r="AW15" s="65">
        <v>12</v>
      </c>
      <c r="AX15" s="66" t="str">
        <f t="shared" si="1"/>
        <v>北茨城市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2"/>
      <c r="BI15" s="65">
        <v>12</v>
      </c>
      <c r="BJ15" s="66" t="str">
        <f t="shared" si="0"/>
        <v>北茨城市</v>
      </c>
      <c r="BK15" s="67">
        <v>0</v>
      </c>
      <c r="BL15" s="67">
        <v>10471</v>
      </c>
      <c r="BM15" s="67">
        <v>10471</v>
      </c>
      <c r="BN15" s="67">
        <v>75978</v>
      </c>
      <c r="BO15" s="67">
        <v>75978</v>
      </c>
      <c r="BP15" s="67">
        <v>53122</v>
      </c>
      <c r="BQ15" s="67">
        <v>0</v>
      </c>
      <c r="BR15" s="67">
        <v>30</v>
      </c>
      <c r="BS15" s="67">
        <v>30</v>
      </c>
      <c r="BT15" s="63"/>
      <c r="BU15" s="65">
        <v>12</v>
      </c>
      <c r="BV15" s="66" t="str">
        <f t="shared" si="4"/>
        <v>北茨城市</v>
      </c>
      <c r="BW15" s="67">
        <v>0</v>
      </c>
      <c r="BX15" s="67">
        <v>3591396</v>
      </c>
      <c r="BY15" s="67">
        <v>3433446</v>
      </c>
      <c r="BZ15" s="67">
        <v>39692751</v>
      </c>
      <c r="CA15" s="67">
        <v>38441042</v>
      </c>
      <c r="CB15" s="67">
        <v>6398818</v>
      </c>
      <c r="CC15" s="67">
        <v>0</v>
      </c>
      <c r="CD15" s="67">
        <v>17125</v>
      </c>
      <c r="CE15" s="67">
        <v>15886</v>
      </c>
      <c r="CF15" s="63"/>
      <c r="CG15" s="65">
        <v>12</v>
      </c>
      <c r="CH15" s="66" t="str">
        <f t="shared" si="5"/>
        <v>北茨城市</v>
      </c>
      <c r="CI15" s="67">
        <v>0</v>
      </c>
      <c r="CJ15" s="67">
        <v>3446855</v>
      </c>
      <c r="CK15" s="67">
        <v>3433574</v>
      </c>
      <c r="CL15" s="67">
        <v>34362886</v>
      </c>
      <c r="CM15" s="67">
        <v>34292284</v>
      </c>
      <c r="CN15" s="67">
        <v>11416105</v>
      </c>
      <c r="CO15" s="67">
        <v>0</v>
      </c>
      <c r="CP15" s="67">
        <v>16479</v>
      </c>
      <c r="CQ15" s="67">
        <v>16156</v>
      </c>
      <c r="CR15" s="63"/>
      <c r="CS15" s="65">
        <v>12</v>
      </c>
      <c r="CT15" s="66" t="str">
        <f t="shared" si="6"/>
        <v>北茨城市</v>
      </c>
      <c r="CU15" s="67">
        <v>0</v>
      </c>
      <c r="CV15" s="67">
        <v>4293729</v>
      </c>
      <c r="CW15" s="67">
        <v>4290955</v>
      </c>
      <c r="CX15" s="67">
        <v>37693316</v>
      </c>
      <c r="CY15" s="67">
        <v>37680202</v>
      </c>
      <c r="CZ15" s="67">
        <v>26279364</v>
      </c>
      <c r="DA15" s="67">
        <v>0</v>
      </c>
      <c r="DB15" s="67">
        <v>5418</v>
      </c>
      <c r="DC15" s="67">
        <v>5340</v>
      </c>
      <c r="DD15" s="63"/>
      <c r="DE15" s="65">
        <v>12</v>
      </c>
      <c r="DF15" s="66" t="str">
        <f t="shared" si="7"/>
        <v>北茨城市</v>
      </c>
      <c r="DG15" s="67">
        <v>707458</v>
      </c>
      <c r="DH15" s="67">
        <v>11331980</v>
      </c>
      <c r="DI15" s="67">
        <v>11157975</v>
      </c>
      <c r="DJ15" s="67">
        <v>111748953</v>
      </c>
      <c r="DK15" s="67">
        <v>110413528</v>
      </c>
      <c r="DL15" s="67">
        <v>44094287</v>
      </c>
      <c r="DM15" s="67">
        <v>852</v>
      </c>
      <c r="DN15" s="67">
        <v>39022</v>
      </c>
      <c r="DO15" s="67">
        <v>37382</v>
      </c>
      <c r="DP15" s="62"/>
      <c r="DQ15" s="65">
        <v>12</v>
      </c>
      <c r="DR15" s="66" t="str">
        <f t="shared" si="8"/>
        <v>北茨城市</v>
      </c>
      <c r="DS15" s="67">
        <v>0</v>
      </c>
      <c r="DT15" s="67">
        <v>0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2"/>
      <c r="EC15" s="65">
        <v>12</v>
      </c>
      <c r="ED15" s="66" t="str">
        <f t="shared" si="9"/>
        <v>北茨城市</v>
      </c>
      <c r="EE15" s="67">
        <v>0</v>
      </c>
      <c r="EF15" s="67">
        <v>142</v>
      </c>
      <c r="EG15" s="67">
        <v>139</v>
      </c>
      <c r="EH15" s="67">
        <v>197</v>
      </c>
      <c r="EI15" s="67">
        <v>143</v>
      </c>
      <c r="EJ15" s="67">
        <v>143</v>
      </c>
      <c r="EK15" s="67">
        <v>0</v>
      </c>
      <c r="EL15" s="67">
        <v>4</v>
      </c>
      <c r="EM15" s="67">
        <v>3</v>
      </c>
      <c r="EN15" s="62"/>
      <c r="EO15" s="65">
        <v>12</v>
      </c>
      <c r="EP15" s="66" t="str">
        <f t="shared" si="10"/>
        <v>北茨城市</v>
      </c>
      <c r="EQ15" s="67">
        <v>41428</v>
      </c>
      <c r="ER15" s="67">
        <v>1449</v>
      </c>
      <c r="ES15" s="67">
        <v>1400</v>
      </c>
      <c r="ET15" s="67">
        <v>23</v>
      </c>
      <c r="EU15" s="67">
        <v>21</v>
      </c>
      <c r="EV15" s="67">
        <v>21</v>
      </c>
      <c r="EW15" s="67">
        <v>54</v>
      </c>
      <c r="EX15" s="67">
        <v>4</v>
      </c>
      <c r="EY15" s="67">
        <v>2</v>
      </c>
      <c r="EZ15" s="62"/>
      <c r="FA15" s="65">
        <v>12</v>
      </c>
      <c r="FB15" s="66" t="str">
        <f t="shared" si="11"/>
        <v>北茨城市</v>
      </c>
      <c r="FC15" s="67">
        <v>33195308</v>
      </c>
      <c r="FD15" s="67">
        <v>25761677</v>
      </c>
      <c r="FE15" s="67">
        <v>22753843</v>
      </c>
      <c r="FF15" s="67">
        <v>532019</v>
      </c>
      <c r="FG15" s="67">
        <v>469987</v>
      </c>
      <c r="FH15" s="67">
        <v>469987</v>
      </c>
      <c r="FI15" s="67">
        <v>1189</v>
      </c>
      <c r="FJ15" s="67">
        <v>14382</v>
      </c>
      <c r="FK15" s="67">
        <v>11897</v>
      </c>
      <c r="FM15" s="65">
        <v>12</v>
      </c>
      <c r="FN15" s="66" t="str">
        <f t="shared" si="12"/>
        <v>北茨城市</v>
      </c>
      <c r="FO15" s="67">
        <v>0</v>
      </c>
      <c r="FP15" s="67">
        <v>0</v>
      </c>
      <c r="FQ15" s="67">
        <v>0</v>
      </c>
      <c r="FR15" s="67">
        <v>0</v>
      </c>
      <c r="FS15" s="67">
        <v>0</v>
      </c>
      <c r="FT15" s="67">
        <v>0</v>
      </c>
      <c r="FU15" s="67">
        <v>0</v>
      </c>
      <c r="FV15" s="67">
        <v>0</v>
      </c>
      <c r="FW15" s="67">
        <v>0</v>
      </c>
      <c r="FY15" s="65">
        <v>12</v>
      </c>
      <c r="FZ15" s="66" t="str">
        <f t="shared" si="13"/>
        <v>北茨城市</v>
      </c>
      <c r="GA15" s="67">
        <v>0</v>
      </c>
      <c r="GB15" s="67">
        <v>1210434</v>
      </c>
      <c r="GC15" s="67">
        <v>1177564</v>
      </c>
      <c r="GD15" s="67">
        <v>15870</v>
      </c>
      <c r="GE15" s="67">
        <v>15443</v>
      </c>
      <c r="GF15" s="67">
        <v>15443</v>
      </c>
      <c r="GG15" s="67">
        <v>0</v>
      </c>
      <c r="GH15" s="67">
        <v>103</v>
      </c>
      <c r="GI15" s="67">
        <v>92</v>
      </c>
      <c r="GK15" s="65">
        <v>12</v>
      </c>
      <c r="GL15" s="66" t="str">
        <f t="shared" si="14"/>
        <v>北茨城市</v>
      </c>
      <c r="GM15" s="67">
        <v>557823</v>
      </c>
      <c r="GN15" s="67">
        <v>6635408</v>
      </c>
      <c r="GO15" s="67">
        <v>5849422</v>
      </c>
      <c r="GP15" s="67">
        <v>99722</v>
      </c>
      <c r="GQ15" s="67">
        <v>87956</v>
      </c>
      <c r="GR15" s="67">
        <v>87956</v>
      </c>
      <c r="GS15" s="67">
        <v>444</v>
      </c>
      <c r="GT15" s="67">
        <v>5754</v>
      </c>
      <c r="GU15" s="67">
        <v>4723</v>
      </c>
      <c r="GW15" s="65">
        <v>12</v>
      </c>
      <c r="GX15" s="66" t="str">
        <f t="shared" si="15"/>
        <v>北茨城市</v>
      </c>
      <c r="GY15" s="67">
        <v>0</v>
      </c>
      <c r="GZ15" s="67">
        <v>900421</v>
      </c>
      <c r="HA15" s="67">
        <v>900395</v>
      </c>
      <c r="HB15" s="67">
        <v>801374</v>
      </c>
      <c r="HC15" s="67">
        <v>801351</v>
      </c>
      <c r="HD15" s="67">
        <v>480811</v>
      </c>
      <c r="HE15" s="67">
        <v>0</v>
      </c>
      <c r="HF15" s="67">
        <v>349</v>
      </c>
      <c r="HG15" s="67">
        <v>348</v>
      </c>
      <c r="HI15" s="65">
        <v>12</v>
      </c>
      <c r="HJ15" s="66" t="str">
        <f t="shared" si="16"/>
        <v>北茨城市</v>
      </c>
      <c r="HK15" s="67">
        <v>0</v>
      </c>
      <c r="HL15" s="67">
        <v>0</v>
      </c>
      <c r="HM15" s="67">
        <v>0</v>
      </c>
      <c r="HN15" s="67">
        <v>0</v>
      </c>
      <c r="HO15" s="67">
        <v>0</v>
      </c>
      <c r="HP15" s="67">
        <v>0</v>
      </c>
      <c r="HQ15" s="67">
        <v>0</v>
      </c>
      <c r="HR15" s="67">
        <v>0</v>
      </c>
      <c r="HS15" s="67">
        <v>0</v>
      </c>
      <c r="HU15" s="65">
        <v>12</v>
      </c>
      <c r="HV15" s="66" t="str">
        <f t="shared" si="17"/>
        <v>北茨城市</v>
      </c>
      <c r="HW15" s="67">
        <v>0</v>
      </c>
      <c r="HX15" s="67">
        <v>298871</v>
      </c>
      <c r="HY15" s="67">
        <v>298871</v>
      </c>
      <c r="HZ15" s="67">
        <v>721774</v>
      </c>
      <c r="IA15" s="67">
        <v>721774</v>
      </c>
      <c r="IB15" s="67">
        <v>505242</v>
      </c>
      <c r="IC15" s="67">
        <v>0</v>
      </c>
      <c r="ID15" s="67">
        <v>229</v>
      </c>
      <c r="IE15" s="67">
        <v>229</v>
      </c>
      <c r="IG15" s="65">
        <v>12</v>
      </c>
      <c r="IH15" s="66" t="str">
        <f t="shared" si="18"/>
        <v>北茨城市</v>
      </c>
      <c r="II15" s="67">
        <v>0</v>
      </c>
      <c r="IJ15" s="67">
        <v>0</v>
      </c>
      <c r="IK15" s="67">
        <v>0</v>
      </c>
      <c r="IL15" s="67">
        <v>0</v>
      </c>
      <c r="IM15" s="67">
        <v>0</v>
      </c>
      <c r="IN15" s="67">
        <v>0</v>
      </c>
      <c r="IO15" s="67">
        <v>0</v>
      </c>
      <c r="IP15" s="67">
        <v>0</v>
      </c>
      <c r="IQ15" s="67">
        <v>0</v>
      </c>
    </row>
    <row r="16" spans="1:251" s="56" customFormat="1" ht="15" customHeight="1">
      <c r="A16" s="65">
        <v>13</v>
      </c>
      <c r="B16" s="66" t="s">
        <v>87</v>
      </c>
      <c r="C16" s="67">
        <v>157960</v>
      </c>
      <c r="D16" s="67">
        <v>28084878</v>
      </c>
      <c r="E16" s="67">
        <v>27286683</v>
      </c>
      <c r="F16" s="67">
        <v>2942225</v>
      </c>
      <c r="G16" s="67">
        <v>2863288</v>
      </c>
      <c r="H16" s="67">
        <v>2861217</v>
      </c>
      <c r="I16" s="67">
        <v>574</v>
      </c>
      <c r="J16" s="67">
        <v>19547</v>
      </c>
      <c r="K16" s="67">
        <v>18636</v>
      </c>
      <c r="L16" s="62"/>
      <c r="M16" s="65">
        <v>13</v>
      </c>
      <c r="N16" s="66" t="s">
        <v>87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2"/>
      <c r="Y16" s="65">
        <v>13</v>
      </c>
      <c r="Z16" s="66" t="str">
        <f t="shared" si="2"/>
        <v>笠間市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3"/>
      <c r="AK16" s="65">
        <v>13</v>
      </c>
      <c r="AL16" s="66" t="str">
        <f t="shared" si="3"/>
        <v>笠間市</v>
      </c>
      <c r="AM16" s="67">
        <v>739071</v>
      </c>
      <c r="AN16" s="67">
        <v>33149460</v>
      </c>
      <c r="AO16" s="67">
        <v>31310447</v>
      </c>
      <c r="AP16" s="67">
        <v>1420491</v>
      </c>
      <c r="AQ16" s="67">
        <v>1344374</v>
      </c>
      <c r="AR16" s="67">
        <v>1343919</v>
      </c>
      <c r="AS16" s="67">
        <v>968</v>
      </c>
      <c r="AT16" s="67">
        <v>34074</v>
      </c>
      <c r="AU16" s="67">
        <v>31529</v>
      </c>
      <c r="AV16" s="62"/>
      <c r="AW16" s="65">
        <v>13</v>
      </c>
      <c r="AX16" s="66" t="str">
        <f t="shared" si="1"/>
        <v>笠間市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2"/>
      <c r="BI16" s="65">
        <v>13</v>
      </c>
      <c r="BJ16" s="66" t="str">
        <f t="shared" si="0"/>
        <v>笠間市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3"/>
      <c r="BU16" s="65">
        <v>13</v>
      </c>
      <c r="BV16" s="66" t="str">
        <f t="shared" si="4"/>
        <v>笠間市</v>
      </c>
      <c r="BW16" s="67">
        <v>0</v>
      </c>
      <c r="BX16" s="67">
        <v>6202432</v>
      </c>
      <c r="BY16" s="67">
        <v>6026713</v>
      </c>
      <c r="BZ16" s="67">
        <v>67313041</v>
      </c>
      <c r="CA16" s="67">
        <v>66037348</v>
      </c>
      <c r="CB16" s="67">
        <v>11002754</v>
      </c>
      <c r="CC16" s="67">
        <v>0</v>
      </c>
      <c r="CD16" s="67">
        <v>28053</v>
      </c>
      <c r="CE16" s="67">
        <v>26894</v>
      </c>
      <c r="CF16" s="63"/>
      <c r="CG16" s="65">
        <v>13</v>
      </c>
      <c r="CH16" s="66" t="str">
        <f t="shared" si="5"/>
        <v>笠間市</v>
      </c>
      <c r="CI16" s="67">
        <v>0</v>
      </c>
      <c r="CJ16" s="67">
        <v>9706685</v>
      </c>
      <c r="CK16" s="67">
        <v>9682393</v>
      </c>
      <c r="CL16" s="67">
        <v>77760020</v>
      </c>
      <c r="CM16" s="67">
        <v>77625950</v>
      </c>
      <c r="CN16" s="67">
        <v>25859350</v>
      </c>
      <c r="CO16" s="67">
        <v>0</v>
      </c>
      <c r="CP16" s="67">
        <v>28520</v>
      </c>
      <c r="CQ16" s="67">
        <v>27933</v>
      </c>
      <c r="CR16" s="63"/>
      <c r="CS16" s="65">
        <v>13</v>
      </c>
      <c r="CT16" s="66" t="str">
        <f t="shared" si="6"/>
        <v>笠間市</v>
      </c>
      <c r="CU16" s="67">
        <v>0</v>
      </c>
      <c r="CV16" s="67">
        <v>5746423</v>
      </c>
      <c r="CW16" s="67">
        <v>5743562</v>
      </c>
      <c r="CX16" s="67">
        <v>55698988</v>
      </c>
      <c r="CY16" s="67">
        <v>55681851</v>
      </c>
      <c r="CZ16" s="67">
        <v>38623861</v>
      </c>
      <c r="DA16" s="67">
        <v>0</v>
      </c>
      <c r="DB16" s="67">
        <v>7744</v>
      </c>
      <c r="DC16" s="67">
        <v>7645</v>
      </c>
      <c r="DD16" s="63"/>
      <c r="DE16" s="65">
        <v>13</v>
      </c>
      <c r="DF16" s="66" t="str">
        <f t="shared" si="7"/>
        <v>笠間市</v>
      </c>
      <c r="DG16" s="67">
        <v>1276748</v>
      </c>
      <c r="DH16" s="67">
        <v>21655540</v>
      </c>
      <c r="DI16" s="67">
        <v>21452668</v>
      </c>
      <c r="DJ16" s="67">
        <v>200772049</v>
      </c>
      <c r="DK16" s="67">
        <v>199345149</v>
      </c>
      <c r="DL16" s="67">
        <v>75485965</v>
      </c>
      <c r="DM16" s="67">
        <v>1245</v>
      </c>
      <c r="DN16" s="67">
        <v>64317</v>
      </c>
      <c r="DO16" s="67">
        <v>62472</v>
      </c>
      <c r="DP16" s="62"/>
      <c r="DQ16" s="65">
        <v>13</v>
      </c>
      <c r="DR16" s="66" t="str">
        <f t="shared" si="8"/>
        <v>笠間市</v>
      </c>
      <c r="DS16" s="67">
        <v>0</v>
      </c>
      <c r="DT16" s="67">
        <v>0</v>
      </c>
      <c r="DU16" s="67">
        <v>0</v>
      </c>
      <c r="DV16" s="67">
        <v>0</v>
      </c>
      <c r="DW16" s="67">
        <v>0</v>
      </c>
      <c r="DX16" s="67">
        <v>0</v>
      </c>
      <c r="DY16" s="67">
        <v>0</v>
      </c>
      <c r="DZ16" s="67">
        <v>0</v>
      </c>
      <c r="EA16" s="67">
        <v>0</v>
      </c>
      <c r="EB16" s="62"/>
      <c r="EC16" s="65">
        <v>13</v>
      </c>
      <c r="ED16" s="66" t="str">
        <f t="shared" si="9"/>
        <v>笠間市</v>
      </c>
      <c r="EE16" s="67">
        <v>0</v>
      </c>
      <c r="EF16" s="67">
        <v>0</v>
      </c>
      <c r="EG16" s="67">
        <v>0</v>
      </c>
      <c r="EH16" s="67">
        <v>0</v>
      </c>
      <c r="EI16" s="67">
        <v>0</v>
      </c>
      <c r="EJ16" s="67">
        <v>0</v>
      </c>
      <c r="EK16" s="67">
        <v>0</v>
      </c>
      <c r="EL16" s="67">
        <v>0</v>
      </c>
      <c r="EM16" s="67">
        <v>0</v>
      </c>
      <c r="EN16" s="62"/>
      <c r="EO16" s="65">
        <v>13</v>
      </c>
      <c r="EP16" s="66" t="str">
        <f t="shared" si="10"/>
        <v>笠間市</v>
      </c>
      <c r="EQ16" s="67">
        <v>998524</v>
      </c>
      <c r="ER16" s="67">
        <v>14058</v>
      </c>
      <c r="ES16" s="67">
        <v>14058</v>
      </c>
      <c r="ET16" s="67">
        <v>389</v>
      </c>
      <c r="EU16" s="67">
        <v>389</v>
      </c>
      <c r="EV16" s="67">
        <v>389</v>
      </c>
      <c r="EW16" s="67">
        <v>469</v>
      </c>
      <c r="EX16" s="67">
        <v>14</v>
      </c>
      <c r="EY16" s="67">
        <v>14</v>
      </c>
      <c r="EZ16" s="62"/>
      <c r="FA16" s="65">
        <v>13</v>
      </c>
      <c r="FB16" s="66" t="str">
        <f t="shared" si="11"/>
        <v>笠間市</v>
      </c>
      <c r="FC16" s="67">
        <v>3590027</v>
      </c>
      <c r="FD16" s="67">
        <v>80632396</v>
      </c>
      <c r="FE16" s="67">
        <v>76151711</v>
      </c>
      <c r="FF16" s="67">
        <v>1947990</v>
      </c>
      <c r="FG16" s="67">
        <v>1834180</v>
      </c>
      <c r="FH16" s="67">
        <v>1834092</v>
      </c>
      <c r="FI16" s="67">
        <v>998</v>
      </c>
      <c r="FJ16" s="67">
        <v>27434</v>
      </c>
      <c r="FK16" s="67">
        <v>24458</v>
      </c>
      <c r="FM16" s="65">
        <v>13</v>
      </c>
      <c r="FN16" s="66" t="str">
        <f t="shared" si="12"/>
        <v>笠間市</v>
      </c>
      <c r="FO16" s="67">
        <v>0</v>
      </c>
      <c r="FP16" s="67">
        <v>0</v>
      </c>
      <c r="FQ16" s="67">
        <v>0</v>
      </c>
      <c r="FR16" s="67">
        <v>0</v>
      </c>
      <c r="FS16" s="67">
        <v>0</v>
      </c>
      <c r="FT16" s="67">
        <v>0</v>
      </c>
      <c r="FU16" s="67">
        <v>0</v>
      </c>
      <c r="FV16" s="67">
        <v>0</v>
      </c>
      <c r="FW16" s="67">
        <v>0</v>
      </c>
      <c r="FY16" s="65">
        <v>13</v>
      </c>
      <c r="FZ16" s="66" t="str">
        <f t="shared" si="13"/>
        <v>笠間市</v>
      </c>
      <c r="GA16" s="67">
        <v>74975</v>
      </c>
      <c r="GB16" s="67">
        <v>117240</v>
      </c>
      <c r="GC16" s="67">
        <v>117240</v>
      </c>
      <c r="GD16" s="67">
        <v>4467</v>
      </c>
      <c r="GE16" s="67">
        <v>4467</v>
      </c>
      <c r="GF16" s="67">
        <v>4467</v>
      </c>
      <c r="GG16" s="67">
        <v>6</v>
      </c>
      <c r="GH16" s="67">
        <v>7</v>
      </c>
      <c r="GI16" s="67">
        <v>7</v>
      </c>
      <c r="GK16" s="65">
        <v>13</v>
      </c>
      <c r="GL16" s="66" t="str">
        <f t="shared" si="14"/>
        <v>笠間市</v>
      </c>
      <c r="GM16" s="67">
        <v>383872</v>
      </c>
      <c r="GN16" s="67">
        <v>1738567</v>
      </c>
      <c r="GO16" s="67">
        <v>1377485</v>
      </c>
      <c r="GP16" s="67">
        <v>21198</v>
      </c>
      <c r="GQ16" s="67">
        <v>16630</v>
      </c>
      <c r="GR16" s="67">
        <v>16630</v>
      </c>
      <c r="GS16" s="67">
        <v>208</v>
      </c>
      <c r="GT16" s="67">
        <v>2380</v>
      </c>
      <c r="GU16" s="67">
        <v>1937</v>
      </c>
      <c r="GW16" s="65">
        <v>13</v>
      </c>
      <c r="GX16" s="66" t="str">
        <f t="shared" si="15"/>
        <v>笠間市</v>
      </c>
      <c r="GY16" s="67">
        <v>2911</v>
      </c>
      <c r="GZ16" s="67">
        <v>8463094</v>
      </c>
      <c r="HA16" s="67">
        <v>8461517</v>
      </c>
      <c r="HB16" s="67">
        <v>10135929</v>
      </c>
      <c r="HC16" s="67">
        <v>10134163</v>
      </c>
      <c r="HD16" s="67">
        <v>7093914</v>
      </c>
      <c r="HE16" s="67">
        <v>12</v>
      </c>
      <c r="HF16" s="67">
        <v>3286</v>
      </c>
      <c r="HG16" s="67">
        <v>3273</v>
      </c>
      <c r="HI16" s="65">
        <v>13</v>
      </c>
      <c r="HJ16" s="66" t="str">
        <f t="shared" si="16"/>
        <v>笠間市</v>
      </c>
      <c r="HK16" s="67">
        <v>0</v>
      </c>
      <c r="HL16" s="67">
        <v>0</v>
      </c>
      <c r="HM16" s="67">
        <v>0</v>
      </c>
      <c r="HN16" s="67">
        <v>0</v>
      </c>
      <c r="HO16" s="67">
        <v>0</v>
      </c>
      <c r="HP16" s="67">
        <v>0</v>
      </c>
      <c r="HQ16" s="67">
        <v>0</v>
      </c>
      <c r="HR16" s="67">
        <v>0</v>
      </c>
      <c r="HS16" s="67">
        <v>0</v>
      </c>
      <c r="HU16" s="65">
        <v>13</v>
      </c>
      <c r="HV16" s="66" t="str">
        <f t="shared" si="17"/>
        <v>笠間市</v>
      </c>
      <c r="HW16" s="67">
        <v>6039</v>
      </c>
      <c r="HX16" s="67">
        <v>723276</v>
      </c>
      <c r="HY16" s="67">
        <v>723276</v>
      </c>
      <c r="HZ16" s="67">
        <v>731955</v>
      </c>
      <c r="IA16" s="67">
        <v>731955</v>
      </c>
      <c r="IB16" s="67">
        <v>507153</v>
      </c>
      <c r="IC16" s="67">
        <v>7</v>
      </c>
      <c r="ID16" s="67">
        <v>846</v>
      </c>
      <c r="IE16" s="67">
        <v>846</v>
      </c>
      <c r="IG16" s="65">
        <v>13</v>
      </c>
      <c r="IH16" s="66" t="str">
        <f t="shared" si="18"/>
        <v>笠間市</v>
      </c>
      <c r="II16" s="67">
        <v>0</v>
      </c>
      <c r="IJ16" s="67">
        <v>0</v>
      </c>
      <c r="IK16" s="67">
        <v>0</v>
      </c>
      <c r="IL16" s="67">
        <v>0</v>
      </c>
      <c r="IM16" s="67">
        <v>0</v>
      </c>
      <c r="IN16" s="67">
        <v>0</v>
      </c>
      <c r="IO16" s="67">
        <v>0</v>
      </c>
      <c r="IP16" s="67">
        <v>0</v>
      </c>
      <c r="IQ16" s="67">
        <v>0</v>
      </c>
    </row>
    <row r="17" spans="1:251" s="56" customFormat="1" ht="15" customHeight="1">
      <c r="A17" s="65">
        <v>14</v>
      </c>
      <c r="B17" s="66" t="s">
        <v>88</v>
      </c>
      <c r="C17" s="67">
        <v>286330</v>
      </c>
      <c r="D17" s="67">
        <v>19988488</v>
      </c>
      <c r="E17" s="67">
        <v>19369548</v>
      </c>
      <c r="F17" s="67">
        <v>2283885</v>
      </c>
      <c r="G17" s="67">
        <v>2215847</v>
      </c>
      <c r="H17" s="67">
        <v>2215566</v>
      </c>
      <c r="I17" s="67">
        <v>1621</v>
      </c>
      <c r="J17" s="67">
        <v>18639</v>
      </c>
      <c r="K17" s="67">
        <v>17709</v>
      </c>
      <c r="L17" s="62"/>
      <c r="M17" s="65">
        <v>14</v>
      </c>
      <c r="N17" s="66" t="s">
        <v>88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2"/>
      <c r="Y17" s="65">
        <v>14</v>
      </c>
      <c r="Z17" s="66" t="str">
        <f t="shared" si="2"/>
        <v>取手市</v>
      </c>
      <c r="AA17" s="67">
        <v>144</v>
      </c>
      <c r="AB17" s="67">
        <v>65831</v>
      </c>
      <c r="AC17" s="67">
        <v>65594</v>
      </c>
      <c r="AD17" s="67">
        <v>597547</v>
      </c>
      <c r="AE17" s="67">
        <v>596304</v>
      </c>
      <c r="AF17" s="67">
        <v>198734</v>
      </c>
      <c r="AG17" s="67">
        <v>4</v>
      </c>
      <c r="AH17" s="67">
        <v>146</v>
      </c>
      <c r="AI17" s="67">
        <v>141</v>
      </c>
      <c r="AJ17" s="63"/>
      <c r="AK17" s="65">
        <v>14</v>
      </c>
      <c r="AL17" s="66" t="str">
        <f t="shared" si="3"/>
        <v>取手市</v>
      </c>
      <c r="AM17" s="67">
        <v>291855</v>
      </c>
      <c r="AN17" s="67">
        <v>5062606</v>
      </c>
      <c r="AO17" s="67">
        <v>4715903</v>
      </c>
      <c r="AP17" s="67">
        <v>285659</v>
      </c>
      <c r="AQ17" s="67">
        <v>266817</v>
      </c>
      <c r="AR17" s="67">
        <v>266810</v>
      </c>
      <c r="AS17" s="67">
        <v>1590</v>
      </c>
      <c r="AT17" s="67">
        <v>9849</v>
      </c>
      <c r="AU17" s="67">
        <v>8967</v>
      </c>
      <c r="AV17" s="62"/>
      <c r="AW17" s="65">
        <v>14</v>
      </c>
      <c r="AX17" s="66" t="str">
        <f t="shared" si="1"/>
        <v>取手市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2"/>
      <c r="BI17" s="65">
        <v>14</v>
      </c>
      <c r="BJ17" s="66" t="str">
        <f t="shared" si="0"/>
        <v>取手市</v>
      </c>
      <c r="BK17" s="67">
        <v>1337</v>
      </c>
      <c r="BL17" s="67">
        <v>568226</v>
      </c>
      <c r="BM17" s="67">
        <v>567196</v>
      </c>
      <c r="BN17" s="67">
        <v>7834563</v>
      </c>
      <c r="BO17" s="67">
        <v>7829135</v>
      </c>
      <c r="BP17" s="67">
        <v>3242566</v>
      </c>
      <c r="BQ17" s="67">
        <v>7</v>
      </c>
      <c r="BR17" s="67">
        <v>1531</v>
      </c>
      <c r="BS17" s="67">
        <v>1522</v>
      </c>
      <c r="BT17" s="63"/>
      <c r="BU17" s="65">
        <v>14</v>
      </c>
      <c r="BV17" s="66" t="str">
        <f t="shared" si="4"/>
        <v>取手市</v>
      </c>
      <c r="BW17" s="67">
        <v>0</v>
      </c>
      <c r="BX17" s="67">
        <v>6751195</v>
      </c>
      <c r="BY17" s="67">
        <v>6622043</v>
      </c>
      <c r="BZ17" s="67">
        <v>165858847</v>
      </c>
      <c r="CA17" s="67">
        <v>164114138</v>
      </c>
      <c r="CB17" s="67">
        <v>27352341</v>
      </c>
      <c r="CC17" s="67">
        <v>0</v>
      </c>
      <c r="CD17" s="67">
        <v>37652</v>
      </c>
      <c r="CE17" s="67">
        <v>36190</v>
      </c>
      <c r="CF17" s="63"/>
      <c r="CG17" s="65">
        <v>14</v>
      </c>
      <c r="CH17" s="66" t="str">
        <f t="shared" si="5"/>
        <v>取手市</v>
      </c>
      <c r="CI17" s="67">
        <v>0</v>
      </c>
      <c r="CJ17" s="67">
        <v>3588502</v>
      </c>
      <c r="CK17" s="67">
        <v>3584456</v>
      </c>
      <c r="CL17" s="67">
        <v>53234514</v>
      </c>
      <c r="CM17" s="67">
        <v>53194933</v>
      </c>
      <c r="CN17" s="67">
        <v>17731621</v>
      </c>
      <c r="CO17" s="67">
        <v>0</v>
      </c>
      <c r="CP17" s="67">
        <v>18081</v>
      </c>
      <c r="CQ17" s="67">
        <v>17887</v>
      </c>
      <c r="CR17" s="63"/>
      <c r="CS17" s="65">
        <v>14</v>
      </c>
      <c r="CT17" s="66" t="str">
        <f t="shared" si="6"/>
        <v>取手市</v>
      </c>
      <c r="CU17" s="67">
        <v>0</v>
      </c>
      <c r="CV17" s="67">
        <v>2850648</v>
      </c>
      <c r="CW17" s="67">
        <v>2849988</v>
      </c>
      <c r="CX17" s="67">
        <v>59662788</v>
      </c>
      <c r="CY17" s="67">
        <v>59660496</v>
      </c>
      <c r="CZ17" s="67">
        <v>41700832</v>
      </c>
      <c r="DA17" s="67">
        <v>0</v>
      </c>
      <c r="DB17" s="67">
        <v>5787</v>
      </c>
      <c r="DC17" s="67">
        <v>5771</v>
      </c>
      <c r="DD17" s="63"/>
      <c r="DE17" s="65">
        <v>14</v>
      </c>
      <c r="DF17" s="66" t="str">
        <f t="shared" si="7"/>
        <v>取手市</v>
      </c>
      <c r="DG17" s="67">
        <v>853644</v>
      </c>
      <c r="DH17" s="67">
        <v>13190345</v>
      </c>
      <c r="DI17" s="67">
        <v>13056487</v>
      </c>
      <c r="DJ17" s="67">
        <v>278756149</v>
      </c>
      <c r="DK17" s="67">
        <v>276969567</v>
      </c>
      <c r="DL17" s="67">
        <v>86784794</v>
      </c>
      <c r="DM17" s="67">
        <v>1817</v>
      </c>
      <c r="DN17" s="67">
        <v>61520</v>
      </c>
      <c r="DO17" s="67">
        <v>59848</v>
      </c>
      <c r="DP17" s="62"/>
      <c r="DQ17" s="65">
        <v>14</v>
      </c>
      <c r="DR17" s="66" t="str">
        <f t="shared" si="8"/>
        <v>取手市</v>
      </c>
      <c r="DS17" s="67">
        <v>0</v>
      </c>
      <c r="DT17" s="67">
        <v>0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2"/>
      <c r="EC17" s="65">
        <v>14</v>
      </c>
      <c r="ED17" s="66" t="str">
        <f t="shared" si="9"/>
        <v>取手市</v>
      </c>
      <c r="EE17" s="67">
        <v>0</v>
      </c>
      <c r="EF17" s="67">
        <v>0</v>
      </c>
      <c r="EG17" s="67">
        <v>0</v>
      </c>
      <c r="EH17" s="67">
        <v>0</v>
      </c>
      <c r="EI17" s="67">
        <v>0</v>
      </c>
      <c r="EJ17" s="67">
        <v>0</v>
      </c>
      <c r="EK17" s="67">
        <v>0</v>
      </c>
      <c r="EL17" s="67">
        <v>0</v>
      </c>
      <c r="EM17" s="67">
        <v>0</v>
      </c>
      <c r="EN17" s="62"/>
      <c r="EO17" s="65">
        <v>14</v>
      </c>
      <c r="EP17" s="66" t="str">
        <f t="shared" si="10"/>
        <v>取手市</v>
      </c>
      <c r="EQ17" s="67">
        <v>13270</v>
      </c>
      <c r="ER17" s="67">
        <v>81424</v>
      </c>
      <c r="ES17" s="67">
        <v>63736</v>
      </c>
      <c r="ET17" s="67">
        <v>653</v>
      </c>
      <c r="EU17" s="67">
        <v>511</v>
      </c>
      <c r="EV17" s="67">
        <v>511</v>
      </c>
      <c r="EW17" s="67">
        <v>45</v>
      </c>
      <c r="EX17" s="67">
        <v>112</v>
      </c>
      <c r="EY17" s="67">
        <v>68</v>
      </c>
      <c r="EZ17" s="62"/>
      <c r="FA17" s="65">
        <v>14</v>
      </c>
      <c r="FB17" s="66" t="str">
        <f t="shared" si="11"/>
        <v>取手市</v>
      </c>
      <c r="FC17" s="67">
        <v>227735</v>
      </c>
      <c r="FD17" s="67">
        <v>1331510</v>
      </c>
      <c r="FE17" s="67">
        <v>1123938</v>
      </c>
      <c r="FF17" s="67">
        <v>41442</v>
      </c>
      <c r="FG17" s="67">
        <v>35069</v>
      </c>
      <c r="FH17" s="67">
        <v>35069</v>
      </c>
      <c r="FI17" s="67">
        <v>543</v>
      </c>
      <c r="FJ17" s="67">
        <v>2198</v>
      </c>
      <c r="FK17" s="67">
        <v>1783</v>
      </c>
      <c r="FM17" s="65">
        <v>14</v>
      </c>
      <c r="FN17" s="66" t="str">
        <f t="shared" si="12"/>
        <v>取手市</v>
      </c>
      <c r="FO17" s="67">
        <v>42004</v>
      </c>
      <c r="FP17" s="67">
        <v>405392</v>
      </c>
      <c r="FQ17" s="67">
        <v>402654</v>
      </c>
      <c r="FR17" s="67">
        <v>1505278</v>
      </c>
      <c r="FS17" s="67">
        <v>1500429</v>
      </c>
      <c r="FT17" s="67">
        <v>1050230</v>
      </c>
      <c r="FU17" s="67">
        <v>87</v>
      </c>
      <c r="FV17" s="67">
        <v>858</v>
      </c>
      <c r="FW17" s="67">
        <v>822</v>
      </c>
      <c r="FY17" s="65">
        <v>14</v>
      </c>
      <c r="FZ17" s="66" t="str">
        <f t="shared" si="13"/>
        <v>取手市</v>
      </c>
      <c r="GA17" s="67">
        <v>0</v>
      </c>
      <c r="GB17" s="67">
        <v>0</v>
      </c>
      <c r="GC17" s="67">
        <v>0</v>
      </c>
      <c r="GD17" s="67">
        <v>0</v>
      </c>
      <c r="GE17" s="67">
        <v>0</v>
      </c>
      <c r="GF17" s="67">
        <v>0</v>
      </c>
      <c r="GG17" s="67">
        <v>0</v>
      </c>
      <c r="GH17" s="67">
        <v>0</v>
      </c>
      <c r="GI17" s="67">
        <v>0</v>
      </c>
      <c r="GK17" s="65">
        <v>14</v>
      </c>
      <c r="GL17" s="66" t="str">
        <f t="shared" si="14"/>
        <v>取手市</v>
      </c>
      <c r="GM17" s="67">
        <v>1348437</v>
      </c>
      <c r="GN17" s="67">
        <v>302966</v>
      </c>
      <c r="GO17" s="67">
        <v>188357</v>
      </c>
      <c r="GP17" s="67">
        <v>9719</v>
      </c>
      <c r="GQ17" s="67">
        <v>8150</v>
      </c>
      <c r="GR17" s="67">
        <v>6438</v>
      </c>
      <c r="GS17" s="67">
        <v>2516</v>
      </c>
      <c r="GT17" s="67">
        <v>908</v>
      </c>
      <c r="GU17" s="67">
        <v>609</v>
      </c>
      <c r="GW17" s="65">
        <v>14</v>
      </c>
      <c r="GX17" s="66" t="str">
        <f t="shared" si="15"/>
        <v>取手市</v>
      </c>
      <c r="GY17" s="67">
        <v>191</v>
      </c>
      <c r="GZ17" s="67">
        <v>1303944</v>
      </c>
      <c r="HA17" s="67">
        <v>1303925</v>
      </c>
      <c r="HB17" s="67">
        <v>2768454</v>
      </c>
      <c r="HC17" s="67">
        <v>2768435</v>
      </c>
      <c r="HD17" s="67">
        <v>1937904</v>
      </c>
      <c r="HE17" s="67">
        <v>1</v>
      </c>
      <c r="HF17" s="67">
        <v>1398</v>
      </c>
      <c r="HG17" s="67">
        <v>1397</v>
      </c>
      <c r="HI17" s="65">
        <v>14</v>
      </c>
      <c r="HJ17" s="66" t="str">
        <f t="shared" si="16"/>
        <v>取手市</v>
      </c>
      <c r="HK17" s="67">
        <v>83643</v>
      </c>
      <c r="HL17" s="67">
        <v>64154</v>
      </c>
      <c r="HM17" s="67">
        <v>64154</v>
      </c>
      <c r="HN17" s="67">
        <v>764571</v>
      </c>
      <c r="HO17" s="67">
        <v>764571</v>
      </c>
      <c r="HP17" s="67">
        <v>535200</v>
      </c>
      <c r="HQ17" s="67">
        <v>253</v>
      </c>
      <c r="HR17" s="67">
        <v>42</v>
      </c>
      <c r="HS17" s="67">
        <v>42</v>
      </c>
      <c r="HU17" s="65">
        <v>14</v>
      </c>
      <c r="HV17" s="66" t="str">
        <f t="shared" si="17"/>
        <v>取手市</v>
      </c>
      <c r="HW17" s="67">
        <v>4056</v>
      </c>
      <c r="HX17" s="67">
        <v>239139</v>
      </c>
      <c r="HY17" s="67">
        <v>239137</v>
      </c>
      <c r="HZ17" s="67">
        <v>2013398</v>
      </c>
      <c r="IA17" s="67">
        <v>2013381</v>
      </c>
      <c r="IB17" s="67">
        <v>1339173</v>
      </c>
      <c r="IC17" s="67">
        <v>46</v>
      </c>
      <c r="ID17" s="67">
        <v>1672</v>
      </c>
      <c r="IE17" s="67">
        <v>1671</v>
      </c>
      <c r="IG17" s="65">
        <v>14</v>
      </c>
      <c r="IH17" s="66" t="str">
        <f t="shared" si="18"/>
        <v>取手市</v>
      </c>
      <c r="II17" s="67">
        <v>0</v>
      </c>
      <c r="IJ17" s="67">
        <v>7603</v>
      </c>
      <c r="IK17" s="67">
        <v>7603</v>
      </c>
      <c r="IL17" s="67">
        <v>142538</v>
      </c>
      <c r="IM17" s="67">
        <v>142538</v>
      </c>
      <c r="IN17" s="67">
        <v>98811</v>
      </c>
      <c r="IO17" s="67">
        <v>0</v>
      </c>
      <c r="IP17" s="67">
        <v>3</v>
      </c>
      <c r="IQ17" s="67">
        <v>3</v>
      </c>
    </row>
    <row r="18" spans="1:251" s="56" customFormat="1" ht="15" customHeight="1">
      <c r="A18" s="65">
        <v>15</v>
      </c>
      <c r="B18" s="66" t="s">
        <v>89</v>
      </c>
      <c r="C18" s="67">
        <v>456453</v>
      </c>
      <c r="D18" s="67">
        <v>6070269</v>
      </c>
      <c r="E18" s="67">
        <v>5822812</v>
      </c>
      <c r="F18" s="67">
        <v>749358</v>
      </c>
      <c r="G18" s="67">
        <v>719928</v>
      </c>
      <c r="H18" s="67">
        <v>719928</v>
      </c>
      <c r="I18" s="67">
        <v>957</v>
      </c>
      <c r="J18" s="67">
        <v>5449</v>
      </c>
      <c r="K18" s="67">
        <v>5083</v>
      </c>
      <c r="L18" s="62"/>
      <c r="M18" s="65">
        <v>15</v>
      </c>
      <c r="N18" s="66" t="s">
        <v>89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2"/>
      <c r="Y18" s="65">
        <v>15</v>
      </c>
      <c r="Z18" s="66" t="str">
        <f t="shared" si="2"/>
        <v>牛久市</v>
      </c>
      <c r="AA18" s="67">
        <v>7109</v>
      </c>
      <c r="AB18" s="67">
        <v>2982</v>
      </c>
      <c r="AC18" s="67">
        <v>2982</v>
      </c>
      <c r="AD18" s="67">
        <v>29076</v>
      </c>
      <c r="AE18" s="67">
        <v>29076</v>
      </c>
      <c r="AF18" s="67">
        <v>9692</v>
      </c>
      <c r="AG18" s="67">
        <v>6</v>
      </c>
      <c r="AH18" s="67">
        <v>5</v>
      </c>
      <c r="AI18" s="67">
        <v>5</v>
      </c>
      <c r="AJ18" s="63"/>
      <c r="AK18" s="65">
        <v>15</v>
      </c>
      <c r="AL18" s="66" t="str">
        <f t="shared" si="3"/>
        <v>牛久市</v>
      </c>
      <c r="AM18" s="67">
        <v>227602</v>
      </c>
      <c r="AN18" s="67">
        <v>12602552</v>
      </c>
      <c r="AO18" s="67">
        <v>11622912</v>
      </c>
      <c r="AP18" s="67">
        <v>660432</v>
      </c>
      <c r="AQ18" s="67">
        <v>609344</v>
      </c>
      <c r="AR18" s="67">
        <v>609344</v>
      </c>
      <c r="AS18" s="67">
        <v>334</v>
      </c>
      <c r="AT18" s="67">
        <v>11363</v>
      </c>
      <c r="AU18" s="67">
        <v>10201</v>
      </c>
      <c r="AV18" s="62"/>
      <c r="AW18" s="65">
        <v>15</v>
      </c>
      <c r="AX18" s="66" t="str">
        <f t="shared" si="1"/>
        <v>牛久市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2"/>
      <c r="BI18" s="65">
        <v>15</v>
      </c>
      <c r="BJ18" s="66" t="str">
        <f t="shared" si="0"/>
        <v>牛久市</v>
      </c>
      <c r="BK18" s="67">
        <v>1057</v>
      </c>
      <c r="BL18" s="67">
        <v>214417</v>
      </c>
      <c r="BM18" s="67">
        <v>214417</v>
      </c>
      <c r="BN18" s="67">
        <v>2962145</v>
      </c>
      <c r="BO18" s="67">
        <v>2962145</v>
      </c>
      <c r="BP18" s="67">
        <v>1042143</v>
      </c>
      <c r="BQ18" s="67">
        <v>4</v>
      </c>
      <c r="BR18" s="67">
        <v>374</v>
      </c>
      <c r="BS18" s="67">
        <v>374</v>
      </c>
      <c r="BT18" s="63"/>
      <c r="BU18" s="65">
        <v>15</v>
      </c>
      <c r="BV18" s="66" t="str">
        <f t="shared" si="4"/>
        <v>牛久市</v>
      </c>
      <c r="BW18" s="67">
        <v>0</v>
      </c>
      <c r="BX18" s="67">
        <v>5495120</v>
      </c>
      <c r="BY18" s="67">
        <v>5453828</v>
      </c>
      <c r="BZ18" s="67">
        <v>146729765</v>
      </c>
      <c r="CA18" s="67">
        <v>146238527</v>
      </c>
      <c r="CB18" s="67">
        <v>24372816</v>
      </c>
      <c r="CC18" s="67">
        <v>0</v>
      </c>
      <c r="CD18" s="67">
        <v>31347</v>
      </c>
      <c r="CE18" s="67">
        <v>30960</v>
      </c>
      <c r="CF18" s="63"/>
      <c r="CG18" s="65">
        <v>15</v>
      </c>
      <c r="CH18" s="66" t="str">
        <f t="shared" si="5"/>
        <v>牛久市</v>
      </c>
      <c r="CI18" s="67">
        <v>0</v>
      </c>
      <c r="CJ18" s="67">
        <v>2942574</v>
      </c>
      <c r="CK18" s="67">
        <v>2940279</v>
      </c>
      <c r="CL18" s="67">
        <v>43873978</v>
      </c>
      <c r="CM18" s="67">
        <v>43847882</v>
      </c>
      <c r="CN18" s="67">
        <v>14615916</v>
      </c>
      <c r="CO18" s="67">
        <v>0</v>
      </c>
      <c r="CP18" s="67">
        <v>15515</v>
      </c>
      <c r="CQ18" s="67">
        <v>15413</v>
      </c>
      <c r="CR18" s="63"/>
      <c r="CS18" s="65">
        <v>15</v>
      </c>
      <c r="CT18" s="66" t="str">
        <f t="shared" si="6"/>
        <v>牛久市</v>
      </c>
      <c r="CU18" s="67">
        <v>0</v>
      </c>
      <c r="CV18" s="67">
        <v>4076034</v>
      </c>
      <c r="CW18" s="67">
        <v>4075776</v>
      </c>
      <c r="CX18" s="67">
        <v>97603131</v>
      </c>
      <c r="CY18" s="67">
        <v>97600291</v>
      </c>
      <c r="CZ18" s="67">
        <v>66293671</v>
      </c>
      <c r="DA18" s="67">
        <v>0</v>
      </c>
      <c r="DB18" s="67">
        <v>7176</v>
      </c>
      <c r="DC18" s="67">
        <v>7160</v>
      </c>
      <c r="DD18" s="63"/>
      <c r="DE18" s="65">
        <v>15</v>
      </c>
      <c r="DF18" s="66" t="str">
        <f t="shared" si="7"/>
        <v>牛久市</v>
      </c>
      <c r="DG18" s="67">
        <v>713036</v>
      </c>
      <c r="DH18" s="67">
        <v>12513728</v>
      </c>
      <c r="DI18" s="67">
        <v>12469883</v>
      </c>
      <c r="DJ18" s="67">
        <v>288206874</v>
      </c>
      <c r="DK18" s="67">
        <v>287686700</v>
      </c>
      <c r="DL18" s="67">
        <v>105282403</v>
      </c>
      <c r="DM18" s="67">
        <v>694</v>
      </c>
      <c r="DN18" s="67">
        <v>54038</v>
      </c>
      <c r="DO18" s="67">
        <v>53533</v>
      </c>
      <c r="DP18" s="62"/>
      <c r="DQ18" s="65">
        <v>15</v>
      </c>
      <c r="DR18" s="66" t="str">
        <f t="shared" si="8"/>
        <v>牛久市</v>
      </c>
      <c r="DS18" s="67">
        <v>0</v>
      </c>
      <c r="DT18" s="67">
        <v>0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2"/>
      <c r="EC18" s="65">
        <v>15</v>
      </c>
      <c r="ED18" s="66" t="str">
        <f t="shared" si="9"/>
        <v>牛久市</v>
      </c>
      <c r="EE18" s="67">
        <v>0</v>
      </c>
      <c r="EF18" s="67">
        <v>0</v>
      </c>
      <c r="EG18" s="67">
        <v>0</v>
      </c>
      <c r="EH18" s="67">
        <v>0</v>
      </c>
      <c r="EI18" s="67">
        <v>0</v>
      </c>
      <c r="EJ18" s="67">
        <v>0</v>
      </c>
      <c r="EK18" s="67">
        <v>0</v>
      </c>
      <c r="EL18" s="67">
        <v>0</v>
      </c>
      <c r="EM18" s="67">
        <v>0</v>
      </c>
      <c r="EN18" s="62"/>
      <c r="EO18" s="65">
        <v>15</v>
      </c>
      <c r="EP18" s="66" t="str">
        <f t="shared" si="10"/>
        <v>牛久市</v>
      </c>
      <c r="EQ18" s="67">
        <v>58766</v>
      </c>
      <c r="ER18" s="67">
        <v>119</v>
      </c>
      <c r="ES18" s="67">
        <v>27</v>
      </c>
      <c r="ET18" s="67">
        <v>2</v>
      </c>
      <c r="EU18" s="67">
        <v>1</v>
      </c>
      <c r="EV18" s="67">
        <v>1</v>
      </c>
      <c r="EW18" s="67">
        <v>22</v>
      </c>
      <c r="EX18" s="67">
        <v>3</v>
      </c>
      <c r="EY18" s="67">
        <v>1</v>
      </c>
      <c r="EZ18" s="62"/>
      <c r="FA18" s="65">
        <v>15</v>
      </c>
      <c r="FB18" s="66" t="str">
        <f t="shared" si="11"/>
        <v>牛久市</v>
      </c>
      <c r="FC18" s="67">
        <v>384698</v>
      </c>
      <c r="FD18" s="67">
        <v>11566452</v>
      </c>
      <c r="FE18" s="67">
        <v>9988829</v>
      </c>
      <c r="FF18" s="67">
        <v>414174</v>
      </c>
      <c r="FG18" s="67">
        <v>357693</v>
      </c>
      <c r="FH18" s="67">
        <v>357693</v>
      </c>
      <c r="FI18" s="67">
        <v>378</v>
      </c>
      <c r="FJ18" s="67">
        <v>8993</v>
      </c>
      <c r="FK18" s="67">
        <v>7074</v>
      </c>
      <c r="FM18" s="65">
        <v>15</v>
      </c>
      <c r="FN18" s="66" t="str">
        <f t="shared" si="12"/>
        <v>牛久市</v>
      </c>
      <c r="FO18" s="67">
        <v>10510</v>
      </c>
      <c r="FP18" s="67">
        <v>172751</v>
      </c>
      <c r="FQ18" s="67">
        <v>159607</v>
      </c>
      <c r="FR18" s="67">
        <v>103709</v>
      </c>
      <c r="FS18" s="67">
        <v>101928</v>
      </c>
      <c r="FT18" s="67">
        <v>72881</v>
      </c>
      <c r="FU18" s="67">
        <v>31</v>
      </c>
      <c r="FV18" s="67">
        <v>211</v>
      </c>
      <c r="FW18" s="67">
        <v>174</v>
      </c>
      <c r="FY18" s="65">
        <v>15</v>
      </c>
      <c r="FZ18" s="66" t="str">
        <f t="shared" si="13"/>
        <v>牛久市</v>
      </c>
      <c r="GA18" s="67">
        <v>0</v>
      </c>
      <c r="GB18" s="67">
        <v>469941</v>
      </c>
      <c r="GC18" s="67">
        <v>463040</v>
      </c>
      <c r="GD18" s="67">
        <v>33816</v>
      </c>
      <c r="GE18" s="67">
        <v>33319</v>
      </c>
      <c r="GF18" s="67">
        <v>33319</v>
      </c>
      <c r="GG18" s="67">
        <v>0</v>
      </c>
      <c r="GH18" s="67">
        <v>129</v>
      </c>
      <c r="GI18" s="67">
        <v>125</v>
      </c>
      <c r="GK18" s="65">
        <v>15</v>
      </c>
      <c r="GL18" s="66" t="str">
        <f t="shared" si="14"/>
        <v>牛久市</v>
      </c>
      <c r="GM18" s="67">
        <v>38467</v>
      </c>
      <c r="GN18" s="67">
        <v>485521</v>
      </c>
      <c r="GO18" s="67">
        <v>321574</v>
      </c>
      <c r="GP18" s="67">
        <v>9402</v>
      </c>
      <c r="GQ18" s="67">
        <v>6238</v>
      </c>
      <c r="GR18" s="67">
        <v>6238</v>
      </c>
      <c r="GS18" s="67">
        <v>122</v>
      </c>
      <c r="GT18" s="67">
        <v>1377</v>
      </c>
      <c r="GU18" s="67">
        <v>951</v>
      </c>
      <c r="GW18" s="65">
        <v>15</v>
      </c>
      <c r="GX18" s="66" t="str">
        <f t="shared" si="15"/>
        <v>牛久市</v>
      </c>
      <c r="GY18" s="67">
        <v>758</v>
      </c>
      <c r="GZ18" s="67">
        <v>490029</v>
      </c>
      <c r="HA18" s="67">
        <v>489485</v>
      </c>
      <c r="HB18" s="67">
        <v>627237</v>
      </c>
      <c r="HC18" s="67">
        <v>626541</v>
      </c>
      <c r="HD18" s="67">
        <v>438578</v>
      </c>
      <c r="HE18" s="67">
        <v>1</v>
      </c>
      <c r="HF18" s="67">
        <v>121</v>
      </c>
      <c r="HG18" s="67">
        <v>116</v>
      </c>
      <c r="HI18" s="65">
        <v>15</v>
      </c>
      <c r="HJ18" s="66" t="str">
        <f t="shared" si="16"/>
        <v>牛久市</v>
      </c>
      <c r="HK18" s="67">
        <v>190766</v>
      </c>
      <c r="HL18" s="67">
        <v>297753</v>
      </c>
      <c r="HM18" s="67">
        <v>297309</v>
      </c>
      <c r="HN18" s="67">
        <v>2063809</v>
      </c>
      <c r="HO18" s="67">
        <v>2063498</v>
      </c>
      <c r="HP18" s="67">
        <v>1442318</v>
      </c>
      <c r="HQ18" s="67">
        <v>109</v>
      </c>
      <c r="HR18" s="67">
        <v>126</v>
      </c>
      <c r="HS18" s="67">
        <v>125</v>
      </c>
      <c r="HU18" s="65">
        <v>15</v>
      </c>
      <c r="HV18" s="66" t="str">
        <f t="shared" si="17"/>
        <v>牛久市</v>
      </c>
      <c r="HW18" s="67">
        <v>3133</v>
      </c>
      <c r="HX18" s="67">
        <v>168757</v>
      </c>
      <c r="HY18" s="67">
        <v>168757</v>
      </c>
      <c r="HZ18" s="67">
        <v>1566509</v>
      </c>
      <c r="IA18" s="67">
        <v>1566509</v>
      </c>
      <c r="IB18" s="67">
        <v>1042261</v>
      </c>
      <c r="IC18" s="67">
        <v>46</v>
      </c>
      <c r="ID18" s="67">
        <v>673</v>
      </c>
      <c r="IE18" s="67">
        <v>673</v>
      </c>
      <c r="IG18" s="65">
        <v>15</v>
      </c>
      <c r="IH18" s="66" t="str">
        <f t="shared" si="18"/>
        <v>牛久市</v>
      </c>
      <c r="II18" s="67">
        <v>0</v>
      </c>
      <c r="IJ18" s="67">
        <v>623</v>
      </c>
      <c r="IK18" s="67">
        <v>623</v>
      </c>
      <c r="IL18" s="67">
        <v>31885</v>
      </c>
      <c r="IM18" s="67">
        <v>31885</v>
      </c>
      <c r="IN18" s="67">
        <v>22320</v>
      </c>
      <c r="IO18" s="67">
        <v>0</v>
      </c>
      <c r="IP18" s="67">
        <v>1</v>
      </c>
      <c r="IQ18" s="67">
        <v>1</v>
      </c>
    </row>
    <row r="19" spans="1:251" s="56" customFormat="1" ht="15" customHeight="1">
      <c r="A19" s="65">
        <v>16</v>
      </c>
      <c r="B19" s="66" t="s">
        <v>90</v>
      </c>
      <c r="C19" s="67">
        <v>1198613</v>
      </c>
      <c r="D19" s="67">
        <v>44686803</v>
      </c>
      <c r="E19" s="67">
        <v>43533496</v>
      </c>
      <c r="F19" s="67">
        <v>5163319</v>
      </c>
      <c r="G19" s="67">
        <v>5032814</v>
      </c>
      <c r="H19" s="67">
        <v>5032587</v>
      </c>
      <c r="I19" s="67">
        <v>2706</v>
      </c>
      <c r="J19" s="67">
        <v>33312</v>
      </c>
      <c r="K19" s="67">
        <v>31703</v>
      </c>
      <c r="L19" s="62"/>
      <c r="M19" s="65">
        <v>16</v>
      </c>
      <c r="N19" s="66" t="s">
        <v>90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2"/>
      <c r="Y19" s="65">
        <v>16</v>
      </c>
      <c r="Z19" s="66" t="str">
        <f t="shared" si="2"/>
        <v>つくば市</v>
      </c>
      <c r="AA19" s="67">
        <v>1366</v>
      </c>
      <c r="AB19" s="67">
        <v>190232</v>
      </c>
      <c r="AC19" s="67">
        <v>189287</v>
      </c>
      <c r="AD19" s="67">
        <v>879541</v>
      </c>
      <c r="AE19" s="67">
        <v>879364</v>
      </c>
      <c r="AF19" s="67">
        <v>171800</v>
      </c>
      <c r="AG19" s="67">
        <v>7</v>
      </c>
      <c r="AH19" s="67">
        <v>245</v>
      </c>
      <c r="AI19" s="67">
        <v>241</v>
      </c>
      <c r="AJ19" s="63"/>
      <c r="AK19" s="65">
        <v>16</v>
      </c>
      <c r="AL19" s="66" t="str">
        <f t="shared" si="3"/>
        <v>つくば市</v>
      </c>
      <c r="AM19" s="67">
        <v>1632197</v>
      </c>
      <c r="AN19" s="67">
        <v>59675486</v>
      </c>
      <c r="AO19" s="67">
        <v>56145815</v>
      </c>
      <c r="AP19" s="67">
        <v>3540743</v>
      </c>
      <c r="AQ19" s="67">
        <v>3331887</v>
      </c>
      <c r="AR19" s="67">
        <v>3331887</v>
      </c>
      <c r="AS19" s="67">
        <v>4943</v>
      </c>
      <c r="AT19" s="67">
        <v>66780</v>
      </c>
      <c r="AU19" s="67">
        <v>61649</v>
      </c>
      <c r="AV19" s="62"/>
      <c r="AW19" s="65">
        <v>16</v>
      </c>
      <c r="AX19" s="66" t="str">
        <f t="shared" si="1"/>
        <v>つくば市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2"/>
      <c r="BI19" s="65">
        <v>16</v>
      </c>
      <c r="BJ19" s="66" t="str">
        <f t="shared" si="0"/>
        <v>つくば市</v>
      </c>
      <c r="BK19" s="67">
        <v>13964</v>
      </c>
      <c r="BL19" s="67">
        <v>2463940</v>
      </c>
      <c r="BM19" s="67">
        <v>2423736</v>
      </c>
      <c r="BN19" s="67">
        <v>52981103</v>
      </c>
      <c r="BO19" s="67">
        <v>52299653</v>
      </c>
      <c r="BP19" s="67">
        <v>7788442</v>
      </c>
      <c r="BQ19" s="67">
        <v>76</v>
      </c>
      <c r="BR19" s="67">
        <v>3742</v>
      </c>
      <c r="BS19" s="67">
        <v>3630</v>
      </c>
      <c r="BT19" s="63"/>
      <c r="BU19" s="65">
        <v>16</v>
      </c>
      <c r="BV19" s="66" t="str">
        <f t="shared" si="4"/>
        <v>つくば市</v>
      </c>
      <c r="BW19" s="67">
        <v>0</v>
      </c>
      <c r="BX19" s="67">
        <v>14362765</v>
      </c>
      <c r="BY19" s="67">
        <v>14121775</v>
      </c>
      <c r="BZ19" s="67">
        <v>404152978</v>
      </c>
      <c r="CA19" s="67">
        <v>401997285</v>
      </c>
      <c r="CB19" s="67">
        <v>66622056</v>
      </c>
      <c r="CC19" s="67">
        <v>0</v>
      </c>
      <c r="CD19" s="67">
        <v>60099</v>
      </c>
      <c r="CE19" s="67">
        <v>58339</v>
      </c>
      <c r="CF19" s="63"/>
      <c r="CG19" s="65">
        <v>16</v>
      </c>
      <c r="CH19" s="66" t="str">
        <f t="shared" si="5"/>
        <v>つくば市</v>
      </c>
      <c r="CI19" s="67">
        <v>0</v>
      </c>
      <c r="CJ19" s="67">
        <v>15881621</v>
      </c>
      <c r="CK19" s="67">
        <v>15869252</v>
      </c>
      <c r="CL19" s="67">
        <v>190239363</v>
      </c>
      <c r="CM19" s="67">
        <v>190138627</v>
      </c>
      <c r="CN19" s="67">
        <v>62847859</v>
      </c>
      <c r="CO19" s="67">
        <v>0</v>
      </c>
      <c r="CP19" s="67">
        <v>50306</v>
      </c>
      <c r="CQ19" s="67">
        <v>49824</v>
      </c>
      <c r="CR19" s="63"/>
      <c r="CS19" s="65">
        <v>16</v>
      </c>
      <c r="CT19" s="66" t="str">
        <f t="shared" si="6"/>
        <v>つくば市</v>
      </c>
      <c r="CU19" s="67">
        <v>0</v>
      </c>
      <c r="CV19" s="67">
        <v>15302271</v>
      </c>
      <c r="CW19" s="67">
        <v>15300881</v>
      </c>
      <c r="CX19" s="67">
        <v>374147946</v>
      </c>
      <c r="CY19" s="67">
        <v>374136891</v>
      </c>
      <c r="CZ19" s="67">
        <v>251382416</v>
      </c>
      <c r="DA19" s="67">
        <v>0</v>
      </c>
      <c r="DB19" s="67">
        <v>15371</v>
      </c>
      <c r="DC19" s="67">
        <v>15297</v>
      </c>
      <c r="DD19" s="63"/>
      <c r="DE19" s="65">
        <v>16</v>
      </c>
      <c r="DF19" s="66" t="str">
        <f t="shared" si="7"/>
        <v>つくば市</v>
      </c>
      <c r="DG19" s="67">
        <v>16712720</v>
      </c>
      <c r="DH19" s="67">
        <v>45546657</v>
      </c>
      <c r="DI19" s="67">
        <v>45291908</v>
      </c>
      <c r="DJ19" s="67">
        <v>968540287</v>
      </c>
      <c r="DK19" s="67">
        <v>966272803</v>
      </c>
      <c r="DL19" s="67">
        <v>380852331</v>
      </c>
      <c r="DM19" s="67">
        <v>3379</v>
      </c>
      <c r="DN19" s="67">
        <v>125776</v>
      </c>
      <c r="DO19" s="67">
        <v>123460</v>
      </c>
      <c r="DP19" s="62"/>
      <c r="DQ19" s="65">
        <v>16</v>
      </c>
      <c r="DR19" s="66" t="str">
        <f t="shared" si="8"/>
        <v>つくば市</v>
      </c>
      <c r="DS19" s="67">
        <v>0</v>
      </c>
      <c r="DT19" s="67">
        <v>0</v>
      </c>
      <c r="DU19" s="67">
        <v>0</v>
      </c>
      <c r="DV19" s="67">
        <v>0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2"/>
      <c r="EC19" s="65">
        <v>16</v>
      </c>
      <c r="ED19" s="66" t="str">
        <f t="shared" si="9"/>
        <v>つくば市</v>
      </c>
      <c r="EE19" s="67">
        <v>0</v>
      </c>
      <c r="EF19" s="67">
        <v>0</v>
      </c>
      <c r="EG19" s="67">
        <v>0</v>
      </c>
      <c r="EH19" s="67">
        <v>0</v>
      </c>
      <c r="EI19" s="67">
        <v>0</v>
      </c>
      <c r="EJ19" s="67">
        <v>0</v>
      </c>
      <c r="EK19" s="67">
        <v>0</v>
      </c>
      <c r="EL19" s="67">
        <v>0</v>
      </c>
      <c r="EM19" s="67">
        <v>0</v>
      </c>
      <c r="EN19" s="62"/>
      <c r="EO19" s="65">
        <v>16</v>
      </c>
      <c r="EP19" s="66" t="str">
        <f t="shared" si="10"/>
        <v>つくば市</v>
      </c>
      <c r="EQ19" s="67">
        <v>576554</v>
      </c>
      <c r="ER19" s="67">
        <v>4071</v>
      </c>
      <c r="ES19" s="67">
        <v>3916</v>
      </c>
      <c r="ET19" s="67">
        <v>140</v>
      </c>
      <c r="EU19" s="67">
        <v>134</v>
      </c>
      <c r="EV19" s="67">
        <v>120</v>
      </c>
      <c r="EW19" s="67">
        <v>157</v>
      </c>
      <c r="EX19" s="67">
        <v>8</v>
      </c>
      <c r="EY19" s="67">
        <v>7</v>
      </c>
      <c r="EZ19" s="62"/>
      <c r="FA19" s="65">
        <v>16</v>
      </c>
      <c r="FB19" s="66" t="str">
        <f t="shared" si="11"/>
        <v>つくば市</v>
      </c>
      <c r="FC19" s="67">
        <v>13211951</v>
      </c>
      <c r="FD19" s="67">
        <v>33668079</v>
      </c>
      <c r="FE19" s="67">
        <v>28462137</v>
      </c>
      <c r="FF19" s="67">
        <v>1040936</v>
      </c>
      <c r="FG19" s="67">
        <v>872113</v>
      </c>
      <c r="FH19" s="67">
        <v>872113</v>
      </c>
      <c r="FI19" s="67">
        <v>2153</v>
      </c>
      <c r="FJ19" s="67">
        <v>29013</v>
      </c>
      <c r="FK19" s="67">
        <v>21786</v>
      </c>
      <c r="FM19" s="65">
        <v>16</v>
      </c>
      <c r="FN19" s="66" t="str">
        <f t="shared" si="12"/>
        <v>つくば市</v>
      </c>
      <c r="FO19" s="67">
        <v>1090889</v>
      </c>
      <c r="FP19" s="67">
        <v>1308034</v>
      </c>
      <c r="FQ19" s="67">
        <v>1306126</v>
      </c>
      <c r="FR19" s="67">
        <v>6366366</v>
      </c>
      <c r="FS19" s="67">
        <v>6360428</v>
      </c>
      <c r="FT19" s="67">
        <v>4219558</v>
      </c>
      <c r="FU19" s="67">
        <v>689</v>
      </c>
      <c r="FV19" s="67">
        <v>1220</v>
      </c>
      <c r="FW19" s="67">
        <v>1193</v>
      </c>
      <c r="FY19" s="65">
        <v>16</v>
      </c>
      <c r="FZ19" s="66" t="str">
        <f t="shared" si="13"/>
        <v>つくば市</v>
      </c>
      <c r="GA19" s="67">
        <v>0</v>
      </c>
      <c r="GB19" s="67">
        <v>8929</v>
      </c>
      <c r="GC19" s="67">
        <v>8929</v>
      </c>
      <c r="GD19" s="67">
        <v>554</v>
      </c>
      <c r="GE19" s="67">
        <v>554</v>
      </c>
      <c r="GF19" s="67">
        <v>554</v>
      </c>
      <c r="GG19" s="67">
        <v>0</v>
      </c>
      <c r="GH19" s="67">
        <v>21</v>
      </c>
      <c r="GI19" s="67">
        <v>21</v>
      </c>
      <c r="GK19" s="65">
        <v>16</v>
      </c>
      <c r="GL19" s="66" t="str">
        <f t="shared" si="14"/>
        <v>つくば市</v>
      </c>
      <c r="GM19" s="67">
        <v>410145</v>
      </c>
      <c r="GN19" s="67">
        <v>1350315</v>
      </c>
      <c r="GO19" s="67">
        <v>938360</v>
      </c>
      <c r="GP19" s="67">
        <v>135323</v>
      </c>
      <c r="GQ19" s="67">
        <v>123003</v>
      </c>
      <c r="GR19" s="67">
        <v>89946</v>
      </c>
      <c r="GS19" s="67">
        <v>594</v>
      </c>
      <c r="GT19" s="67">
        <v>3008</v>
      </c>
      <c r="GU19" s="67">
        <v>2106</v>
      </c>
      <c r="GW19" s="65">
        <v>16</v>
      </c>
      <c r="GX19" s="66" t="str">
        <f t="shared" si="15"/>
        <v>つくば市</v>
      </c>
      <c r="GY19" s="67">
        <v>2472</v>
      </c>
      <c r="GZ19" s="67">
        <v>3528237</v>
      </c>
      <c r="HA19" s="67">
        <v>3527983</v>
      </c>
      <c r="HB19" s="67">
        <v>4532334</v>
      </c>
      <c r="HC19" s="67">
        <v>4532044</v>
      </c>
      <c r="HD19" s="67">
        <v>4530788</v>
      </c>
      <c r="HE19" s="67">
        <v>10</v>
      </c>
      <c r="HF19" s="67">
        <v>1258</v>
      </c>
      <c r="HG19" s="67">
        <v>1256</v>
      </c>
      <c r="HI19" s="65">
        <v>16</v>
      </c>
      <c r="HJ19" s="66" t="str">
        <f t="shared" si="16"/>
        <v>つくば市</v>
      </c>
      <c r="HK19" s="67">
        <v>0</v>
      </c>
      <c r="HL19" s="67">
        <v>0</v>
      </c>
      <c r="HM19" s="67">
        <v>0</v>
      </c>
      <c r="HN19" s="67">
        <v>0</v>
      </c>
      <c r="HO19" s="67">
        <v>0</v>
      </c>
      <c r="HP19" s="67">
        <v>0</v>
      </c>
      <c r="HQ19" s="67">
        <v>0</v>
      </c>
      <c r="HR19" s="67">
        <v>0</v>
      </c>
      <c r="HS19" s="67">
        <v>0</v>
      </c>
      <c r="HU19" s="65">
        <v>16</v>
      </c>
      <c r="HV19" s="66" t="str">
        <f t="shared" si="17"/>
        <v>つくば市</v>
      </c>
      <c r="HW19" s="67">
        <v>4670</v>
      </c>
      <c r="HX19" s="67">
        <v>132831</v>
      </c>
      <c r="HY19" s="67">
        <v>132831</v>
      </c>
      <c r="HZ19" s="67">
        <v>1794279</v>
      </c>
      <c r="IA19" s="67">
        <v>1794279</v>
      </c>
      <c r="IB19" s="67">
        <v>1788473</v>
      </c>
      <c r="IC19" s="67">
        <v>12</v>
      </c>
      <c r="ID19" s="67">
        <v>268</v>
      </c>
      <c r="IE19" s="67">
        <v>268</v>
      </c>
      <c r="IG19" s="65">
        <v>16</v>
      </c>
      <c r="IH19" s="66" t="str">
        <f t="shared" si="18"/>
        <v>つくば市</v>
      </c>
      <c r="II19" s="67">
        <v>0</v>
      </c>
      <c r="IJ19" s="67">
        <v>1909</v>
      </c>
      <c r="IK19" s="67">
        <v>1909</v>
      </c>
      <c r="IL19" s="67">
        <v>31637</v>
      </c>
      <c r="IM19" s="67">
        <v>31637</v>
      </c>
      <c r="IN19" s="67">
        <v>31637</v>
      </c>
      <c r="IO19" s="67">
        <v>0</v>
      </c>
      <c r="IP19" s="67">
        <v>1</v>
      </c>
      <c r="IQ19" s="67">
        <v>1</v>
      </c>
    </row>
    <row r="20" spans="1:251" s="56" customFormat="1" ht="15" customHeight="1">
      <c r="A20" s="65">
        <v>17</v>
      </c>
      <c r="B20" s="66" t="s">
        <v>63</v>
      </c>
      <c r="C20" s="67">
        <v>41233</v>
      </c>
      <c r="D20" s="67">
        <v>9019860</v>
      </c>
      <c r="E20" s="67">
        <v>8580043</v>
      </c>
      <c r="F20" s="67">
        <v>1085830</v>
      </c>
      <c r="G20" s="67">
        <v>1035317</v>
      </c>
      <c r="H20" s="67">
        <v>1035317</v>
      </c>
      <c r="I20" s="67">
        <v>82</v>
      </c>
      <c r="J20" s="67">
        <v>7549</v>
      </c>
      <c r="K20" s="67">
        <v>6939</v>
      </c>
      <c r="L20" s="62"/>
      <c r="M20" s="65">
        <v>17</v>
      </c>
      <c r="N20" s="66" t="s">
        <v>63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2"/>
      <c r="Y20" s="65">
        <v>17</v>
      </c>
      <c r="Z20" s="66" t="str">
        <f t="shared" si="2"/>
        <v>ひたちなか市</v>
      </c>
      <c r="AA20" s="67">
        <v>24</v>
      </c>
      <c r="AB20" s="67">
        <v>290304</v>
      </c>
      <c r="AC20" s="67">
        <v>289769</v>
      </c>
      <c r="AD20" s="67">
        <v>1841465</v>
      </c>
      <c r="AE20" s="67">
        <v>1839738</v>
      </c>
      <c r="AF20" s="67">
        <v>626515</v>
      </c>
      <c r="AG20" s="67">
        <v>1</v>
      </c>
      <c r="AH20" s="67">
        <v>479</v>
      </c>
      <c r="AI20" s="67">
        <v>473</v>
      </c>
      <c r="AJ20" s="63"/>
      <c r="AK20" s="65">
        <v>17</v>
      </c>
      <c r="AL20" s="66" t="str">
        <f t="shared" si="3"/>
        <v>ひたちなか市</v>
      </c>
      <c r="AM20" s="67">
        <v>46905</v>
      </c>
      <c r="AN20" s="67">
        <v>16463384</v>
      </c>
      <c r="AO20" s="67">
        <v>15102091</v>
      </c>
      <c r="AP20" s="67">
        <v>1032181</v>
      </c>
      <c r="AQ20" s="67">
        <v>948953</v>
      </c>
      <c r="AR20" s="67">
        <v>948794</v>
      </c>
      <c r="AS20" s="67">
        <v>98</v>
      </c>
      <c r="AT20" s="67">
        <v>14037</v>
      </c>
      <c r="AU20" s="67">
        <v>12250</v>
      </c>
      <c r="AV20" s="62"/>
      <c r="AW20" s="65">
        <v>17</v>
      </c>
      <c r="AX20" s="66" t="str">
        <f t="shared" si="1"/>
        <v>ひたちなか市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2"/>
      <c r="BI20" s="65">
        <v>17</v>
      </c>
      <c r="BJ20" s="66" t="str">
        <f t="shared" si="0"/>
        <v>ひたちなか市</v>
      </c>
      <c r="BK20" s="67">
        <v>21203</v>
      </c>
      <c r="BL20" s="67">
        <v>3313040</v>
      </c>
      <c r="BM20" s="67">
        <v>3307493</v>
      </c>
      <c r="BN20" s="67">
        <v>33170810</v>
      </c>
      <c r="BO20" s="67">
        <v>33144265</v>
      </c>
      <c r="BP20" s="67">
        <v>9288921</v>
      </c>
      <c r="BQ20" s="67">
        <v>16</v>
      </c>
      <c r="BR20" s="67">
        <v>4962</v>
      </c>
      <c r="BS20" s="67">
        <v>4913</v>
      </c>
      <c r="BT20" s="63"/>
      <c r="BU20" s="65">
        <v>17</v>
      </c>
      <c r="BV20" s="66" t="str">
        <f t="shared" si="4"/>
        <v>ひたちなか市</v>
      </c>
      <c r="BW20" s="67">
        <v>0</v>
      </c>
      <c r="BX20" s="67">
        <v>10885031</v>
      </c>
      <c r="BY20" s="67">
        <v>10684707</v>
      </c>
      <c r="BZ20" s="67">
        <v>190669728</v>
      </c>
      <c r="CA20" s="67">
        <v>188838183</v>
      </c>
      <c r="CB20" s="67">
        <v>31473008</v>
      </c>
      <c r="CC20" s="67">
        <v>0</v>
      </c>
      <c r="CD20" s="67">
        <v>52336</v>
      </c>
      <c r="CE20" s="67">
        <v>50418</v>
      </c>
      <c r="CF20" s="63"/>
      <c r="CG20" s="65">
        <v>17</v>
      </c>
      <c r="CH20" s="66" t="str">
        <f t="shared" si="5"/>
        <v>ひたちなか市</v>
      </c>
      <c r="CI20" s="67">
        <v>0</v>
      </c>
      <c r="CJ20" s="67">
        <v>6835497</v>
      </c>
      <c r="CK20" s="67">
        <v>6824407</v>
      </c>
      <c r="CL20" s="67">
        <v>99018933</v>
      </c>
      <c r="CM20" s="67">
        <v>98908844</v>
      </c>
      <c r="CN20" s="67">
        <v>32969600</v>
      </c>
      <c r="CO20" s="67">
        <v>0</v>
      </c>
      <c r="CP20" s="67">
        <v>45045</v>
      </c>
      <c r="CQ20" s="67">
        <v>44595</v>
      </c>
      <c r="CR20" s="63"/>
      <c r="CS20" s="65">
        <v>17</v>
      </c>
      <c r="CT20" s="66" t="str">
        <f t="shared" si="6"/>
        <v>ひたちなか市</v>
      </c>
      <c r="CU20" s="67">
        <v>0</v>
      </c>
      <c r="CV20" s="67">
        <v>10122630</v>
      </c>
      <c r="CW20" s="67">
        <v>10121305</v>
      </c>
      <c r="CX20" s="67">
        <v>154508700</v>
      </c>
      <c r="CY20" s="67">
        <v>154498348</v>
      </c>
      <c r="CZ20" s="67">
        <v>108011367</v>
      </c>
      <c r="DA20" s="67">
        <v>0</v>
      </c>
      <c r="DB20" s="67">
        <v>11373</v>
      </c>
      <c r="DC20" s="67">
        <v>11312</v>
      </c>
      <c r="DD20" s="63"/>
      <c r="DE20" s="65">
        <v>17</v>
      </c>
      <c r="DF20" s="66" t="str">
        <f t="shared" si="7"/>
        <v>ひたちなか市</v>
      </c>
      <c r="DG20" s="67">
        <v>1992010</v>
      </c>
      <c r="DH20" s="67">
        <v>27843158</v>
      </c>
      <c r="DI20" s="67">
        <v>27630419</v>
      </c>
      <c r="DJ20" s="67">
        <v>444197361</v>
      </c>
      <c r="DK20" s="67">
        <v>442245375</v>
      </c>
      <c r="DL20" s="67">
        <v>172453975</v>
      </c>
      <c r="DM20" s="67">
        <v>1131</v>
      </c>
      <c r="DN20" s="67">
        <v>108754</v>
      </c>
      <c r="DO20" s="67">
        <v>106325</v>
      </c>
      <c r="DP20" s="62"/>
      <c r="DQ20" s="65">
        <v>17</v>
      </c>
      <c r="DR20" s="66" t="str">
        <f t="shared" si="8"/>
        <v>ひたちなか市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2"/>
      <c r="EC20" s="65">
        <v>17</v>
      </c>
      <c r="ED20" s="66" t="str">
        <f t="shared" si="9"/>
        <v>ひたちなか市</v>
      </c>
      <c r="EE20" s="67">
        <v>0</v>
      </c>
      <c r="EF20" s="67">
        <v>36</v>
      </c>
      <c r="EG20" s="67">
        <v>36</v>
      </c>
      <c r="EH20" s="67">
        <v>539</v>
      </c>
      <c r="EI20" s="67">
        <v>539</v>
      </c>
      <c r="EJ20" s="67">
        <v>374</v>
      </c>
      <c r="EK20" s="67">
        <v>0</v>
      </c>
      <c r="EL20" s="67">
        <v>3</v>
      </c>
      <c r="EM20" s="67">
        <v>3</v>
      </c>
      <c r="EN20" s="62"/>
      <c r="EO20" s="65">
        <v>17</v>
      </c>
      <c r="EP20" s="66" t="str">
        <f t="shared" si="10"/>
        <v>ひたちなか市</v>
      </c>
      <c r="EQ20" s="67">
        <v>207882</v>
      </c>
      <c r="ER20" s="67">
        <v>1634</v>
      </c>
      <c r="ES20" s="67">
        <v>1588</v>
      </c>
      <c r="ET20" s="67">
        <v>458</v>
      </c>
      <c r="EU20" s="67">
        <v>457</v>
      </c>
      <c r="EV20" s="67">
        <v>325</v>
      </c>
      <c r="EW20" s="67">
        <v>31</v>
      </c>
      <c r="EX20" s="67">
        <v>4</v>
      </c>
      <c r="EY20" s="67">
        <v>3</v>
      </c>
      <c r="EZ20" s="62"/>
      <c r="FA20" s="65">
        <v>17</v>
      </c>
      <c r="FB20" s="66" t="str">
        <f t="shared" si="11"/>
        <v>ひたちなか市</v>
      </c>
      <c r="FC20" s="67">
        <v>194639</v>
      </c>
      <c r="FD20" s="67">
        <v>4941162</v>
      </c>
      <c r="FE20" s="67">
        <v>4239291</v>
      </c>
      <c r="FF20" s="67">
        <v>148505</v>
      </c>
      <c r="FG20" s="67">
        <v>127448</v>
      </c>
      <c r="FH20" s="67">
        <v>127448</v>
      </c>
      <c r="FI20" s="67">
        <v>168</v>
      </c>
      <c r="FJ20" s="67">
        <v>3928</v>
      </c>
      <c r="FK20" s="67">
        <v>3114</v>
      </c>
      <c r="FM20" s="65">
        <v>17</v>
      </c>
      <c r="FN20" s="66" t="str">
        <f t="shared" si="12"/>
        <v>ひたちなか市</v>
      </c>
      <c r="FO20" s="67">
        <v>670588</v>
      </c>
      <c r="FP20" s="67">
        <v>829891</v>
      </c>
      <c r="FQ20" s="67">
        <v>809448</v>
      </c>
      <c r="FR20" s="67">
        <v>2642178</v>
      </c>
      <c r="FS20" s="67">
        <v>2633395</v>
      </c>
      <c r="FT20" s="67">
        <v>1843063</v>
      </c>
      <c r="FU20" s="67">
        <v>100</v>
      </c>
      <c r="FV20" s="67">
        <v>943</v>
      </c>
      <c r="FW20" s="67">
        <v>878</v>
      </c>
      <c r="FY20" s="65">
        <v>17</v>
      </c>
      <c r="FZ20" s="66" t="str">
        <f t="shared" si="13"/>
        <v>ひたちなか市</v>
      </c>
      <c r="GA20" s="67">
        <v>0</v>
      </c>
      <c r="GB20" s="67">
        <v>0</v>
      </c>
      <c r="GC20" s="67">
        <v>0</v>
      </c>
      <c r="GD20" s="67">
        <v>0</v>
      </c>
      <c r="GE20" s="67">
        <v>0</v>
      </c>
      <c r="GF20" s="67">
        <v>0</v>
      </c>
      <c r="GG20" s="67">
        <v>0</v>
      </c>
      <c r="GH20" s="67">
        <v>0</v>
      </c>
      <c r="GI20" s="67">
        <v>0</v>
      </c>
      <c r="GK20" s="65">
        <v>17</v>
      </c>
      <c r="GL20" s="66" t="str">
        <f t="shared" si="14"/>
        <v>ひたちなか市</v>
      </c>
      <c r="GM20" s="67">
        <v>190741</v>
      </c>
      <c r="GN20" s="67">
        <v>497069</v>
      </c>
      <c r="GO20" s="67">
        <v>375016</v>
      </c>
      <c r="GP20" s="67">
        <v>683545</v>
      </c>
      <c r="GQ20" s="67">
        <v>676692</v>
      </c>
      <c r="GR20" s="67">
        <v>476842</v>
      </c>
      <c r="GS20" s="67">
        <v>197</v>
      </c>
      <c r="GT20" s="67">
        <v>1213</v>
      </c>
      <c r="GU20" s="67">
        <v>858</v>
      </c>
      <c r="GW20" s="65">
        <v>17</v>
      </c>
      <c r="GX20" s="66" t="str">
        <f t="shared" si="15"/>
        <v>ひたちなか市</v>
      </c>
      <c r="GY20" s="67">
        <v>0</v>
      </c>
      <c r="GZ20" s="67">
        <v>801522</v>
      </c>
      <c r="HA20" s="67">
        <v>801522</v>
      </c>
      <c r="HB20" s="67">
        <v>1282435</v>
      </c>
      <c r="HC20" s="67">
        <v>1282435</v>
      </c>
      <c r="HD20" s="67">
        <v>897705</v>
      </c>
      <c r="HE20" s="67">
        <v>0</v>
      </c>
      <c r="HF20" s="67">
        <v>44</v>
      </c>
      <c r="HG20" s="67">
        <v>44</v>
      </c>
      <c r="HI20" s="65">
        <v>17</v>
      </c>
      <c r="HJ20" s="66" t="str">
        <f t="shared" si="16"/>
        <v>ひたちなか市</v>
      </c>
      <c r="HK20" s="67">
        <v>0</v>
      </c>
      <c r="HL20" s="67">
        <v>0</v>
      </c>
      <c r="HM20" s="67">
        <v>0</v>
      </c>
      <c r="HN20" s="67">
        <v>0</v>
      </c>
      <c r="HO20" s="67">
        <v>0</v>
      </c>
      <c r="HP20" s="67">
        <v>0</v>
      </c>
      <c r="HQ20" s="67">
        <v>0</v>
      </c>
      <c r="HR20" s="67">
        <v>0</v>
      </c>
      <c r="HS20" s="67">
        <v>0</v>
      </c>
      <c r="HU20" s="65">
        <v>17</v>
      </c>
      <c r="HV20" s="66" t="str">
        <f t="shared" si="17"/>
        <v>ひたちなか市</v>
      </c>
      <c r="HW20" s="67">
        <v>36</v>
      </c>
      <c r="HX20" s="67">
        <v>457669</v>
      </c>
      <c r="HY20" s="67">
        <v>457398</v>
      </c>
      <c r="HZ20" s="67">
        <v>1980382</v>
      </c>
      <c r="IA20" s="67">
        <v>1980274</v>
      </c>
      <c r="IB20" s="67">
        <v>1386192</v>
      </c>
      <c r="IC20" s="67">
        <v>1</v>
      </c>
      <c r="ID20" s="67">
        <v>1689</v>
      </c>
      <c r="IE20" s="67">
        <v>1686</v>
      </c>
      <c r="IG20" s="65">
        <v>17</v>
      </c>
      <c r="IH20" s="66" t="str">
        <f t="shared" si="18"/>
        <v>ひたちなか市</v>
      </c>
      <c r="II20" s="67">
        <v>0</v>
      </c>
      <c r="IJ20" s="67">
        <v>2412</v>
      </c>
      <c r="IK20" s="67">
        <v>2412</v>
      </c>
      <c r="IL20" s="67">
        <v>29981</v>
      </c>
      <c r="IM20" s="67">
        <v>29981</v>
      </c>
      <c r="IN20" s="67">
        <v>20987</v>
      </c>
      <c r="IO20" s="67">
        <v>0</v>
      </c>
      <c r="IP20" s="67">
        <v>6</v>
      </c>
      <c r="IQ20" s="67">
        <v>6</v>
      </c>
    </row>
    <row r="21" spans="1:251" s="56" customFormat="1" ht="15" customHeight="1">
      <c r="A21" s="65">
        <v>18</v>
      </c>
      <c r="B21" s="66" t="s">
        <v>91</v>
      </c>
      <c r="C21" s="67">
        <v>266519</v>
      </c>
      <c r="D21" s="67">
        <v>12919183</v>
      </c>
      <c r="E21" s="67">
        <v>12162256</v>
      </c>
      <c r="F21" s="67">
        <v>1265674</v>
      </c>
      <c r="G21" s="67">
        <v>1197529</v>
      </c>
      <c r="H21" s="67">
        <v>1197529</v>
      </c>
      <c r="I21" s="67">
        <v>726</v>
      </c>
      <c r="J21" s="67">
        <v>11108</v>
      </c>
      <c r="K21" s="67">
        <v>10068</v>
      </c>
      <c r="L21" s="62"/>
      <c r="M21" s="65">
        <v>18</v>
      </c>
      <c r="N21" s="66" t="s">
        <v>91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2"/>
      <c r="Y21" s="65">
        <v>18</v>
      </c>
      <c r="Z21" s="66" t="str">
        <f t="shared" si="2"/>
        <v>鹿嶋市</v>
      </c>
      <c r="AA21" s="67">
        <v>11912</v>
      </c>
      <c r="AB21" s="67">
        <v>157192</v>
      </c>
      <c r="AC21" s="67">
        <v>152220</v>
      </c>
      <c r="AD21" s="67">
        <v>124776</v>
      </c>
      <c r="AE21" s="67">
        <v>123700</v>
      </c>
      <c r="AF21" s="67">
        <v>41233</v>
      </c>
      <c r="AG21" s="67">
        <v>9</v>
      </c>
      <c r="AH21" s="67">
        <v>288</v>
      </c>
      <c r="AI21" s="67">
        <v>273</v>
      </c>
      <c r="AJ21" s="63"/>
      <c r="AK21" s="65">
        <v>18</v>
      </c>
      <c r="AL21" s="66" t="str">
        <f t="shared" si="3"/>
        <v>鹿嶋市</v>
      </c>
      <c r="AM21" s="67">
        <v>100785</v>
      </c>
      <c r="AN21" s="67">
        <v>11506834</v>
      </c>
      <c r="AO21" s="67">
        <v>10565281</v>
      </c>
      <c r="AP21" s="67">
        <v>549664</v>
      </c>
      <c r="AQ21" s="67">
        <v>505017</v>
      </c>
      <c r="AR21" s="67">
        <v>505017</v>
      </c>
      <c r="AS21" s="67">
        <v>578</v>
      </c>
      <c r="AT21" s="67">
        <v>10970</v>
      </c>
      <c r="AU21" s="67">
        <v>9587</v>
      </c>
      <c r="AV21" s="62"/>
      <c r="AW21" s="65">
        <v>18</v>
      </c>
      <c r="AX21" s="66" t="str">
        <f t="shared" si="1"/>
        <v>鹿嶋市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2"/>
      <c r="BI21" s="65">
        <v>18</v>
      </c>
      <c r="BJ21" s="66" t="str">
        <f t="shared" si="0"/>
        <v>鹿嶋市</v>
      </c>
      <c r="BK21" s="67">
        <v>28919</v>
      </c>
      <c r="BL21" s="67">
        <v>1284198</v>
      </c>
      <c r="BM21" s="67">
        <v>1269111</v>
      </c>
      <c r="BN21" s="67">
        <v>4381681</v>
      </c>
      <c r="BO21" s="67">
        <v>4361231</v>
      </c>
      <c r="BP21" s="67">
        <v>1407827</v>
      </c>
      <c r="BQ21" s="67">
        <v>54</v>
      </c>
      <c r="BR21" s="67">
        <v>1666</v>
      </c>
      <c r="BS21" s="67">
        <v>1607</v>
      </c>
      <c r="BT21" s="63"/>
      <c r="BU21" s="65">
        <v>18</v>
      </c>
      <c r="BV21" s="66" t="str">
        <f t="shared" si="4"/>
        <v>鹿嶋市</v>
      </c>
      <c r="BW21" s="67">
        <v>0</v>
      </c>
      <c r="BX21" s="67">
        <v>5579879</v>
      </c>
      <c r="BY21" s="67">
        <v>5017045</v>
      </c>
      <c r="BZ21" s="67">
        <v>53897677</v>
      </c>
      <c r="CA21" s="67">
        <v>50461092</v>
      </c>
      <c r="CB21" s="67">
        <v>8409862</v>
      </c>
      <c r="CC21" s="67">
        <v>0</v>
      </c>
      <c r="CD21" s="67">
        <v>28718</v>
      </c>
      <c r="CE21" s="67">
        <v>25090</v>
      </c>
      <c r="CF21" s="63"/>
      <c r="CG21" s="65">
        <v>18</v>
      </c>
      <c r="CH21" s="66" t="str">
        <f t="shared" si="5"/>
        <v>鹿嶋市</v>
      </c>
      <c r="CI21" s="67">
        <v>0</v>
      </c>
      <c r="CJ21" s="67">
        <v>5302243</v>
      </c>
      <c r="CK21" s="67">
        <v>5251894</v>
      </c>
      <c r="CL21" s="67">
        <v>40882004</v>
      </c>
      <c r="CM21" s="67">
        <v>40628369</v>
      </c>
      <c r="CN21" s="67">
        <v>13542398</v>
      </c>
      <c r="CO21" s="67">
        <v>0</v>
      </c>
      <c r="CP21" s="67">
        <v>24797</v>
      </c>
      <c r="CQ21" s="67">
        <v>23215</v>
      </c>
      <c r="CR21" s="63"/>
      <c r="CS21" s="65">
        <v>18</v>
      </c>
      <c r="CT21" s="66" t="str">
        <f t="shared" si="6"/>
        <v>鹿嶋市</v>
      </c>
      <c r="CU21" s="67">
        <v>0</v>
      </c>
      <c r="CV21" s="67">
        <v>8539000</v>
      </c>
      <c r="CW21" s="67">
        <v>8536422</v>
      </c>
      <c r="CX21" s="67">
        <v>79969990</v>
      </c>
      <c r="CY21" s="67">
        <v>79958991</v>
      </c>
      <c r="CZ21" s="67">
        <v>55960689</v>
      </c>
      <c r="DA21" s="67">
        <v>0</v>
      </c>
      <c r="DB21" s="67">
        <v>5704</v>
      </c>
      <c r="DC21" s="67">
        <v>5621</v>
      </c>
      <c r="DD21" s="63"/>
      <c r="DE21" s="65">
        <v>18</v>
      </c>
      <c r="DF21" s="66" t="str">
        <f t="shared" si="7"/>
        <v>鹿嶋市</v>
      </c>
      <c r="DG21" s="67">
        <v>1020510</v>
      </c>
      <c r="DH21" s="67">
        <v>19421122</v>
      </c>
      <c r="DI21" s="67">
        <v>18805361</v>
      </c>
      <c r="DJ21" s="67">
        <v>174749671</v>
      </c>
      <c r="DK21" s="67">
        <v>171048452</v>
      </c>
      <c r="DL21" s="67">
        <v>77912949</v>
      </c>
      <c r="DM21" s="67">
        <v>720</v>
      </c>
      <c r="DN21" s="67">
        <v>59219</v>
      </c>
      <c r="DO21" s="67">
        <v>53926</v>
      </c>
      <c r="DP21" s="62"/>
      <c r="DQ21" s="65">
        <v>18</v>
      </c>
      <c r="DR21" s="66" t="str">
        <f t="shared" si="8"/>
        <v>鹿嶋市</v>
      </c>
      <c r="DS21" s="67">
        <v>0</v>
      </c>
      <c r="DT21" s="67">
        <v>0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2"/>
      <c r="EC21" s="65">
        <v>18</v>
      </c>
      <c r="ED21" s="66" t="str">
        <f t="shared" si="9"/>
        <v>鹿嶋市</v>
      </c>
      <c r="EE21" s="67">
        <v>0</v>
      </c>
      <c r="EF21" s="67">
        <v>0</v>
      </c>
      <c r="EG21" s="67">
        <v>0</v>
      </c>
      <c r="EH21" s="67">
        <v>0</v>
      </c>
      <c r="EI21" s="67">
        <v>0</v>
      </c>
      <c r="EJ21" s="67">
        <v>0</v>
      </c>
      <c r="EK21" s="67">
        <v>0</v>
      </c>
      <c r="EL21" s="67">
        <v>0</v>
      </c>
      <c r="EM21" s="67">
        <v>0</v>
      </c>
      <c r="EN21" s="62"/>
      <c r="EO21" s="65">
        <v>18</v>
      </c>
      <c r="EP21" s="66" t="str">
        <f t="shared" si="10"/>
        <v>鹿嶋市</v>
      </c>
      <c r="EQ21" s="67">
        <v>90099</v>
      </c>
      <c r="ER21" s="67">
        <v>15758</v>
      </c>
      <c r="ES21" s="67">
        <v>5907</v>
      </c>
      <c r="ET21" s="67">
        <v>3939</v>
      </c>
      <c r="EU21" s="67">
        <v>3781</v>
      </c>
      <c r="EV21" s="67">
        <v>3501</v>
      </c>
      <c r="EW21" s="67">
        <v>112</v>
      </c>
      <c r="EX21" s="67">
        <v>22</v>
      </c>
      <c r="EY21" s="67">
        <v>7</v>
      </c>
      <c r="EZ21" s="62"/>
      <c r="FA21" s="65">
        <v>18</v>
      </c>
      <c r="FB21" s="66" t="str">
        <f t="shared" si="11"/>
        <v>鹿嶋市</v>
      </c>
      <c r="FC21" s="67">
        <v>1073427</v>
      </c>
      <c r="FD21" s="67">
        <v>11972410</v>
      </c>
      <c r="FE21" s="67">
        <v>9736525</v>
      </c>
      <c r="FF21" s="67">
        <v>295172</v>
      </c>
      <c r="FG21" s="67">
        <v>239583</v>
      </c>
      <c r="FH21" s="67">
        <v>239583</v>
      </c>
      <c r="FI21" s="67">
        <v>1687</v>
      </c>
      <c r="FJ21" s="67">
        <v>10135</v>
      </c>
      <c r="FK21" s="67">
        <v>6537</v>
      </c>
      <c r="FM21" s="65">
        <v>18</v>
      </c>
      <c r="FN21" s="66" t="str">
        <f t="shared" si="12"/>
        <v>鹿嶋市</v>
      </c>
      <c r="FO21" s="67">
        <v>116892</v>
      </c>
      <c r="FP21" s="67">
        <v>598791</v>
      </c>
      <c r="FQ21" s="67">
        <v>596490</v>
      </c>
      <c r="FR21" s="67">
        <v>1057502</v>
      </c>
      <c r="FS21" s="67">
        <v>1053781</v>
      </c>
      <c r="FT21" s="67">
        <v>1045156</v>
      </c>
      <c r="FU21" s="67">
        <v>212</v>
      </c>
      <c r="FV21" s="67">
        <v>705</v>
      </c>
      <c r="FW21" s="67">
        <v>664</v>
      </c>
      <c r="FY21" s="65">
        <v>18</v>
      </c>
      <c r="FZ21" s="66" t="str">
        <f t="shared" si="13"/>
        <v>鹿嶋市</v>
      </c>
      <c r="GA21" s="67">
        <v>0</v>
      </c>
      <c r="GB21" s="67">
        <v>0</v>
      </c>
      <c r="GC21" s="67">
        <v>0</v>
      </c>
      <c r="GD21" s="67">
        <v>0</v>
      </c>
      <c r="GE21" s="67">
        <v>0</v>
      </c>
      <c r="GF21" s="67">
        <v>0</v>
      </c>
      <c r="GG21" s="67">
        <v>0</v>
      </c>
      <c r="GH21" s="67">
        <v>0</v>
      </c>
      <c r="GI21" s="67">
        <v>0</v>
      </c>
      <c r="GK21" s="65">
        <v>18</v>
      </c>
      <c r="GL21" s="66" t="str">
        <f t="shared" si="14"/>
        <v>鹿嶋市</v>
      </c>
      <c r="GM21" s="67">
        <v>403894</v>
      </c>
      <c r="GN21" s="67">
        <v>2016207</v>
      </c>
      <c r="GO21" s="67">
        <v>1176990</v>
      </c>
      <c r="GP21" s="67">
        <v>742514</v>
      </c>
      <c r="GQ21" s="67">
        <v>607725</v>
      </c>
      <c r="GR21" s="67">
        <v>591701</v>
      </c>
      <c r="GS21" s="67">
        <v>582</v>
      </c>
      <c r="GT21" s="67">
        <v>5609</v>
      </c>
      <c r="GU21" s="67">
        <v>1976</v>
      </c>
      <c r="GW21" s="65">
        <v>18</v>
      </c>
      <c r="GX21" s="66" t="str">
        <f t="shared" si="15"/>
        <v>鹿嶋市</v>
      </c>
      <c r="GY21" s="67">
        <v>0</v>
      </c>
      <c r="GZ21" s="67">
        <v>616017</v>
      </c>
      <c r="HA21" s="67">
        <v>615936</v>
      </c>
      <c r="HB21" s="67">
        <v>745381</v>
      </c>
      <c r="HC21" s="67">
        <v>745283</v>
      </c>
      <c r="HD21" s="67">
        <v>745283</v>
      </c>
      <c r="HE21" s="67">
        <v>0</v>
      </c>
      <c r="HF21" s="67">
        <v>300</v>
      </c>
      <c r="HG21" s="67">
        <v>298</v>
      </c>
      <c r="HI21" s="65">
        <v>18</v>
      </c>
      <c r="HJ21" s="66" t="str">
        <f t="shared" si="16"/>
        <v>鹿嶋市</v>
      </c>
      <c r="HK21" s="67">
        <v>0</v>
      </c>
      <c r="HL21" s="67">
        <v>0</v>
      </c>
      <c r="HM21" s="67">
        <v>0</v>
      </c>
      <c r="HN21" s="67">
        <v>0</v>
      </c>
      <c r="HO21" s="67">
        <v>0</v>
      </c>
      <c r="HP21" s="67">
        <v>0</v>
      </c>
      <c r="HQ21" s="67">
        <v>0</v>
      </c>
      <c r="HR21" s="67">
        <v>0</v>
      </c>
      <c r="HS21" s="67">
        <v>0</v>
      </c>
      <c r="HU21" s="65">
        <v>18</v>
      </c>
      <c r="HV21" s="66" t="str">
        <f t="shared" si="17"/>
        <v>鹿嶋市</v>
      </c>
      <c r="HW21" s="67">
        <v>61012</v>
      </c>
      <c r="HX21" s="67">
        <v>201583</v>
      </c>
      <c r="HY21" s="67">
        <v>199928</v>
      </c>
      <c r="HZ21" s="67">
        <v>323037</v>
      </c>
      <c r="IA21" s="67">
        <v>321216</v>
      </c>
      <c r="IB21" s="67">
        <v>144281</v>
      </c>
      <c r="IC21" s="67">
        <v>216</v>
      </c>
      <c r="ID21" s="67">
        <v>593</v>
      </c>
      <c r="IE21" s="67">
        <v>592</v>
      </c>
      <c r="IG21" s="65">
        <v>18</v>
      </c>
      <c r="IH21" s="66" t="str">
        <f t="shared" si="18"/>
        <v>鹿嶋市</v>
      </c>
      <c r="II21" s="67">
        <v>0</v>
      </c>
      <c r="IJ21" s="67">
        <v>0</v>
      </c>
      <c r="IK21" s="67">
        <v>0</v>
      </c>
      <c r="IL21" s="67">
        <v>0</v>
      </c>
      <c r="IM21" s="67">
        <v>0</v>
      </c>
      <c r="IN21" s="67">
        <v>0</v>
      </c>
      <c r="IO21" s="67">
        <v>0</v>
      </c>
      <c r="IP21" s="67">
        <v>0</v>
      </c>
      <c r="IQ21" s="67">
        <v>0</v>
      </c>
    </row>
    <row r="22" spans="1:251" s="56" customFormat="1" ht="15" customHeight="1">
      <c r="A22" s="65">
        <v>19</v>
      </c>
      <c r="B22" s="66" t="s">
        <v>65</v>
      </c>
      <c r="C22" s="67">
        <v>557774</v>
      </c>
      <c r="D22" s="67">
        <v>18485887</v>
      </c>
      <c r="E22" s="67">
        <v>17520508</v>
      </c>
      <c r="F22" s="67">
        <v>1927166</v>
      </c>
      <c r="G22" s="67">
        <v>1835536</v>
      </c>
      <c r="H22" s="67">
        <v>1835536</v>
      </c>
      <c r="I22" s="67">
        <v>1247</v>
      </c>
      <c r="J22" s="67">
        <v>13055</v>
      </c>
      <c r="K22" s="67">
        <v>12024</v>
      </c>
      <c r="L22" s="62"/>
      <c r="M22" s="65">
        <v>19</v>
      </c>
      <c r="N22" s="66" t="s">
        <v>65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2"/>
      <c r="Y22" s="65">
        <v>19</v>
      </c>
      <c r="Z22" s="66" t="str">
        <f t="shared" si="2"/>
        <v>潮来市</v>
      </c>
      <c r="AA22" s="67">
        <v>13876</v>
      </c>
      <c r="AB22" s="67">
        <v>440584</v>
      </c>
      <c r="AC22" s="67">
        <v>437710</v>
      </c>
      <c r="AD22" s="67">
        <v>1202402</v>
      </c>
      <c r="AE22" s="67">
        <v>1194769</v>
      </c>
      <c r="AF22" s="67">
        <v>397542</v>
      </c>
      <c r="AG22" s="67">
        <v>71</v>
      </c>
      <c r="AH22" s="67">
        <v>841</v>
      </c>
      <c r="AI22" s="67">
        <v>823</v>
      </c>
      <c r="AJ22" s="63"/>
      <c r="AK22" s="65">
        <v>19</v>
      </c>
      <c r="AL22" s="66" t="str">
        <f t="shared" si="3"/>
        <v>潮来市</v>
      </c>
      <c r="AM22" s="67">
        <v>142904</v>
      </c>
      <c r="AN22" s="67">
        <v>5104812</v>
      </c>
      <c r="AO22" s="67">
        <v>4496520</v>
      </c>
      <c r="AP22" s="67">
        <v>272163</v>
      </c>
      <c r="AQ22" s="67">
        <v>240499</v>
      </c>
      <c r="AR22" s="67">
        <v>240498</v>
      </c>
      <c r="AS22" s="67">
        <v>508</v>
      </c>
      <c r="AT22" s="67">
        <v>6763</v>
      </c>
      <c r="AU22" s="67">
        <v>5967</v>
      </c>
      <c r="AV22" s="62"/>
      <c r="AW22" s="65">
        <v>19</v>
      </c>
      <c r="AX22" s="66" t="str">
        <f t="shared" si="1"/>
        <v>潮来市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2"/>
      <c r="BI22" s="65">
        <v>19</v>
      </c>
      <c r="BJ22" s="66" t="str">
        <f t="shared" si="0"/>
        <v>潮来市</v>
      </c>
      <c r="BK22" s="67">
        <v>6249</v>
      </c>
      <c r="BL22" s="67">
        <v>715881</v>
      </c>
      <c r="BM22" s="67">
        <v>710762</v>
      </c>
      <c r="BN22" s="67">
        <v>3131004</v>
      </c>
      <c r="BO22" s="67">
        <v>3110765</v>
      </c>
      <c r="BP22" s="67">
        <v>1036921</v>
      </c>
      <c r="BQ22" s="67">
        <v>36</v>
      </c>
      <c r="BR22" s="67">
        <v>1639</v>
      </c>
      <c r="BS22" s="67">
        <v>1592</v>
      </c>
      <c r="BT22" s="63"/>
      <c r="BU22" s="65">
        <v>19</v>
      </c>
      <c r="BV22" s="66" t="str">
        <f t="shared" si="4"/>
        <v>潮来市</v>
      </c>
      <c r="BW22" s="67">
        <v>0</v>
      </c>
      <c r="BX22" s="67">
        <v>2489431</v>
      </c>
      <c r="BY22" s="67">
        <v>2215270</v>
      </c>
      <c r="BZ22" s="67">
        <v>19045517</v>
      </c>
      <c r="CA22" s="67">
        <v>17167865</v>
      </c>
      <c r="CB22" s="67">
        <v>2861223</v>
      </c>
      <c r="CC22" s="67">
        <v>0</v>
      </c>
      <c r="CD22" s="67">
        <v>14318</v>
      </c>
      <c r="CE22" s="67">
        <v>12304</v>
      </c>
      <c r="CF22" s="63"/>
      <c r="CG22" s="65">
        <v>19</v>
      </c>
      <c r="CH22" s="66" t="str">
        <f t="shared" si="5"/>
        <v>潮来市</v>
      </c>
      <c r="CI22" s="67">
        <v>0</v>
      </c>
      <c r="CJ22" s="67">
        <v>2607292</v>
      </c>
      <c r="CK22" s="67">
        <v>2584252</v>
      </c>
      <c r="CL22" s="67">
        <v>15707733</v>
      </c>
      <c r="CM22" s="67">
        <v>15611255</v>
      </c>
      <c r="CN22" s="67">
        <v>5203364</v>
      </c>
      <c r="CO22" s="67">
        <v>0</v>
      </c>
      <c r="CP22" s="67">
        <v>9925</v>
      </c>
      <c r="CQ22" s="67">
        <v>9449</v>
      </c>
      <c r="CR22" s="63"/>
      <c r="CS22" s="65">
        <v>19</v>
      </c>
      <c r="CT22" s="66" t="str">
        <f t="shared" si="6"/>
        <v>潮来市</v>
      </c>
      <c r="CU22" s="67">
        <v>0</v>
      </c>
      <c r="CV22" s="67">
        <v>1550103</v>
      </c>
      <c r="CW22" s="67">
        <v>1548853</v>
      </c>
      <c r="CX22" s="67">
        <v>10893292</v>
      </c>
      <c r="CY22" s="67">
        <v>10887545</v>
      </c>
      <c r="CZ22" s="67">
        <v>7616399</v>
      </c>
      <c r="DA22" s="67">
        <v>0</v>
      </c>
      <c r="DB22" s="67">
        <v>2747</v>
      </c>
      <c r="DC22" s="67">
        <v>2713</v>
      </c>
      <c r="DD22" s="63"/>
      <c r="DE22" s="65">
        <v>19</v>
      </c>
      <c r="DF22" s="66" t="str">
        <f t="shared" si="7"/>
        <v>潮来市</v>
      </c>
      <c r="DG22" s="67">
        <v>536967</v>
      </c>
      <c r="DH22" s="67">
        <v>6646826</v>
      </c>
      <c r="DI22" s="67">
        <v>6348375</v>
      </c>
      <c r="DJ22" s="67">
        <v>45646542</v>
      </c>
      <c r="DK22" s="67">
        <v>43666665</v>
      </c>
      <c r="DL22" s="67">
        <v>15680986</v>
      </c>
      <c r="DM22" s="67">
        <v>884</v>
      </c>
      <c r="DN22" s="67">
        <v>26990</v>
      </c>
      <c r="DO22" s="67">
        <v>24466</v>
      </c>
      <c r="DP22" s="62"/>
      <c r="DQ22" s="65">
        <v>19</v>
      </c>
      <c r="DR22" s="66" t="str">
        <f t="shared" si="8"/>
        <v>潮来市</v>
      </c>
      <c r="DS22" s="67">
        <v>0</v>
      </c>
      <c r="DT22" s="67">
        <v>0</v>
      </c>
      <c r="DU22" s="67">
        <v>0</v>
      </c>
      <c r="DV22" s="67">
        <v>0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2"/>
      <c r="EC22" s="65">
        <v>19</v>
      </c>
      <c r="ED22" s="66" t="str">
        <f t="shared" si="9"/>
        <v>潮来市</v>
      </c>
      <c r="EE22" s="67">
        <v>0</v>
      </c>
      <c r="EF22" s="67">
        <v>0</v>
      </c>
      <c r="EG22" s="67">
        <v>0</v>
      </c>
      <c r="EH22" s="67">
        <v>0</v>
      </c>
      <c r="EI22" s="67">
        <v>0</v>
      </c>
      <c r="EJ22" s="67">
        <v>0</v>
      </c>
      <c r="EK22" s="67">
        <v>0</v>
      </c>
      <c r="EL22" s="67">
        <v>0</v>
      </c>
      <c r="EM22" s="67">
        <v>0</v>
      </c>
      <c r="EN22" s="62"/>
      <c r="EO22" s="65">
        <v>19</v>
      </c>
      <c r="EP22" s="66" t="str">
        <f t="shared" si="10"/>
        <v>潮来市</v>
      </c>
      <c r="EQ22" s="67">
        <v>17236</v>
      </c>
      <c r="ER22" s="67">
        <v>24802</v>
      </c>
      <c r="ES22" s="67">
        <v>24367</v>
      </c>
      <c r="ET22" s="67">
        <v>1565</v>
      </c>
      <c r="EU22" s="67">
        <v>1555</v>
      </c>
      <c r="EV22" s="67">
        <v>1555</v>
      </c>
      <c r="EW22" s="67">
        <v>14</v>
      </c>
      <c r="EX22" s="67">
        <v>31</v>
      </c>
      <c r="EY22" s="67">
        <v>22</v>
      </c>
      <c r="EZ22" s="62"/>
      <c r="FA22" s="65">
        <v>19</v>
      </c>
      <c r="FB22" s="66" t="str">
        <f t="shared" si="11"/>
        <v>潮来市</v>
      </c>
      <c r="FC22" s="67">
        <v>512785</v>
      </c>
      <c r="FD22" s="67">
        <v>7833209</v>
      </c>
      <c r="FE22" s="67">
        <v>6600974</v>
      </c>
      <c r="FF22" s="67">
        <v>268345</v>
      </c>
      <c r="FG22" s="67">
        <v>226005</v>
      </c>
      <c r="FH22" s="67">
        <v>226005</v>
      </c>
      <c r="FI22" s="67">
        <v>382</v>
      </c>
      <c r="FJ22" s="67">
        <v>4785</v>
      </c>
      <c r="FK22" s="67">
        <v>3652</v>
      </c>
      <c r="FM22" s="65">
        <v>19</v>
      </c>
      <c r="FN22" s="66" t="str">
        <f t="shared" si="12"/>
        <v>潮来市</v>
      </c>
      <c r="FO22" s="67">
        <v>30148</v>
      </c>
      <c r="FP22" s="67">
        <v>83936</v>
      </c>
      <c r="FQ22" s="67">
        <v>80931</v>
      </c>
      <c r="FR22" s="67">
        <v>142199</v>
      </c>
      <c r="FS22" s="67">
        <v>140756</v>
      </c>
      <c r="FT22" s="67">
        <v>98544</v>
      </c>
      <c r="FU22" s="67">
        <v>18</v>
      </c>
      <c r="FV22" s="67">
        <v>116</v>
      </c>
      <c r="FW22" s="67">
        <v>107</v>
      </c>
      <c r="FY22" s="65">
        <v>19</v>
      </c>
      <c r="FZ22" s="66" t="str">
        <f t="shared" si="13"/>
        <v>潮来市</v>
      </c>
      <c r="GA22" s="67">
        <v>0</v>
      </c>
      <c r="GB22" s="67">
        <v>0</v>
      </c>
      <c r="GC22" s="67">
        <v>0</v>
      </c>
      <c r="GD22" s="67">
        <v>0</v>
      </c>
      <c r="GE22" s="67">
        <v>0</v>
      </c>
      <c r="GF22" s="67">
        <v>0</v>
      </c>
      <c r="GG22" s="67">
        <v>0</v>
      </c>
      <c r="GH22" s="67">
        <v>0</v>
      </c>
      <c r="GI22" s="67">
        <v>0</v>
      </c>
      <c r="GK22" s="65">
        <v>19</v>
      </c>
      <c r="GL22" s="66" t="str">
        <f t="shared" si="14"/>
        <v>潮来市</v>
      </c>
      <c r="GM22" s="67">
        <v>387981</v>
      </c>
      <c r="GN22" s="67">
        <v>811393</v>
      </c>
      <c r="GO22" s="67">
        <v>600091</v>
      </c>
      <c r="GP22" s="67">
        <v>54706</v>
      </c>
      <c r="GQ22" s="67">
        <v>49068</v>
      </c>
      <c r="GR22" s="67">
        <v>38661</v>
      </c>
      <c r="GS22" s="67">
        <v>518</v>
      </c>
      <c r="GT22" s="67">
        <v>1401</v>
      </c>
      <c r="GU22" s="67">
        <v>1046</v>
      </c>
      <c r="GW22" s="65">
        <v>19</v>
      </c>
      <c r="GX22" s="66" t="str">
        <f t="shared" si="15"/>
        <v>潮来市</v>
      </c>
      <c r="GY22" s="67">
        <v>0</v>
      </c>
      <c r="GZ22" s="67">
        <v>1482007</v>
      </c>
      <c r="HA22" s="67">
        <v>1481958</v>
      </c>
      <c r="HB22" s="67">
        <v>2388804</v>
      </c>
      <c r="HC22" s="67">
        <v>2388726</v>
      </c>
      <c r="HD22" s="67">
        <v>1672108</v>
      </c>
      <c r="HE22" s="67">
        <v>0</v>
      </c>
      <c r="HF22" s="67">
        <v>789</v>
      </c>
      <c r="HG22" s="67">
        <v>788</v>
      </c>
      <c r="HI22" s="65">
        <v>19</v>
      </c>
      <c r="HJ22" s="66" t="str">
        <f t="shared" si="16"/>
        <v>潮来市</v>
      </c>
      <c r="HK22" s="67">
        <v>0</v>
      </c>
      <c r="HL22" s="67">
        <v>0</v>
      </c>
      <c r="HM22" s="67">
        <v>0</v>
      </c>
      <c r="HN22" s="67">
        <v>0</v>
      </c>
      <c r="HO22" s="67">
        <v>0</v>
      </c>
      <c r="HP22" s="67">
        <v>0</v>
      </c>
      <c r="HQ22" s="67">
        <v>0</v>
      </c>
      <c r="HR22" s="67">
        <v>0</v>
      </c>
      <c r="HS22" s="67">
        <v>0</v>
      </c>
      <c r="HU22" s="65">
        <v>19</v>
      </c>
      <c r="HV22" s="66" t="str">
        <f t="shared" si="17"/>
        <v>潮来市</v>
      </c>
      <c r="HW22" s="67">
        <v>0</v>
      </c>
      <c r="HX22" s="67">
        <v>84628</v>
      </c>
      <c r="HY22" s="67">
        <v>84628</v>
      </c>
      <c r="HZ22" s="67">
        <v>173776</v>
      </c>
      <c r="IA22" s="67">
        <v>173776</v>
      </c>
      <c r="IB22" s="67">
        <v>112976</v>
      </c>
      <c r="IC22" s="67">
        <v>0</v>
      </c>
      <c r="ID22" s="67">
        <v>391</v>
      </c>
      <c r="IE22" s="67">
        <v>391</v>
      </c>
      <c r="IG22" s="65">
        <v>19</v>
      </c>
      <c r="IH22" s="66" t="str">
        <f t="shared" si="18"/>
        <v>潮来市</v>
      </c>
      <c r="II22" s="67">
        <v>0</v>
      </c>
      <c r="IJ22" s="67">
        <v>2718</v>
      </c>
      <c r="IK22" s="67">
        <v>2718</v>
      </c>
      <c r="IL22" s="67">
        <v>18011</v>
      </c>
      <c r="IM22" s="67">
        <v>18011</v>
      </c>
      <c r="IN22" s="67">
        <v>12554</v>
      </c>
      <c r="IO22" s="67">
        <v>0</v>
      </c>
      <c r="IP22" s="67">
        <v>13</v>
      </c>
      <c r="IQ22" s="67">
        <v>13</v>
      </c>
    </row>
    <row r="23" spans="1:251" s="56" customFormat="1" ht="15" customHeight="1">
      <c r="A23" s="65">
        <v>20</v>
      </c>
      <c r="B23" s="66" t="s">
        <v>92</v>
      </c>
      <c r="C23" s="67">
        <v>33826</v>
      </c>
      <c r="D23" s="67">
        <v>4490695</v>
      </c>
      <c r="E23" s="67">
        <v>4180908</v>
      </c>
      <c r="F23" s="67">
        <v>378890</v>
      </c>
      <c r="G23" s="67">
        <v>354327</v>
      </c>
      <c r="H23" s="67">
        <v>354274</v>
      </c>
      <c r="I23" s="67">
        <v>58</v>
      </c>
      <c r="J23" s="67">
        <v>2554</v>
      </c>
      <c r="K23" s="67">
        <v>2286</v>
      </c>
      <c r="L23" s="62"/>
      <c r="M23" s="65">
        <v>20</v>
      </c>
      <c r="N23" s="66" t="s">
        <v>92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2"/>
      <c r="Y23" s="65">
        <v>20</v>
      </c>
      <c r="Z23" s="66" t="str">
        <f t="shared" si="2"/>
        <v>守谷市</v>
      </c>
      <c r="AA23" s="67">
        <v>0</v>
      </c>
      <c r="AB23" s="67">
        <v>12640</v>
      </c>
      <c r="AC23" s="67">
        <v>12640</v>
      </c>
      <c r="AD23" s="67">
        <v>70055</v>
      </c>
      <c r="AE23" s="67">
        <v>70055</v>
      </c>
      <c r="AF23" s="67">
        <v>44384</v>
      </c>
      <c r="AG23" s="67">
        <v>0</v>
      </c>
      <c r="AH23" s="67">
        <v>21</v>
      </c>
      <c r="AI23" s="67">
        <v>21</v>
      </c>
      <c r="AJ23" s="63"/>
      <c r="AK23" s="65">
        <v>20</v>
      </c>
      <c r="AL23" s="66" t="str">
        <f t="shared" si="3"/>
        <v>守谷市</v>
      </c>
      <c r="AM23" s="67">
        <v>48721</v>
      </c>
      <c r="AN23" s="67">
        <v>3594738</v>
      </c>
      <c r="AO23" s="67">
        <v>3268386</v>
      </c>
      <c r="AP23" s="67">
        <v>182989</v>
      </c>
      <c r="AQ23" s="67">
        <v>166352</v>
      </c>
      <c r="AR23" s="67">
        <v>166352</v>
      </c>
      <c r="AS23" s="67">
        <v>129</v>
      </c>
      <c r="AT23" s="67">
        <v>4904</v>
      </c>
      <c r="AU23" s="67">
        <v>4285</v>
      </c>
      <c r="AV23" s="62"/>
      <c r="AW23" s="65">
        <v>20</v>
      </c>
      <c r="AX23" s="66" t="str">
        <f t="shared" si="1"/>
        <v>守谷市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2"/>
      <c r="BI23" s="65">
        <v>20</v>
      </c>
      <c r="BJ23" s="66" t="str">
        <f t="shared" si="0"/>
        <v>守谷市</v>
      </c>
      <c r="BK23" s="67">
        <v>1011</v>
      </c>
      <c r="BL23" s="67">
        <v>215611</v>
      </c>
      <c r="BM23" s="67">
        <v>215577</v>
      </c>
      <c r="BN23" s="67">
        <v>7358428</v>
      </c>
      <c r="BO23" s="67">
        <v>7357704</v>
      </c>
      <c r="BP23" s="67">
        <v>2598784</v>
      </c>
      <c r="BQ23" s="67">
        <v>1</v>
      </c>
      <c r="BR23" s="67">
        <v>487</v>
      </c>
      <c r="BS23" s="67">
        <v>486</v>
      </c>
      <c r="BT23" s="63"/>
      <c r="BU23" s="65">
        <v>20</v>
      </c>
      <c r="BV23" s="66" t="str">
        <f t="shared" si="4"/>
        <v>守谷市</v>
      </c>
      <c r="BW23" s="67">
        <v>0</v>
      </c>
      <c r="BX23" s="67">
        <v>3958541</v>
      </c>
      <c r="BY23" s="67">
        <v>3952997</v>
      </c>
      <c r="BZ23" s="67">
        <v>180766672</v>
      </c>
      <c r="CA23" s="67">
        <v>180699891</v>
      </c>
      <c r="CB23" s="67">
        <v>29984596</v>
      </c>
      <c r="CC23" s="67">
        <v>0</v>
      </c>
      <c r="CD23" s="67">
        <v>21251</v>
      </c>
      <c r="CE23" s="67">
        <v>21194</v>
      </c>
      <c r="CF23" s="63"/>
      <c r="CG23" s="65">
        <v>20</v>
      </c>
      <c r="CH23" s="66" t="str">
        <f t="shared" si="5"/>
        <v>守谷市</v>
      </c>
      <c r="CI23" s="67">
        <v>0</v>
      </c>
      <c r="CJ23" s="67">
        <v>1804036</v>
      </c>
      <c r="CK23" s="67">
        <v>1803553</v>
      </c>
      <c r="CL23" s="67">
        <v>42013414</v>
      </c>
      <c r="CM23" s="67">
        <v>42005534</v>
      </c>
      <c r="CN23" s="67">
        <v>13944527</v>
      </c>
      <c r="CO23" s="67">
        <v>0</v>
      </c>
      <c r="CP23" s="67">
        <v>11095</v>
      </c>
      <c r="CQ23" s="67">
        <v>11065</v>
      </c>
      <c r="CR23" s="63"/>
      <c r="CS23" s="65">
        <v>20</v>
      </c>
      <c r="CT23" s="66" t="str">
        <f t="shared" si="6"/>
        <v>守谷市</v>
      </c>
      <c r="CU23" s="67">
        <v>0</v>
      </c>
      <c r="CV23" s="67">
        <v>2622615</v>
      </c>
      <c r="CW23" s="67">
        <v>2622376</v>
      </c>
      <c r="CX23" s="67">
        <v>88274647</v>
      </c>
      <c r="CY23" s="67">
        <v>88272663</v>
      </c>
      <c r="CZ23" s="67">
        <v>58299987</v>
      </c>
      <c r="DA23" s="67">
        <v>0</v>
      </c>
      <c r="DB23" s="67">
        <v>3806</v>
      </c>
      <c r="DC23" s="67">
        <v>3787</v>
      </c>
      <c r="DD23" s="63"/>
      <c r="DE23" s="65">
        <v>20</v>
      </c>
      <c r="DF23" s="66" t="str">
        <f t="shared" si="7"/>
        <v>守谷市</v>
      </c>
      <c r="DG23" s="67">
        <v>317984</v>
      </c>
      <c r="DH23" s="67">
        <v>8385192</v>
      </c>
      <c r="DI23" s="67">
        <v>8378926</v>
      </c>
      <c r="DJ23" s="67">
        <v>311054733</v>
      </c>
      <c r="DK23" s="67">
        <v>310978088</v>
      </c>
      <c r="DL23" s="67">
        <v>102229110</v>
      </c>
      <c r="DM23" s="67">
        <v>315</v>
      </c>
      <c r="DN23" s="67">
        <v>36152</v>
      </c>
      <c r="DO23" s="67">
        <v>36046</v>
      </c>
      <c r="DP23" s="62"/>
      <c r="DQ23" s="65">
        <v>20</v>
      </c>
      <c r="DR23" s="66" t="str">
        <f t="shared" si="8"/>
        <v>守谷市</v>
      </c>
      <c r="DS23" s="67">
        <v>0</v>
      </c>
      <c r="DT23" s="67">
        <v>0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2"/>
      <c r="EC23" s="65">
        <v>20</v>
      </c>
      <c r="ED23" s="66" t="str">
        <f t="shared" si="9"/>
        <v>守谷市</v>
      </c>
      <c r="EE23" s="67">
        <v>0</v>
      </c>
      <c r="EF23" s="67">
        <v>0</v>
      </c>
      <c r="EG23" s="67">
        <v>0</v>
      </c>
      <c r="EH23" s="67">
        <v>0</v>
      </c>
      <c r="EI23" s="67">
        <v>0</v>
      </c>
      <c r="EJ23" s="67">
        <v>0</v>
      </c>
      <c r="EK23" s="67">
        <v>0</v>
      </c>
      <c r="EL23" s="67">
        <v>0</v>
      </c>
      <c r="EM23" s="67">
        <v>0</v>
      </c>
      <c r="EN23" s="62"/>
      <c r="EO23" s="65">
        <v>20</v>
      </c>
      <c r="EP23" s="66" t="str">
        <f t="shared" si="10"/>
        <v>守谷市</v>
      </c>
      <c r="EQ23" s="67">
        <v>59585</v>
      </c>
      <c r="ER23" s="67">
        <v>2196</v>
      </c>
      <c r="ES23" s="67">
        <v>835</v>
      </c>
      <c r="ET23" s="67">
        <v>39</v>
      </c>
      <c r="EU23" s="67">
        <v>15</v>
      </c>
      <c r="EV23" s="67">
        <v>15</v>
      </c>
      <c r="EW23" s="67">
        <v>70</v>
      </c>
      <c r="EX23" s="67">
        <v>6</v>
      </c>
      <c r="EY23" s="67">
        <v>3</v>
      </c>
      <c r="EZ23" s="62"/>
      <c r="FA23" s="65">
        <v>20</v>
      </c>
      <c r="FB23" s="66" t="str">
        <f t="shared" si="11"/>
        <v>守谷市</v>
      </c>
      <c r="FC23" s="67">
        <v>161882</v>
      </c>
      <c r="FD23" s="67">
        <v>1999783</v>
      </c>
      <c r="FE23" s="67">
        <v>1667848</v>
      </c>
      <c r="FF23" s="67">
        <v>66943</v>
      </c>
      <c r="FG23" s="67">
        <v>55789</v>
      </c>
      <c r="FH23" s="67">
        <v>55789</v>
      </c>
      <c r="FI23" s="67">
        <v>152</v>
      </c>
      <c r="FJ23" s="67">
        <v>3063</v>
      </c>
      <c r="FK23" s="67">
        <v>2409</v>
      </c>
      <c r="FM23" s="65">
        <v>20</v>
      </c>
      <c r="FN23" s="66" t="str">
        <f t="shared" si="12"/>
        <v>守谷市</v>
      </c>
      <c r="FO23" s="67">
        <v>19814</v>
      </c>
      <c r="FP23" s="67">
        <v>110814</v>
      </c>
      <c r="FQ23" s="67">
        <v>109175</v>
      </c>
      <c r="FR23" s="67">
        <v>98981</v>
      </c>
      <c r="FS23" s="67">
        <v>97512</v>
      </c>
      <c r="FT23" s="67">
        <v>96451</v>
      </c>
      <c r="FU23" s="67">
        <v>16</v>
      </c>
      <c r="FV23" s="67">
        <v>150</v>
      </c>
      <c r="FW23" s="67">
        <v>135</v>
      </c>
      <c r="FY23" s="65">
        <v>20</v>
      </c>
      <c r="FZ23" s="66" t="str">
        <f t="shared" si="13"/>
        <v>守谷市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0</v>
      </c>
      <c r="GG23" s="67">
        <v>0</v>
      </c>
      <c r="GH23" s="67">
        <v>0</v>
      </c>
      <c r="GI23" s="67">
        <v>0</v>
      </c>
      <c r="GK23" s="65">
        <v>20</v>
      </c>
      <c r="GL23" s="66" t="str">
        <f t="shared" si="14"/>
        <v>守谷市</v>
      </c>
      <c r="GM23" s="67">
        <v>1459848</v>
      </c>
      <c r="GN23" s="67">
        <v>252915</v>
      </c>
      <c r="GO23" s="67">
        <v>142017</v>
      </c>
      <c r="GP23" s="67">
        <v>10163</v>
      </c>
      <c r="GQ23" s="67">
        <v>6885</v>
      </c>
      <c r="GR23" s="67">
        <v>6885</v>
      </c>
      <c r="GS23" s="67">
        <v>1690</v>
      </c>
      <c r="GT23" s="67">
        <v>781</v>
      </c>
      <c r="GU23" s="67">
        <v>492</v>
      </c>
      <c r="GW23" s="65">
        <v>20</v>
      </c>
      <c r="GX23" s="66" t="str">
        <f t="shared" si="15"/>
        <v>守谷市</v>
      </c>
      <c r="GY23" s="67">
        <v>0</v>
      </c>
      <c r="GZ23" s="67">
        <v>0</v>
      </c>
      <c r="HA23" s="67">
        <v>0</v>
      </c>
      <c r="HB23" s="67">
        <v>0</v>
      </c>
      <c r="HC23" s="67">
        <v>0</v>
      </c>
      <c r="HD23" s="67">
        <v>0</v>
      </c>
      <c r="HE23" s="67">
        <v>0</v>
      </c>
      <c r="HF23" s="67">
        <v>0</v>
      </c>
      <c r="HG23" s="67">
        <v>0</v>
      </c>
      <c r="HI23" s="65">
        <v>20</v>
      </c>
      <c r="HJ23" s="66" t="str">
        <f t="shared" si="16"/>
        <v>守谷市</v>
      </c>
      <c r="HK23" s="67">
        <v>0</v>
      </c>
      <c r="HL23" s="67">
        <v>0</v>
      </c>
      <c r="HM23" s="67">
        <v>0</v>
      </c>
      <c r="HN23" s="67">
        <v>0</v>
      </c>
      <c r="HO23" s="67">
        <v>0</v>
      </c>
      <c r="HP23" s="67">
        <v>0</v>
      </c>
      <c r="HQ23" s="67">
        <v>0</v>
      </c>
      <c r="HR23" s="67">
        <v>0</v>
      </c>
      <c r="HS23" s="67">
        <v>0</v>
      </c>
      <c r="HU23" s="65">
        <v>20</v>
      </c>
      <c r="HV23" s="66" t="str">
        <f t="shared" si="17"/>
        <v>守谷市</v>
      </c>
      <c r="HW23" s="67">
        <v>5682</v>
      </c>
      <c r="HX23" s="67">
        <v>186218</v>
      </c>
      <c r="HY23" s="67">
        <v>186205</v>
      </c>
      <c r="HZ23" s="67">
        <v>1391892</v>
      </c>
      <c r="IA23" s="67">
        <v>1391826</v>
      </c>
      <c r="IB23" s="67">
        <v>901814</v>
      </c>
      <c r="IC23" s="67">
        <v>13</v>
      </c>
      <c r="ID23" s="67">
        <v>778</v>
      </c>
      <c r="IE23" s="67">
        <v>777</v>
      </c>
      <c r="IG23" s="65">
        <v>20</v>
      </c>
      <c r="IH23" s="66" t="str">
        <f t="shared" si="18"/>
        <v>守谷市</v>
      </c>
      <c r="II23" s="67">
        <v>0</v>
      </c>
      <c r="IJ23" s="67">
        <v>8082</v>
      </c>
      <c r="IK23" s="67">
        <v>8082</v>
      </c>
      <c r="IL23" s="67">
        <v>286088</v>
      </c>
      <c r="IM23" s="67">
        <v>286088</v>
      </c>
      <c r="IN23" s="67">
        <v>177373</v>
      </c>
      <c r="IO23" s="67">
        <v>0</v>
      </c>
      <c r="IP23" s="67">
        <v>6</v>
      </c>
      <c r="IQ23" s="67">
        <v>6</v>
      </c>
    </row>
    <row r="24" spans="1:251" s="56" customFormat="1" ht="15" customHeight="1">
      <c r="A24" s="65">
        <v>21</v>
      </c>
      <c r="B24" s="66" t="s">
        <v>105</v>
      </c>
      <c r="C24" s="67">
        <v>431915</v>
      </c>
      <c r="D24" s="67">
        <v>23813129</v>
      </c>
      <c r="E24" s="67">
        <v>22532285</v>
      </c>
      <c r="F24" s="67">
        <v>2289029</v>
      </c>
      <c r="G24" s="67">
        <v>2182194</v>
      </c>
      <c r="H24" s="67">
        <v>2182193</v>
      </c>
      <c r="I24" s="67">
        <v>1499</v>
      </c>
      <c r="J24" s="67">
        <v>28522</v>
      </c>
      <c r="K24" s="67">
        <v>26568</v>
      </c>
      <c r="L24" s="62"/>
      <c r="M24" s="65">
        <v>21</v>
      </c>
      <c r="N24" s="66" t="s">
        <v>105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2"/>
      <c r="Y24" s="65">
        <v>21</v>
      </c>
      <c r="Z24" s="66" t="str">
        <f t="shared" si="2"/>
        <v>常陸大宮市</v>
      </c>
      <c r="AA24" s="67">
        <v>1739</v>
      </c>
      <c r="AB24" s="67">
        <v>8057</v>
      </c>
      <c r="AC24" s="67">
        <v>8007</v>
      </c>
      <c r="AD24" s="67">
        <v>16909</v>
      </c>
      <c r="AE24" s="67">
        <v>16736</v>
      </c>
      <c r="AF24" s="67">
        <v>11175</v>
      </c>
      <c r="AG24" s="67">
        <v>7</v>
      </c>
      <c r="AH24" s="67">
        <v>17</v>
      </c>
      <c r="AI24" s="67">
        <v>15</v>
      </c>
      <c r="AJ24" s="63"/>
      <c r="AK24" s="65">
        <v>21</v>
      </c>
      <c r="AL24" s="66" t="str">
        <f t="shared" si="3"/>
        <v>常陸大宮市</v>
      </c>
      <c r="AM24" s="67">
        <v>814243</v>
      </c>
      <c r="AN24" s="67">
        <v>30702946</v>
      </c>
      <c r="AO24" s="67">
        <v>28226229</v>
      </c>
      <c r="AP24" s="67">
        <v>1503484</v>
      </c>
      <c r="AQ24" s="67">
        <v>1387498</v>
      </c>
      <c r="AR24" s="67">
        <v>1387060</v>
      </c>
      <c r="AS24" s="67">
        <v>3014</v>
      </c>
      <c r="AT24" s="67">
        <v>45271</v>
      </c>
      <c r="AU24" s="67">
        <v>40687</v>
      </c>
      <c r="AV24" s="62"/>
      <c r="AW24" s="65">
        <v>21</v>
      </c>
      <c r="AX24" s="66" t="str">
        <f t="shared" si="1"/>
        <v>常陸大宮市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2"/>
      <c r="BI24" s="65">
        <v>21</v>
      </c>
      <c r="BJ24" s="66" t="str">
        <f t="shared" si="0"/>
        <v>常陸大宮市</v>
      </c>
      <c r="BK24" s="67">
        <v>2973</v>
      </c>
      <c r="BL24" s="67">
        <v>113514</v>
      </c>
      <c r="BM24" s="67">
        <v>113218</v>
      </c>
      <c r="BN24" s="67">
        <v>585707</v>
      </c>
      <c r="BO24" s="67">
        <v>584653</v>
      </c>
      <c r="BP24" s="67">
        <v>402997</v>
      </c>
      <c r="BQ24" s="67">
        <v>8</v>
      </c>
      <c r="BR24" s="67">
        <v>220</v>
      </c>
      <c r="BS24" s="67">
        <v>215</v>
      </c>
      <c r="BT24" s="63"/>
      <c r="BU24" s="65">
        <v>21</v>
      </c>
      <c r="BV24" s="66" t="str">
        <f t="shared" si="4"/>
        <v>常陸大宮市</v>
      </c>
      <c r="BW24" s="67">
        <v>0</v>
      </c>
      <c r="BX24" s="67">
        <v>3553199</v>
      </c>
      <c r="BY24" s="67">
        <v>3180456</v>
      </c>
      <c r="BZ24" s="67">
        <v>20372147</v>
      </c>
      <c r="CA24" s="67">
        <v>19373404</v>
      </c>
      <c r="CB24" s="67">
        <v>3225231</v>
      </c>
      <c r="CC24" s="67">
        <v>0</v>
      </c>
      <c r="CD24" s="67">
        <v>16667</v>
      </c>
      <c r="CE24" s="67">
        <v>14672</v>
      </c>
      <c r="CF24" s="63"/>
      <c r="CG24" s="65">
        <v>21</v>
      </c>
      <c r="CH24" s="66" t="str">
        <f t="shared" si="5"/>
        <v>常陸大宮市</v>
      </c>
      <c r="CI24" s="67">
        <v>0</v>
      </c>
      <c r="CJ24" s="67">
        <v>6679310</v>
      </c>
      <c r="CK24" s="67">
        <v>6393228</v>
      </c>
      <c r="CL24" s="67">
        <v>26621464</v>
      </c>
      <c r="CM24" s="67">
        <v>26145650</v>
      </c>
      <c r="CN24" s="67">
        <v>8709332</v>
      </c>
      <c r="CO24" s="67">
        <v>0</v>
      </c>
      <c r="CP24" s="67">
        <v>18351</v>
      </c>
      <c r="CQ24" s="67">
        <v>16543</v>
      </c>
      <c r="CR24" s="63"/>
      <c r="CS24" s="65">
        <v>21</v>
      </c>
      <c r="CT24" s="66" t="str">
        <f t="shared" si="6"/>
        <v>常陸大宮市</v>
      </c>
      <c r="CU24" s="67">
        <v>0</v>
      </c>
      <c r="CV24" s="67">
        <v>4488788</v>
      </c>
      <c r="CW24" s="67">
        <v>4448661</v>
      </c>
      <c r="CX24" s="67">
        <v>24491988</v>
      </c>
      <c r="CY24" s="67">
        <v>24427820</v>
      </c>
      <c r="CZ24" s="67">
        <v>16820893</v>
      </c>
      <c r="DA24" s="67">
        <v>0</v>
      </c>
      <c r="DB24" s="67">
        <v>8628</v>
      </c>
      <c r="DC24" s="67">
        <v>8243</v>
      </c>
      <c r="DD24" s="63"/>
      <c r="DE24" s="65">
        <v>21</v>
      </c>
      <c r="DF24" s="66" t="str">
        <f t="shared" si="7"/>
        <v>常陸大宮市</v>
      </c>
      <c r="DG24" s="67">
        <v>994587</v>
      </c>
      <c r="DH24" s="67">
        <v>14721297</v>
      </c>
      <c r="DI24" s="67">
        <v>14022345</v>
      </c>
      <c r="DJ24" s="67">
        <v>71485599</v>
      </c>
      <c r="DK24" s="67">
        <v>69946874</v>
      </c>
      <c r="DL24" s="67">
        <v>28755456</v>
      </c>
      <c r="DM24" s="67">
        <v>1831</v>
      </c>
      <c r="DN24" s="67">
        <v>43646</v>
      </c>
      <c r="DO24" s="67">
        <v>39458</v>
      </c>
      <c r="DP24" s="62"/>
      <c r="DQ24" s="65">
        <v>21</v>
      </c>
      <c r="DR24" s="66" t="str">
        <f t="shared" si="8"/>
        <v>常陸大宮市</v>
      </c>
      <c r="DS24" s="67">
        <v>0</v>
      </c>
      <c r="DT24" s="67">
        <v>0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2"/>
      <c r="EC24" s="65">
        <v>21</v>
      </c>
      <c r="ED24" s="66" t="str">
        <f t="shared" si="9"/>
        <v>常陸大宮市</v>
      </c>
      <c r="EE24" s="67">
        <v>0</v>
      </c>
      <c r="EF24" s="67">
        <v>4</v>
      </c>
      <c r="EG24" s="67">
        <v>4</v>
      </c>
      <c r="EH24" s="67">
        <v>10</v>
      </c>
      <c r="EI24" s="67">
        <v>10</v>
      </c>
      <c r="EJ24" s="67">
        <v>10</v>
      </c>
      <c r="EK24" s="67">
        <v>0</v>
      </c>
      <c r="EL24" s="67">
        <v>1</v>
      </c>
      <c r="EM24" s="67">
        <v>1</v>
      </c>
      <c r="EN24" s="62"/>
      <c r="EO24" s="65">
        <v>21</v>
      </c>
      <c r="EP24" s="66" t="str">
        <f t="shared" si="10"/>
        <v>常陸大宮市</v>
      </c>
      <c r="EQ24" s="67">
        <v>92897</v>
      </c>
      <c r="ER24" s="67">
        <v>15732</v>
      </c>
      <c r="ES24" s="67">
        <v>12314</v>
      </c>
      <c r="ET24" s="67">
        <v>126</v>
      </c>
      <c r="EU24" s="67">
        <v>99</v>
      </c>
      <c r="EV24" s="67">
        <v>99</v>
      </c>
      <c r="EW24" s="67">
        <v>101</v>
      </c>
      <c r="EX24" s="67">
        <v>47</v>
      </c>
      <c r="EY24" s="67">
        <v>39</v>
      </c>
      <c r="EZ24" s="62"/>
      <c r="FA24" s="65">
        <v>21</v>
      </c>
      <c r="FB24" s="66" t="str">
        <f t="shared" si="11"/>
        <v>常陸大宮市</v>
      </c>
      <c r="FC24" s="67">
        <v>39094932</v>
      </c>
      <c r="FD24" s="67">
        <v>166926569</v>
      </c>
      <c r="FE24" s="67">
        <v>156804433</v>
      </c>
      <c r="FF24" s="67">
        <v>3840152</v>
      </c>
      <c r="FG24" s="67">
        <v>3626369</v>
      </c>
      <c r="FH24" s="67">
        <v>3626353</v>
      </c>
      <c r="FI24" s="67">
        <v>2374</v>
      </c>
      <c r="FJ24" s="67">
        <v>42975</v>
      </c>
      <c r="FK24" s="67">
        <v>37582</v>
      </c>
      <c r="FM24" s="65">
        <v>21</v>
      </c>
      <c r="FN24" s="66" t="str">
        <f t="shared" si="12"/>
        <v>常陸大宮市</v>
      </c>
      <c r="FO24" s="67">
        <v>0</v>
      </c>
      <c r="FP24" s="67">
        <v>0</v>
      </c>
      <c r="FQ24" s="67">
        <v>0</v>
      </c>
      <c r="FR24" s="67">
        <v>0</v>
      </c>
      <c r="FS24" s="67">
        <v>0</v>
      </c>
      <c r="FT24" s="67">
        <v>0</v>
      </c>
      <c r="FU24" s="67">
        <v>0</v>
      </c>
      <c r="FV24" s="67">
        <v>0</v>
      </c>
      <c r="FW24" s="67">
        <v>0</v>
      </c>
      <c r="FY24" s="65">
        <v>21</v>
      </c>
      <c r="FZ24" s="66" t="str">
        <f t="shared" si="13"/>
        <v>常陸大宮市</v>
      </c>
      <c r="GA24" s="67">
        <v>538773</v>
      </c>
      <c r="GB24" s="67">
        <v>394544</v>
      </c>
      <c r="GC24" s="67">
        <v>379895</v>
      </c>
      <c r="GD24" s="67">
        <v>10258</v>
      </c>
      <c r="GE24" s="67">
        <v>9877</v>
      </c>
      <c r="GF24" s="67">
        <v>9877</v>
      </c>
      <c r="GG24" s="67">
        <v>38</v>
      </c>
      <c r="GH24" s="67">
        <v>172</v>
      </c>
      <c r="GI24" s="67">
        <v>158</v>
      </c>
      <c r="GK24" s="65">
        <v>21</v>
      </c>
      <c r="GL24" s="66" t="str">
        <f t="shared" si="14"/>
        <v>常陸大宮市</v>
      </c>
      <c r="GM24" s="67">
        <v>1106631</v>
      </c>
      <c r="GN24" s="67">
        <v>8502538</v>
      </c>
      <c r="GO24" s="67">
        <v>6755680</v>
      </c>
      <c r="GP24" s="67">
        <v>68019</v>
      </c>
      <c r="GQ24" s="67">
        <v>54044</v>
      </c>
      <c r="GR24" s="67">
        <v>54044</v>
      </c>
      <c r="GS24" s="67">
        <v>1086</v>
      </c>
      <c r="GT24" s="67">
        <v>16903</v>
      </c>
      <c r="GU24" s="67">
        <v>13745</v>
      </c>
      <c r="GW24" s="65">
        <v>21</v>
      </c>
      <c r="GX24" s="66" t="str">
        <f t="shared" si="15"/>
        <v>常陸大宮市</v>
      </c>
      <c r="GY24" s="67">
        <v>63146</v>
      </c>
      <c r="GZ24" s="67">
        <v>10334970</v>
      </c>
      <c r="HA24" s="67">
        <v>10334367</v>
      </c>
      <c r="HB24" s="67">
        <v>10892369</v>
      </c>
      <c r="HC24" s="67">
        <v>10891760</v>
      </c>
      <c r="HD24" s="67">
        <v>7337565</v>
      </c>
      <c r="HE24" s="67">
        <v>145</v>
      </c>
      <c r="HF24" s="67">
        <v>3916</v>
      </c>
      <c r="HG24" s="67">
        <v>3913</v>
      </c>
      <c r="HI24" s="65">
        <v>21</v>
      </c>
      <c r="HJ24" s="66" t="str">
        <f t="shared" si="16"/>
        <v>常陸大宮市</v>
      </c>
      <c r="HK24" s="67">
        <v>0</v>
      </c>
      <c r="HL24" s="67">
        <v>0</v>
      </c>
      <c r="HM24" s="67">
        <v>0</v>
      </c>
      <c r="HN24" s="67">
        <v>0</v>
      </c>
      <c r="HO24" s="67">
        <v>0</v>
      </c>
      <c r="HP24" s="67">
        <v>0</v>
      </c>
      <c r="HQ24" s="67">
        <v>0</v>
      </c>
      <c r="HR24" s="67">
        <v>0</v>
      </c>
      <c r="HS24" s="67">
        <v>0</v>
      </c>
      <c r="HU24" s="65">
        <v>21</v>
      </c>
      <c r="HV24" s="66" t="str">
        <f t="shared" si="17"/>
        <v>常陸大宮市</v>
      </c>
      <c r="HW24" s="67">
        <v>2931</v>
      </c>
      <c r="HX24" s="67">
        <v>327908</v>
      </c>
      <c r="HY24" s="67">
        <v>327846</v>
      </c>
      <c r="HZ24" s="67">
        <v>315765</v>
      </c>
      <c r="IA24" s="67">
        <v>315744</v>
      </c>
      <c r="IB24" s="67">
        <v>204553</v>
      </c>
      <c r="IC24" s="67">
        <v>41</v>
      </c>
      <c r="ID24" s="67">
        <v>1504</v>
      </c>
      <c r="IE24" s="67">
        <v>1498</v>
      </c>
      <c r="IG24" s="65">
        <v>21</v>
      </c>
      <c r="IH24" s="66" t="str">
        <f t="shared" si="18"/>
        <v>常陸大宮市</v>
      </c>
      <c r="II24" s="67">
        <v>0</v>
      </c>
      <c r="IJ24" s="67">
        <v>0</v>
      </c>
      <c r="IK24" s="67">
        <v>0</v>
      </c>
      <c r="IL24" s="67">
        <v>0</v>
      </c>
      <c r="IM24" s="67">
        <v>0</v>
      </c>
      <c r="IN24" s="67">
        <v>0</v>
      </c>
      <c r="IO24" s="67">
        <v>0</v>
      </c>
      <c r="IP24" s="67">
        <v>0</v>
      </c>
      <c r="IQ24" s="67">
        <v>0</v>
      </c>
    </row>
    <row r="25" spans="1:251" s="56" customFormat="1" ht="15" customHeight="1">
      <c r="A25" s="65">
        <v>22</v>
      </c>
      <c r="B25" s="66" t="s">
        <v>106</v>
      </c>
      <c r="C25" s="67">
        <v>165211</v>
      </c>
      <c r="D25" s="67">
        <v>19922698</v>
      </c>
      <c r="E25" s="67">
        <v>18999804</v>
      </c>
      <c r="F25" s="67">
        <v>2004039</v>
      </c>
      <c r="G25" s="67">
        <v>1916504</v>
      </c>
      <c r="H25" s="67">
        <v>1915226</v>
      </c>
      <c r="I25" s="67">
        <v>445</v>
      </c>
      <c r="J25" s="67">
        <v>15430</v>
      </c>
      <c r="K25" s="67">
        <v>14442</v>
      </c>
      <c r="L25" s="62"/>
      <c r="M25" s="65">
        <v>22</v>
      </c>
      <c r="N25" s="66" t="s">
        <v>106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2"/>
      <c r="Y25" s="65">
        <v>22</v>
      </c>
      <c r="Z25" s="66" t="str">
        <f t="shared" si="2"/>
        <v>那珂市</v>
      </c>
      <c r="AA25" s="67">
        <v>25877</v>
      </c>
      <c r="AB25" s="67">
        <v>124092</v>
      </c>
      <c r="AC25" s="67">
        <v>122402</v>
      </c>
      <c r="AD25" s="67">
        <v>637890</v>
      </c>
      <c r="AE25" s="67">
        <v>634518</v>
      </c>
      <c r="AF25" s="67">
        <v>211333</v>
      </c>
      <c r="AG25" s="67">
        <v>6</v>
      </c>
      <c r="AH25" s="67">
        <v>128</v>
      </c>
      <c r="AI25" s="67">
        <v>119</v>
      </c>
      <c r="AJ25" s="63"/>
      <c r="AK25" s="65">
        <v>22</v>
      </c>
      <c r="AL25" s="66" t="str">
        <f t="shared" si="3"/>
        <v>那珂市</v>
      </c>
      <c r="AM25" s="67">
        <v>1139777</v>
      </c>
      <c r="AN25" s="67">
        <v>21863768</v>
      </c>
      <c r="AO25" s="67">
        <v>20260935</v>
      </c>
      <c r="AP25" s="67">
        <v>1182329</v>
      </c>
      <c r="AQ25" s="67">
        <v>1098523</v>
      </c>
      <c r="AR25" s="67">
        <v>1098172</v>
      </c>
      <c r="AS25" s="67">
        <v>1876</v>
      </c>
      <c r="AT25" s="67">
        <v>23651</v>
      </c>
      <c r="AU25" s="67">
        <v>21328</v>
      </c>
      <c r="AV25" s="62"/>
      <c r="AW25" s="65">
        <v>22</v>
      </c>
      <c r="AX25" s="66" t="str">
        <f t="shared" si="1"/>
        <v>那珂市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2"/>
      <c r="BI25" s="65">
        <v>22</v>
      </c>
      <c r="BJ25" s="66" t="str">
        <f t="shared" si="0"/>
        <v>那珂市</v>
      </c>
      <c r="BK25" s="67">
        <v>15145</v>
      </c>
      <c r="BL25" s="67">
        <v>995477</v>
      </c>
      <c r="BM25" s="67">
        <v>994488</v>
      </c>
      <c r="BN25" s="67">
        <v>9024574</v>
      </c>
      <c r="BO25" s="67">
        <v>9017620</v>
      </c>
      <c r="BP25" s="67">
        <v>2759876</v>
      </c>
      <c r="BQ25" s="67">
        <v>97</v>
      </c>
      <c r="BR25" s="67">
        <v>1458</v>
      </c>
      <c r="BS25" s="67">
        <v>1442</v>
      </c>
      <c r="BT25" s="63"/>
      <c r="BU25" s="65">
        <v>22</v>
      </c>
      <c r="BV25" s="66" t="str">
        <f t="shared" si="4"/>
        <v>那珂市</v>
      </c>
      <c r="BW25" s="67">
        <v>0</v>
      </c>
      <c r="BX25" s="67">
        <v>4203217</v>
      </c>
      <c r="BY25" s="67">
        <v>4144252</v>
      </c>
      <c r="BZ25" s="67">
        <v>47228634</v>
      </c>
      <c r="CA25" s="67">
        <v>46859813</v>
      </c>
      <c r="CB25" s="67">
        <v>7809766</v>
      </c>
      <c r="CC25" s="67">
        <v>0</v>
      </c>
      <c r="CD25" s="67">
        <v>19718</v>
      </c>
      <c r="CE25" s="67">
        <v>19348</v>
      </c>
      <c r="CF25" s="63"/>
      <c r="CG25" s="65">
        <v>22</v>
      </c>
      <c r="CH25" s="66" t="str">
        <f t="shared" si="5"/>
        <v>那珂市</v>
      </c>
      <c r="CI25" s="67">
        <v>0</v>
      </c>
      <c r="CJ25" s="67">
        <v>7126532</v>
      </c>
      <c r="CK25" s="67">
        <v>7106757</v>
      </c>
      <c r="CL25" s="67">
        <v>58787891</v>
      </c>
      <c r="CM25" s="67">
        <v>58675731</v>
      </c>
      <c r="CN25" s="67">
        <v>19558219</v>
      </c>
      <c r="CO25" s="67">
        <v>0</v>
      </c>
      <c r="CP25" s="67">
        <v>25763</v>
      </c>
      <c r="CQ25" s="67">
        <v>25370</v>
      </c>
      <c r="CR25" s="63"/>
      <c r="CS25" s="65">
        <v>22</v>
      </c>
      <c r="CT25" s="66" t="str">
        <f t="shared" si="6"/>
        <v>那珂市</v>
      </c>
      <c r="CU25" s="67">
        <v>0</v>
      </c>
      <c r="CV25" s="67">
        <v>3360848</v>
      </c>
      <c r="CW25" s="67">
        <v>3360566</v>
      </c>
      <c r="CX25" s="67">
        <v>36246820</v>
      </c>
      <c r="CY25" s="67">
        <v>36244946</v>
      </c>
      <c r="CZ25" s="67">
        <v>24983633</v>
      </c>
      <c r="DA25" s="67">
        <v>0</v>
      </c>
      <c r="DB25" s="67">
        <v>3381</v>
      </c>
      <c r="DC25" s="67">
        <v>3371</v>
      </c>
      <c r="DD25" s="63"/>
      <c r="DE25" s="65">
        <v>22</v>
      </c>
      <c r="DF25" s="66" t="str">
        <f t="shared" si="7"/>
        <v>那珂市</v>
      </c>
      <c r="DG25" s="67">
        <v>982529</v>
      </c>
      <c r="DH25" s="67">
        <v>14690597</v>
      </c>
      <c r="DI25" s="67">
        <v>14611575</v>
      </c>
      <c r="DJ25" s="67">
        <v>142263345</v>
      </c>
      <c r="DK25" s="67">
        <v>141780490</v>
      </c>
      <c r="DL25" s="67">
        <v>52351618</v>
      </c>
      <c r="DM25" s="67">
        <v>806</v>
      </c>
      <c r="DN25" s="67">
        <v>48862</v>
      </c>
      <c r="DO25" s="67">
        <v>48089</v>
      </c>
      <c r="DP25" s="62"/>
      <c r="DQ25" s="65">
        <v>22</v>
      </c>
      <c r="DR25" s="66" t="str">
        <f t="shared" si="8"/>
        <v>那珂市</v>
      </c>
      <c r="DS25" s="67">
        <v>0</v>
      </c>
      <c r="DT25" s="67">
        <v>0</v>
      </c>
      <c r="DU25" s="67">
        <v>0</v>
      </c>
      <c r="DV25" s="67">
        <v>0</v>
      </c>
      <c r="DW25" s="67">
        <v>0</v>
      </c>
      <c r="DX25" s="67">
        <v>0</v>
      </c>
      <c r="DY25" s="67">
        <v>0</v>
      </c>
      <c r="DZ25" s="67">
        <v>0</v>
      </c>
      <c r="EA25" s="67">
        <v>0</v>
      </c>
      <c r="EB25" s="62"/>
      <c r="EC25" s="65">
        <v>22</v>
      </c>
      <c r="ED25" s="66" t="str">
        <f t="shared" si="9"/>
        <v>那珂市</v>
      </c>
      <c r="EE25" s="67">
        <v>0</v>
      </c>
      <c r="EF25" s="67">
        <v>0</v>
      </c>
      <c r="EG25" s="67">
        <v>0</v>
      </c>
      <c r="EH25" s="67">
        <v>0</v>
      </c>
      <c r="EI25" s="67">
        <v>0</v>
      </c>
      <c r="EJ25" s="67">
        <v>0</v>
      </c>
      <c r="EK25" s="67">
        <v>0</v>
      </c>
      <c r="EL25" s="67">
        <v>0</v>
      </c>
      <c r="EM25" s="67">
        <v>0</v>
      </c>
      <c r="EN25" s="62"/>
      <c r="EO25" s="65">
        <v>22</v>
      </c>
      <c r="EP25" s="66" t="str">
        <f t="shared" si="10"/>
        <v>那珂市</v>
      </c>
      <c r="EQ25" s="67">
        <v>647065</v>
      </c>
      <c r="ER25" s="67">
        <v>0</v>
      </c>
      <c r="ES25" s="67">
        <v>0</v>
      </c>
      <c r="ET25" s="67">
        <v>0</v>
      </c>
      <c r="EU25" s="67">
        <v>0</v>
      </c>
      <c r="EV25" s="67">
        <v>0</v>
      </c>
      <c r="EW25" s="67">
        <v>97</v>
      </c>
      <c r="EX25" s="67">
        <v>0</v>
      </c>
      <c r="EY25" s="67">
        <v>0</v>
      </c>
      <c r="EZ25" s="62"/>
      <c r="FA25" s="65">
        <v>22</v>
      </c>
      <c r="FB25" s="66" t="str">
        <f t="shared" si="11"/>
        <v>那珂市</v>
      </c>
      <c r="FC25" s="67">
        <v>2811126</v>
      </c>
      <c r="FD25" s="67">
        <v>13282405</v>
      </c>
      <c r="FE25" s="67">
        <v>11535505</v>
      </c>
      <c r="FF25" s="67">
        <v>405914</v>
      </c>
      <c r="FG25" s="67">
        <v>354667</v>
      </c>
      <c r="FH25" s="67">
        <v>354667</v>
      </c>
      <c r="FI25" s="67">
        <v>566</v>
      </c>
      <c r="FJ25" s="67">
        <v>9803</v>
      </c>
      <c r="FK25" s="67">
        <v>7959</v>
      </c>
      <c r="FM25" s="65">
        <v>22</v>
      </c>
      <c r="FN25" s="66" t="str">
        <f t="shared" si="12"/>
        <v>那珂市</v>
      </c>
      <c r="FO25" s="67">
        <v>57109</v>
      </c>
      <c r="FP25" s="67">
        <v>613749</v>
      </c>
      <c r="FQ25" s="67">
        <v>612205</v>
      </c>
      <c r="FR25" s="67">
        <v>1536201</v>
      </c>
      <c r="FS25" s="67">
        <v>1533600</v>
      </c>
      <c r="FT25" s="67">
        <v>1011685</v>
      </c>
      <c r="FU25" s="67">
        <v>179</v>
      </c>
      <c r="FV25" s="67">
        <v>409</v>
      </c>
      <c r="FW25" s="67">
        <v>394</v>
      </c>
      <c r="FY25" s="65">
        <v>22</v>
      </c>
      <c r="FZ25" s="66" t="str">
        <f t="shared" si="13"/>
        <v>那珂市</v>
      </c>
      <c r="GA25" s="67">
        <v>0</v>
      </c>
      <c r="GB25" s="67">
        <v>175844</v>
      </c>
      <c r="GC25" s="67">
        <v>175844</v>
      </c>
      <c r="GD25" s="67">
        <v>7034</v>
      </c>
      <c r="GE25" s="67">
        <v>7034</v>
      </c>
      <c r="GF25" s="67">
        <v>7034</v>
      </c>
      <c r="GG25" s="67">
        <v>0</v>
      </c>
      <c r="GH25" s="67">
        <v>19</v>
      </c>
      <c r="GI25" s="67">
        <v>19</v>
      </c>
      <c r="GK25" s="65">
        <v>22</v>
      </c>
      <c r="GL25" s="66" t="str">
        <f t="shared" si="14"/>
        <v>那珂市</v>
      </c>
      <c r="GM25" s="67">
        <v>863734</v>
      </c>
      <c r="GN25" s="67">
        <v>1953141</v>
      </c>
      <c r="GO25" s="67">
        <v>1469015</v>
      </c>
      <c r="GP25" s="67">
        <v>57815</v>
      </c>
      <c r="GQ25" s="67">
        <v>44009</v>
      </c>
      <c r="GR25" s="67">
        <v>44009</v>
      </c>
      <c r="GS25" s="67">
        <v>375</v>
      </c>
      <c r="GT25" s="67">
        <v>3134</v>
      </c>
      <c r="GU25" s="67">
        <v>2338</v>
      </c>
      <c r="GW25" s="65">
        <v>22</v>
      </c>
      <c r="GX25" s="66" t="str">
        <f t="shared" si="15"/>
        <v>那珂市</v>
      </c>
      <c r="GY25" s="67">
        <v>0</v>
      </c>
      <c r="GZ25" s="67">
        <v>25304</v>
      </c>
      <c r="HA25" s="67">
        <v>25304</v>
      </c>
      <c r="HB25" s="67">
        <v>32895</v>
      </c>
      <c r="HC25" s="67">
        <v>32895</v>
      </c>
      <c r="HD25" s="67">
        <v>21559</v>
      </c>
      <c r="HE25" s="67">
        <v>0</v>
      </c>
      <c r="HF25" s="67">
        <v>19</v>
      </c>
      <c r="HG25" s="67">
        <v>19</v>
      </c>
      <c r="HI25" s="65">
        <v>22</v>
      </c>
      <c r="HJ25" s="66" t="str">
        <f t="shared" si="16"/>
        <v>那珂市</v>
      </c>
      <c r="HK25" s="67">
        <v>0</v>
      </c>
      <c r="HL25" s="67">
        <v>0</v>
      </c>
      <c r="HM25" s="67">
        <v>0</v>
      </c>
      <c r="HN25" s="67">
        <v>0</v>
      </c>
      <c r="HO25" s="67">
        <v>0</v>
      </c>
      <c r="HP25" s="67">
        <v>0</v>
      </c>
      <c r="HQ25" s="67">
        <v>0</v>
      </c>
      <c r="HR25" s="67">
        <v>0</v>
      </c>
      <c r="HS25" s="67">
        <v>0</v>
      </c>
      <c r="HU25" s="65">
        <v>22</v>
      </c>
      <c r="HV25" s="66" t="str">
        <f t="shared" si="17"/>
        <v>那珂市</v>
      </c>
      <c r="HW25" s="67">
        <v>2102</v>
      </c>
      <c r="HX25" s="67">
        <v>0</v>
      </c>
      <c r="HY25" s="67">
        <v>0</v>
      </c>
      <c r="HZ25" s="67">
        <v>0</v>
      </c>
      <c r="IA25" s="67">
        <v>0</v>
      </c>
      <c r="IB25" s="67">
        <v>0</v>
      </c>
      <c r="IC25" s="67">
        <v>5</v>
      </c>
      <c r="ID25" s="67">
        <v>0</v>
      </c>
      <c r="IE25" s="67">
        <v>0</v>
      </c>
      <c r="IG25" s="65">
        <v>22</v>
      </c>
      <c r="IH25" s="66" t="str">
        <f t="shared" si="18"/>
        <v>那珂市</v>
      </c>
      <c r="II25" s="67">
        <v>0</v>
      </c>
      <c r="IJ25" s="67">
        <v>0</v>
      </c>
      <c r="IK25" s="67">
        <v>0</v>
      </c>
      <c r="IL25" s="67">
        <v>0</v>
      </c>
      <c r="IM25" s="67">
        <v>0</v>
      </c>
      <c r="IN25" s="67">
        <v>0</v>
      </c>
      <c r="IO25" s="67">
        <v>0</v>
      </c>
      <c r="IP25" s="67">
        <v>0</v>
      </c>
      <c r="IQ25" s="67">
        <v>0</v>
      </c>
    </row>
    <row r="26" spans="1:251" s="56" customFormat="1" ht="15" customHeight="1">
      <c r="A26" s="68">
        <v>23</v>
      </c>
      <c r="B26" s="66" t="s">
        <v>107</v>
      </c>
      <c r="C26" s="67">
        <v>705902</v>
      </c>
      <c r="D26" s="67">
        <v>65034413</v>
      </c>
      <c r="E26" s="67">
        <v>63709828</v>
      </c>
      <c r="F26" s="67">
        <v>8007639</v>
      </c>
      <c r="G26" s="67">
        <v>7858111</v>
      </c>
      <c r="H26" s="67">
        <v>7819345</v>
      </c>
      <c r="I26" s="67">
        <v>1607</v>
      </c>
      <c r="J26" s="67">
        <v>39595</v>
      </c>
      <c r="K26" s="67">
        <v>37855</v>
      </c>
      <c r="L26" s="62"/>
      <c r="M26" s="68">
        <v>23</v>
      </c>
      <c r="N26" s="66" t="s">
        <v>107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2"/>
      <c r="Y26" s="68">
        <v>23</v>
      </c>
      <c r="Z26" s="66" t="str">
        <f t="shared" si="2"/>
        <v>筑西市</v>
      </c>
      <c r="AA26" s="67">
        <v>986</v>
      </c>
      <c r="AB26" s="67">
        <v>510450</v>
      </c>
      <c r="AC26" s="67">
        <v>510231</v>
      </c>
      <c r="AD26" s="67">
        <v>3229826</v>
      </c>
      <c r="AE26" s="67">
        <v>3228428</v>
      </c>
      <c r="AF26" s="67">
        <v>1152386</v>
      </c>
      <c r="AG26" s="67">
        <v>6</v>
      </c>
      <c r="AH26" s="67">
        <v>678</v>
      </c>
      <c r="AI26" s="67">
        <v>673</v>
      </c>
      <c r="AJ26" s="63"/>
      <c r="AK26" s="68">
        <v>23</v>
      </c>
      <c r="AL26" s="66" t="str">
        <f t="shared" si="3"/>
        <v>筑西市</v>
      </c>
      <c r="AM26" s="67">
        <v>1014128</v>
      </c>
      <c r="AN26" s="67">
        <v>48728050</v>
      </c>
      <c r="AO26" s="67">
        <v>46072009</v>
      </c>
      <c r="AP26" s="67">
        <v>2808418</v>
      </c>
      <c r="AQ26" s="67">
        <v>2659030</v>
      </c>
      <c r="AR26" s="67">
        <v>2653885</v>
      </c>
      <c r="AS26" s="67">
        <v>2818</v>
      </c>
      <c r="AT26" s="67">
        <v>49216</v>
      </c>
      <c r="AU26" s="67">
        <v>45467</v>
      </c>
      <c r="AV26" s="62"/>
      <c r="AW26" s="68">
        <v>23</v>
      </c>
      <c r="AX26" s="66" t="str">
        <f t="shared" si="1"/>
        <v>筑西市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2"/>
      <c r="BI26" s="68">
        <v>23</v>
      </c>
      <c r="BJ26" s="66" t="str">
        <f t="shared" si="0"/>
        <v>筑西市</v>
      </c>
      <c r="BK26" s="67">
        <v>13878</v>
      </c>
      <c r="BL26" s="67">
        <v>1412219</v>
      </c>
      <c r="BM26" s="67">
        <v>1409993</v>
      </c>
      <c r="BN26" s="67">
        <v>8587084</v>
      </c>
      <c r="BO26" s="67">
        <v>8575255</v>
      </c>
      <c r="BP26" s="67">
        <v>2944678</v>
      </c>
      <c r="BQ26" s="67">
        <v>49</v>
      </c>
      <c r="BR26" s="67">
        <v>2167</v>
      </c>
      <c r="BS26" s="67">
        <v>2138</v>
      </c>
      <c r="BT26" s="69"/>
      <c r="BU26" s="68">
        <v>23</v>
      </c>
      <c r="BV26" s="66" t="str">
        <f t="shared" si="4"/>
        <v>筑西市</v>
      </c>
      <c r="BW26" s="67">
        <v>0</v>
      </c>
      <c r="BX26" s="67">
        <v>7501926</v>
      </c>
      <c r="BY26" s="67">
        <v>7189471</v>
      </c>
      <c r="BZ26" s="67">
        <v>78967088</v>
      </c>
      <c r="CA26" s="67">
        <v>76740889</v>
      </c>
      <c r="CB26" s="67">
        <v>12789743</v>
      </c>
      <c r="CC26" s="67">
        <v>0</v>
      </c>
      <c r="CD26" s="67">
        <v>45640</v>
      </c>
      <c r="CE26" s="67">
        <v>43258</v>
      </c>
      <c r="CF26" s="69"/>
      <c r="CG26" s="68">
        <v>23</v>
      </c>
      <c r="CH26" s="66" t="str">
        <f t="shared" si="5"/>
        <v>筑西市</v>
      </c>
      <c r="CI26" s="67">
        <v>0</v>
      </c>
      <c r="CJ26" s="67">
        <v>13056430</v>
      </c>
      <c r="CK26" s="67">
        <v>13023986</v>
      </c>
      <c r="CL26" s="67">
        <v>96713724</v>
      </c>
      <c r="CM26" s="67">
        <v>96516456</v>
      </c>
      <c r="CN26" s="67">
        <v>32170808</v>
      </c>
      <c r="CO26" s="67">
        <v>0</v>
      </c>
      <c r="CP26" s="67">
        <v>41833</v>
      </c>
      <c r="CQ26" s="67">
        <v>40716</v>
      </c>
      <c r="CR26" s="69"/>
      <c r="CS26" s="68">
        <v>23</v>
      </c>
      <c r="CT26" s="66" t="str">
        <f t="shared" si="6"/>
        <v>筑西市</v>
      </c>
      <c r="CU26" s="67">
        <v>0</v>
      </c>
      <c r="CV26" s="67">
        <v>9409891</v>
      </c>
      <c r="CW26" s="67">
        <v>9402555</v>
      </c>
      <c r="CX26" s="67">
        <v>92977561</v>
      </c>
      <c r="CY26" s="67">
        <v>92947470</v>
      </c>
      <c r="CZ26" s="67">
        <v>64378617</v>
      </c>
      <c r="DA26" s="67">
        <v>0</v>
      </c>
      <c r="DB26" s="67">
        <v>13679</v>
      </c>
      <c r="DC26" s="67">
        <v>13510</v>
      </c>
      <c r="DD26" s="69"/>
      <c r="DE26" s="68">
        <v>23</v>
      </c>
      <c r="DF26" s="66" t="str">
        <f t="shared" si="7"/>
        <v>筑西市</v>
      </c>
      <c r="DG26" s="67">
        <v>1764172</v>
      </c>
      <c r="DH26" s="67">
        <v>29968247</v>
      </c>
      <c r="DI26" s="67">
        <v>29616012</v>
      </c>
      <c r="DJ26" s="67">
        <v>268658373</v>
      </c>
      <c r="DK26" s="67">
        <v>266204815</v>
      </c>
      <c r="DL26" s="67">
        <v>109339168</v>
      </c>
      <c r="DM26" s="67">
        <v>2289</v>
      </c>
      <c r="DN26" s="67">
        <v>101152</v>
      </c>
      <c r="DO26" s="67">
        <v>97484</v>
      </c>
      <c r="DP26" s="62"/>
      <c r="DQ26" s="68">
        <v>23</v>
      </c>
      <c r="DR26" s="66" t="str">
        <f t="shared" si="8"/>
        <v>筑西市</v>
      </c>
      <c r="DS26" s="67">
        <v>0</v>
      </c>
      <c r="DT26" s="67">
        <v>0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2"/>
      <c r="EC26" s="68">
        <v>23</v>
      </c>
      <c r="ED26" s="66" t="str">
        <f t="shared" si="9"/>
        <v>筑西市</v>
      </c>
      <c r="EE26" s="67">
        <v>0</v>
      </c>
      <c r="EF26" s="67">
        <v>0</v>
      </c>
      <c r="EG26" s="67">
        <v>0</v>
      </c>
      <c r="EH26" s="67">
        <v>0</v>
      </c>
      <c r="EI26" s="67">
        <v>0</v>
      </c>
      <c r="EJ26" s="67">
        <v>0</v>
      </c>
      <c r="EK26" s="67">
        <v>0</v>
      </c>
      <c r="EL26" s="67">
        <v>0</v>
      </c>
      <c r="EM26" s="67">
        <v>0</v>
      </c>
      <c r="EN26" s="62"/>
      <c r="EO26" s="68">
        <v>23</v>
      </c>
      <c r="EP26" s="66" t="str">
        <f t="shared" si="10"/>
        <v>筑西市</v>
      </c>
      <c r="EQ26" s="67">
        <v>101459</v>
      </c>
      <c r="ER26" s="67">
        <v>41776</v>
      </c>
      <c r="ES26" s="67">
        <v>35115</v>
      </c>
      <c r="ET26" s="67">
        <v>12572</v>
      </c>
      <c r="EU26" s="67">
        <v>12346</v>
      </c>
      <c r="EV26" s="67">
        <v>8994</v>
      </c>
      <c r="EW26" s="67">
        <v>57</v>
      </c>
      <c r="EX26" s="67">
        <v>13</v>
      </c>
      <c r="EY26" s="67">
        <v>10</v>
      </c>
      <c r="EZ26" s="62"/>
      <c r="FA26" s="68">
        <v>23</v>
      </c>
      <c r="FB26" s="66" t="str">
        <f t="shared" si="11"/>
        <v>筑西市</v>
      </c>
      <c r="FC26" s="67">
        <v>570951</v>
      </c>
      <c r="FD26" s="67">
        <v>11642199</v>
      </c>
      <c r="FE26" s="67">
        <v>9830860</v>
      </c>
      <c r="FF26" s="67">
        <v>401265</v>
      </c>
      <c r="FG26" s="67">
        <v>338293</v>
      </c>
      <c r="FH26" s="67">
        <v>338293</v>
      </c>
      <c r="FI26" s="67">
        <v>699</v>
      </c>
      <c r="FJ26" s="67">
        <v>9977</v>
      </c>
      <c r="FK26" s="67">
        <v>6900</v>
      </c>
      <c r="FM26" s="68">
        <v>23</v>
      </c>
      <c r="FN26" s="66" t="str">
        <f t="shared" si="12"/>
        <v>筑西市</v>
      </c>
      <c r="FO26" s="67">
        <v>9781</v>
      </c>
      <c r="FP26" s="67">
        <v>312056</v>
      </c>
      <c r="FQ26" s="67">
        <v>306869</v>
      </c>
      <c r="FR26" s="67">
        <v>526063</v>
      </c>
      <c r="FS26" s="67">
        <v>525153</v>
      </c>
      <c r="FT26" s="67">
        <v>362632</v>
      </c>
      <c r="FU26" s="67">
        <v>6</v>
      </c>
      <c r="FV26" s="67">
        <v>308</v>
      </c>
      <c r="FW26" s="67">
        <v>303</v>
      </c>
      <c r="FY26" s="68">
        <v>23</v>
      </c>
      <c r="FZ26" s="66" t="str">
        <f t="shared" si="13"/>
        <v>筑西市</v>
      </c>
      <c r="GA26" s="67">
        <v>0</v>
      </c>
      <c r="GB26" s="67">
        <v>0</v>
      </c>
      <c r="GC26" s="67">
        <v>0</v>
      </c>
      <c r="GD26" s="67">
        <v>0</v>
      </c>
      <c r="GE26" s="67">
        <v>0</v>
      </c>
      <c r="GF26" s="67">
        <v>0</v>
      </c>
      <c r="GG26" s="67">
        <v>0</v>
      </c>
      <c r="GH26" s="67">
        <v>0</v>
      </c>
      <c r="GI26" s="67">
        <v>0</v>
      </c>
      <c r="GK26" s="68">
        <v>23</v>
      </c>
      <c r="GL26" s="66" t="str">
        <f t="shared" si="14"/>
        <v>筑西市</v>
      </c>
      <c r="GM26" s="67">
        <v>345315</v>
      </c>
      <c r="GN26" s="67">
        <v>455302</v>
      </c>
      <c r="GO26" s="67">
        <v>317164</v>
      </c>
      <c r="GP26" s="67">
        <v>13737</v>
      </c>
      <c r="GQ26" s="67">
        <v>9641</v>
      </c>
      <c r="GR26" s="67">
        <v>9641</v>
      </c>
      <c r="GS26" s="67">
        <v>570</v>
      </c>
      <c r="GT26" s="67">
        <v>746</v>
      </c>
      <c r="GU26" s="67">
        <v>515</v>
      </c>
      <c r="GW26" s="68">
        <v>23</v>
      </c>
      <c r="GX26" s="66" t="str">
        <f t="shared" si="15"/>
        <v>筑西市</v>
      </c>
      <c r="GY26" s="67">
        <v>8133</v>
      </c>
      <c r="GZ26" s="67">
        <v>1330400</v>
      </c>
      <c r="HA26" s="67">
        <v>1330155</v>
      </c>
      <c r="HB26" s="67">
        <v>1588969</v>
      </c>
      <c r="HC26" s="67">
        <v>1588671</v>
      </c>
      <c r="HD26" s="67">
        <v>1588226</v>
      </c>
      <c r="HE26" s="67">
        <v>26</v>
      </c>
      <c r="HF26" s="67">
        <v>763</v>
      </c>
      <c r="HG26" s="67">
        <v>761</v>
      </c>
      <c r="HI26" s="68">
        <v>23</v>
      </c>
      <c r="HJ26" s="66" t="str">
        <f t="shared" si="16"/>
        <v>筑西市</v>
      </c>
      <c r="HK26" s="67">
        <v>0</v>
      </c>
      <c r="HL26" s="67">
        <v>0</v>
      </c>
      <c r="HM26" s="67">
        <v>0</v>
      </c>
      <c r="HN26" s="67">
        <v>0</v>
      </c>
      <c r="HO26" s="67">
        <v>0</v>
      </c>
      <c r="HP26" s="67">
        <v>0</v>
      </c>
      <c r="HQ26" s="67">
        <v>0</v>
      </c>
      <c r="HR26" s="67">
        <v>0</v>
      </c>
      <c r="HS26" s="67">
        <v>0</v>
      </c>
      <c r="HU26" s="68">
        <v>23</v>
      </c>
      <c r="HV26" s="66" t="str">
        <f t="shared" si="17"/>
        <v>筑西市</v>
      </c>
      <c r="HW26" s="67">
        <v>16249</v>
      </c>
      <c r="HX26" s="67">
        <v>404828</v>
      </c>
      <c r="HY26" s="67">
        <v>404667</v>
      </c>
      <c r="HZ26" s="67">
        <v>1034231</v>
      </c>
      <c r="IA26" s="67">
        <v>1034149</v>
      </c>
      <c r="IB26" s="67">
        <v>585265</v>
      </c>
      <c r="IC26" s="67">
        <v>81</v>
      </c>
      <c r="ID26" s="67">
        <v>1379</v>
      </c>
      <c r="IE26" s="67">
        <v>1376</v>
      </c>
      <c r="IG26" s="68">
        <v>23</v>
      </c>
      <c r="IH26" s="66" t="str">
        <f t="shared" si="18"/>
        <v>筑西市</v>
      </c>
      <c r="II26" s="67">
        <v>0</v>
      </c>
      <c r="IJ26" s="67">
        <v>0</v>
      </c>
      <c r="IK26" s="67">
        <v>0</v>
      </c>
      <c r="IL26" s="67">
        <v>0</v>
      </c>
      <c r="IM26" s="67">
        <v>0</v>
      </c>
      <c r="IN26" s="67">
        <v>0</v>
      </c>
      <c r="IO26" s="67">
        <v>0</v>
      </c>
      <c r="IP26" s="67">
        <v>0</v>
      </c>
      <c r="IQ26" s="67">
        <v>0</v>
      </c>
    </row>
    <row r="27" spans="1:251" s="56" customFormat="1" ht="15" customHeight="1">
      <c r="A27" s="65">
        <v>24</v>
      </c>
      <c r="B27" s="66" t="s">
        <v>108</v>
      </c>
      <c r="C27" s="67">
        <v>84732</v>
      </c>
      <c r="D27" s="67">
        <v>21874776</v>
      </c>
      <c r="E27" s="67">
        <v>21120771</v>
      </c>
      <c r="F27" s="67">
        <v>2493066</v>
      </c>
      <c r="G27" s="67">
        <v>2408218</v>
      </c>
      <c r="H27" s="67">
        <v>2407766</v>
      </c>
      <c r="I27" s="67">
        <v>234</v>
      </c>
      <c r="J27" s="67">
        <v>14869</v>
      </c>
      <c r="K27" s="67">
        <v>13984</v>
      </c>
      <c r="L27" s="62"/>
      <c r="M27" s="65">
        <v>24</v>
      </c>
      <c r="N27" s="66" t="s">
        <v>108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2"/>
      <c r="Y27" s="65">
        <v>24</v>
      </c>
      <c r="Z27" s="66" t="str">
        <f t="shared" si="2"/>
        <v>坂東市</v>
      </c>
      <c r="AA27" s="67">
        <v>28090</v>
      </c>
      <c r="AB27" s="67">
        <v>34911</v>
      </c>
      <c r="AC27" s="67">
        <v>34911</v>
      </c>
      <c r="AD27" s="67">
        <v>141832</v>
      </c>
      <c r="AE27" s="67">
        <v>141832</v>
      </c>
      <c r="AF27" s="67">
        <v>47259</v>
      </c>
      <c r="AG27" s="67">
        <v>75</v>
      </c>
      <c r="AH27" s="67">
        <v>104</v>
      </c>
      <c r="AI27" s="67">
        <v>104</v>
      </c>
      <c r="AJ27" s="63"/>
      <c r="AK27" s="65">
        <v>24</v>
      </c>
      <c r="AL27" s="66" t="str">
        <f t="shared" si="3"/>
        <v>坂東市</v>
      </c>
      <c r="AM27" s="67">
        <v>131023</v>
      </c>
      <c r="AN27" s="67">
        <v>36293548</v>
      </c>
      <c r="AO27" s="67">
        <v>34339615</v>
      </c>
      <c r="AP27" s="67">
        <v>2351330</v>
      </c>
      <c r="AQ27" s="67">
        <v>2228672</v>
      </c>
      <c r="AR27" s="67">
        <v>2228123</v>
      </c>
      <c r="AS27" s="67">
        <v>998</v>
      </c>
      <c r="AT27" s="67">
        <v>43095</v>
      </c>
      <c r="AU27" s="67">
        <v>40258</v>
      </c>
      <c r="AV27" s="62"/>
      <c r="AW27" s="65">
        <v>24</v>
      </c>
      <c r="AX27" s="66" t="str">
        <f t="shared" si="1"/>
        <v>坂東市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2"/>
      <c r="BI27" s="65">
        <v>24</v>
      </c>
      <c r="BJ27" s="66" t="str">
        <f t="shared" si="0"/>
        <v>坂東市</v>
      </c>
      <c r="BK27" s="67">
        <v>21905</v>
      </c>
      <c r="BL27" s="67">
        <v>754360</v>
      </c>
      <c r="BM27" s="67">
        <v>753596</v>
      </c>
      <c r="BN27" s="67">
        <v>6210940</v>
      </c>
      <c r="BO27" s="67">
        <v>6206861</v>
      </c>
      <c r="BP27" s="67">
        <v>2375906</v>
      </c>
      <c r="BQ27" s="67">
        <v>161</v>
      </c>
      <c r="BR27" s="67">
        <v>1380</v>
      </c>
      <c r="BS27" s="67">
        <v>1369</v>
      </c>
      <c r="BT27" s="63"/>
      <c r="BU27" s="65">
        <v>24</v>
      </c>
      <c r="BV27" s="66" t="str">
        <f t="shared" si="4"/>
        <v>坂東市</v>
      </c>
      <c r="BW27" s="67">
        <v>0</v>
      </c>
      <c r="BX27" s="67">
        <v>3501469</v>
      </c>
      <c r="BY27" s="67">
        <v>3347055</v>
      </c>
      <c r="BZ27" s="67">
        <v>31459853</v>
      </c>
      <c r="CA27" s="67">
        <v>30388045</v>
      </c>
      <c r="CB27" s="67">
        <v>5064545</v>
      </c>
      <c r="CC27" s="67">
        <v>0</v>
      </c>
      <c r="CD27" s="67">
        <v>17745</v>
      </c>
      <c r="CE27" s="67">
        <v>16717</v>
      </c>
      <c r="CF27" s="63"/>
      <c r="CG27" s="65">
        <v>24</v>
      </c>
      <c r="CH27" s="66" t="str">
        <f t="shared" si="5"/>
        <v>坂東市</v>
      </c>
      <c r="CI27" s="67">
        <v>0</v>
      </c>
      <c r="CJ27" s="67">
        <v>8647134</v>
      </c>
      <c r="CK27" s="67">
        <v>8627045</v>
      </c>
      <c r="CL27" s="67">
        <v>58389026</v>
      </c>
      <c r="CM27" s="67">
        <v>58265332</v>
      </c>
      <c r="CN27" s="67">
        <v>19420923</v>
      </c>
      <c r="CO27" s="67">
        <v>0</v>
      </c>
      <c r="CP27" s="67">
        <v>23580</v>
      </c>
      <c r="CQ27" s="67">
        <v>22978</v>
      </c>
      <c r="CR27" s="63"/>
      <c r="CS27" s="65">
        <v>24</v>
      </c>
      <c r="CT27" s="66" t="str">
        <f t="shared" si="6"/>
        <v>坂東市</v>
      </c>
      <c r="CU27" s="67">
        <v>0</v>
      </c>
      <c r="CV27" s="67">
        <v>4617399</v>
      </c>
      <c r="CW27" s="67">
        <v>4616621</v>
      </c>
      <c r="CX27" s="67">
        <v>44097210</v>
      </c>
      <c r="CY27" s="67">
        <v>44092668</v>
      </c>
      <c r="CZ27" s="67">
        <v>30140420</v>
      </c>
      <c r="DA27" s="67">
        <v>0</v>
      </c>
      <c r="DB27" s="67">
        <v>5541</v>
      </c>
      <c r="DC27" s="67">
        <v>5514</v>
      </c>
      <c r="DD27" s="63"/>
      <c r="DE27" s="65">
        <v>24</v>
      </c>
      <c r="DF27" s="66" t="str">
        <f t="shared" si="7"/>
        <v>坂東市</v>
      </c>
      <c r="DG27" s="67">
        <v>693957</v>
      </c>
      <c r="DH27" s="67">
        <v>16766002</v>
      </c>
      <c r="DI27" s="67">
        <v>16590721</v>
      </c>
      <c r="DJ27" s="67">
        <v>133946089</v>
      </c>
      <c r="DK27" s="67">
        <v>132746045</v>
      </c>
      <c r="DL27" s="67">
        <v>54625888</v>
      </c>
      <c r="DM27" s="67">
        <v>1097</v>
      </c>
      <c r="DN27" s="67">
        <v>46866</v>
      </c>
      <c r="DO27" s="67">
        <v>45209</v>
      </c>
      <c r="DP27" s="62"/>
      <c r="DQ27" s="65">
        <v>24</v>
      </c>
      <c r="DR27" s="66" t="str">
        <f t="shared" si="8"/>
        <v>坂東市</v>
      </c>
      <c r="DS27" s="67">
        <v>0</v>
      </c>
      <c r="DT27" s="67">
        <v>0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2"/>
      <c r="EC27" s="65">
        <v>24</v>
      </c>
      <c r="ED27" s="66" t="str">
        <f t="shared" si="9"/>
        <v>坂東市</v>
      </c>
      <c r="EE27" s="67">
        <v>0</v>
      </c>
      <c r="EF27" s="67">
        <v>0</v>
      </c>
      <c r="EG27" s="67">
        <v>0</v>
      </c>
      <c r="EH27" s="67">
        <v>0</v>
      </c>
      <c r="EI27" s="67">
        <v>0</v>
      </c>
      <c r="EJ27" s="67">
        <v>0</v>
      </c>
      <c r="EK27" s="67">
        <v>0</v>
      </c>
      <c r="EL27" s="67">
        <v>0</v>
      </c>
      <c r="EM27" s="67">
        <v>0</v>
      </c>
      <c r="EN27" s="62"/>
      <c r="EO27" s="65">
        <v>24</v>
      </c>
      <c r="EP27" s="66" t="str">
        <f t="shared" si="10"/>
        <v>坂東市</v>
      </c>
      <c r="EQ27" s="67">
        <v>2060</v>
      </c>
      <c r="ER27" s="67">
        <v>111442</v>
      </c>
      <c r="ES27" s="67">
        <v>100730</v>
      </c>
      <c r="ET27" s="67">
        <v>4389</v>
      </c>
      <c r="EU27" s="67">
        <v>4014</v>
      </c>
      <c r="EV27" s="67">
        <v>4014</v>
      </c>
      <c r="EW27" s="67">
        <v>5</v>
      </c>
      <c r="EX27" s="67">
        <v>104</v>
      </c>
      <c r="EY27" s="67">
        <v>90</v>
      </c>
      <c r="EZ27" s="62"/>
      <c r="FA27" s="65">
        <v>24</v>
      </c>
      <c r="FB27" s="66" t="str">
        <f t="shared" si="11"/>
        <v>坂東市</v>
      </c>
      <c r="FC27" s="67">
        <v>224770</v>
      </c>
      <c r="FD27" s="67">
        <v>10911277</v>
      </c>
      <c r="FE27" s="67">
        <v>8248149</v>
      </c>
      <c r="FF27" s="67">
        <v>386765</v>
      </c>
      <c r="FG27" s="67">
        <v>292173</v>
      </c>
      <c r="FH27" s="67">
        <v>292173</v>
      </c>
      <c r="FI27" s="67">
        <v>412</v>
      </c>
      <c r="FJ27" s="67">
        <v>14111</v>
      </c>
      <c r="FK27" s="67">
        <v>8194</v>
      </c>
      <c r="FM27" s="65">
        <v>24</v>
      </c>
      <c r="FN27" s="66" t="str">
        <f t="shared" si="12"/>
        <v>坂東市</v>
      </c>
      <c r="FO27" s="67">
        <v>41883</v>
      </c>
      <c r="FP27" s="67">
        <v>485523</v>
      </c>
      <c r="FQ27" s="67">
        <v>485512</v>
      </c>
      <c r="FR27" s="67">
        <v>2397708</v>
      </c>
      <c r="FS27" s="67">
        <v>2397660</v>
      </c>
      <c r="FT27" s="67">
        <v>1647108</v>
      </c>
      <c r="FU27" s="67">
        <v>169</v>
      </c>
      <c r="FV27" s="67">
        <v>498</v>
      </c>
      <c r="FW27" s="67">
        <v>497</v>
      </c>
      <c r="FY27" s="65">
        <v>24</v>
      </c>
      <c r="FZ27" s="66" t="str">
        <f t="shared" si="13"/>
        <v>坂東市</v>
      </c>
      <c r="GA27" s="67">
        <v>0</v>
      </c>
      <c r="GB27" s="67">
        <v>21163</v>
      </c>
      <c r="GC27" s="67">
        <v>21163</v>
      </c>
      <c r="GD27" s="67">
        <v>1058</v>
      </c>
      <c r="GE27" s="67">
        <v>1058</v>
      </c>
      <c r="GF27" s="67">
        <v>1058</v>
      </c>
      <c r="GG27" s="67">
        <v>0</v>
      </c>
      <c r="GH27" s="67">
        <v>9</v>
      </c>
      <c r="GI27" s="67">
        <v>9</v>
      </c>
      <c r="GK27" s="65">
        <v>24</v>
      </c>
      <c r="GL27" s="66" t="str">
        <f t="shared" si="14"/>
        <v>坂東市</v>
      </c>
      <c r="GM27" s="67">
        <v>94459</v>
      </c>
      <c r="GN27" s="67">
        <v>454227</v>
      </c>
      <c r="GO27" s="67">
        <v>353219</v>
      </c>
      <c r="GP27" s="67">
        <v>14867</v>
      </c>
      <c r="GQ27" s="67">
        <v>11669</v>
      </c>
      <c r="GR27" s="67">
        <v>11669</v>
      </c>
      <c r="GS27" s="67">
        <v>113</v>
      </c>
      <c r="GT27" s="67">
        <v>671</v>
      </c>
      <c r="GU27" s="67">
        <v>510</v>
      </c>
      <c r="GW27" s="65">
        <v>24</v>
      </c>
      <c r="GX27" s="66" t="str">
        <f t="shared" si="15"/>
        <v>坂東市</v>
      </c>
      <c r="GY27" s="67">
        <v>2400</v>
      </c>
      <c r="GZ27" s="67">
        <v>2740980</v>
      </c>
      <c r="HA27" s="67">
        <v>2740749</v>
      </c>
      <c r="HB27" s="67">
        <v>4553615</v>
      </c>
      <c r="HC27" s="67">
        <v>4553267</v>
      </c>
      <c r="HD27" s="67">
        <v>3187287</v>
      </c>
      <c r="HE27" s="67">
        <v>9</v>
      </c>
      <c r="HF27" s="67">
        <v>1483</v>
      </c>
      <c r="HG27" s="67">
        <v>1480</v>
      </c>
      <c r="HI27" s="65">
        <v>24</v>
      </c>
      <c r="HJ27" s="66" t="str">
        <f t="shared" si="16"/>
        <v>坂東市</v>
      </c>
      <c r="HK27" s="67">
        <v>0</v>
      </c>
      <c r="HL27" s="67">
        <v>0</v>
      </c>
      <c r="HM27" s="67">
        <v>0</v>
      </c>
      <c r="HN27" s="67">
        <v>0</v>
      </c>
      <c r="HO27" s="67">
        <v>0</v>
      </c>
      <c r="HP27" s="67">
        <v>0</v>
      </c>
      <c r="HQ27" s="67">
        <v>0</v>
      </c>
      <c r="HR27" s="67">
        <v>0</v>
      </c>
      <c r="HS27" s="67">
        <v>0</v>
      </c>
      <c r="HU27" s="65">
        <v>24</v>
      </c>
      <c r="HV27" s="66" t="str">
        <f t="shared" si="17"/>
        <v>坂東市</v>
      </c>
      <c r="HW27" s="67">
        <v>0</v>
      </c>
      <c r="HX27" s="67">
        <v>0</v>
      </c>
      <c r="HY27" s="67">
        <v>0</v>
      </c>
      <c r="HZ27" s="67">
        <v>0</v>
      </c>
      <c r="IA27" s="67">
        <v>0</v>
      </c>
      <c r="IB27" s="67">
        <v>0</v>
      </c>
      <c r="IC27" s="67">
        <v>0</v>
      </c>
      <c r="ID27" s="67">
        <v>0</v>
      </c>
      <c r="IE27" s="67">
        <v>0</v>
      </c>
      <c r="IG27" s="65">
        <v>24</v>
      </c>
      <c r="IH27" s="66" t="str">
        <f t="shared" si="18"/>
        <v>坂東市</v>
      </c>
      <c r="II27" s="67">
        <v>0</v>
      </c>
      <c r="IJ27" s="67">
        <v>0</v>
      </c>
      <c r="IK27" s="67">
        <v>0</v>
      </c>
      <c r="IL27" s="67">
        <v>0</v>
      </c>
      <c r="IM27" s="67">
        <v>0</v>
      </c>
      <c r="IN27" s="67">
        <v>0</v>
      </c>
      <c r="IO27" s="67">
        <v>0</v>
      </c>
      <c r="IP27" s="67">
        <v>0</v>
      </c>
      <c r="IQ27" s="67">
        <v>0</v>
      </c>
    </row>
    <row r="28" spans="1:251" s="56" customFormat="1" ht="15" customHeight="1">
      <c r="A28" s="65">
        <v>25</v>
      </c>
      <c r="B28" s="66" t="s">
        <v>109</v>
      </c>
      <c r="C28" s="67">
        <v>279575</v>
      </c>
      <c r="D28" s="67">
        <v>80227334</v>
      </c>
      <c r="E28" s="67">
        <v>77721850</v>
      </c>
      <c r="F28" s="67">
        <v>8562872</v>
      </c>
      <c r="G28" s="67">
        <v>8301425</v>
      </c>
      <c r="H28" s="67">
        <v>8301425</v>
      </c>
      <c r="I28" s="67">
        <v>1141</v>
      </c>
      <c r="J28" s="67">
        <v>48882</v>
      </c>
      <c r="K28" s="67">
        <v>45824</v>
      </c>
      <c r="L28" s="62"/>
      <c r="M28" s="65">
        <v>25</v>
      </c>
      <c r="N28" s="66" t="s">
        <v>109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2"/>
      <c r="Y28" s="65">
        <v>25</v>
      </c>
      <c r="Z28" s="66" t="str">
        <f t="shared" si="2"/>
        <v>稲敷市</v>
      </c>
      <c r="AA28" s="67">
        <v>0</v>
      </c>
      <c r="AB28" s="67">
        <v>146168</v>
      </c>
      <c r="AC28" s="67">
        <v>137363</v>
      </c>
      <c r="AD28" s="67">
        <v>62488</v>
      </c>
      <c r="AE28" s="67">
        <v>59143</v>
      </c>
      <c r="AF28" s="67">
        <v>19714</v>
      </c>
      <c r="AG28" s="67">
        <v>0</v>
      </c>
      <c r="AH28" s="67">
        <v>250</v>
      </c>
      <c r="AI28" s="67">
        <v>229</v>
      </c>
      <c r="AJ28" s="63"/>
      <c r="AK28" s="65">
        <v>25</v>
      </c>
      <c r="AL28" s="66" t="str">
        <f t="shared" si="3"/>
        <v>稲敷市</v>
      </c>
      <c r="AM28" s="67">
        <v>137970</v>
      </c>
      <c r="AN28" s="67">
        <v>15343251</v>
      </c>
      <c r="AO28" s="67">
        <v>14315711</v>
      </c>
      <c r="AP28" s="67">
        <v>920829</v>
      </c>
      <c r="AQ28" s="67">
        <v>859079</v>
      </c>
      <c r="AR28" s="67">
        <v>859079</v>
      </c>
      <c r="AS28" s="67">
        <v>613</v>
      </c>
      <c r="AT28" s="67">
        <v>23568</v>
      </c>
      <c r="AU28" s="67">
        <v>21452</v>
      </c>
      <c r="AV28" s="62"/>
      <c r="AW28" s="65">
        <v>25</v>
      </c>
      <c r="AX28" s="66" t="str">
        <f t="shared" si="1"/>
        <v>稲敷市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2"/>
      <c r="BI28" s="65">
        <v>25</v>
      </c>
      <c r="BJ28" s="66" t="str">
        <f t="shared" si="0"/>
        <v>稲敷市</v>
      </c>
      <c r="BK28" s="67">
        <v>4025</v>
      </c>
      <c r="BL28" s="67">
        <v>385041</v>
      </c>
      <c r="BM28" s="67">
        <v>365354</v>
      </c>
      <c r="BN28" s="67">
        <v>745448</v>
      </c>
      <c r="BO28" s="67">
        <v>712286</v>
      </c>
      <c r="BP28" s="67">
        <v>175927</v>
      </c>
      <c r="BQ28" s="67">
        <v>13</v>
      </c>
      <c r="BR28" s="67">
        <v>703</v>
      </c>
      <c r="BS28" s="67">
        <v>628</v>
      </c>
      <c r="BT28" s="63"/>
      <c r="BU28" s="65">
        <v>25</v>
      </c>
      <c r="BV28" s="66" t="str">
        <f t="shared" si="4"/>
        <v>稲敷市</v>
      </c>
      <c r="BW28" s="67">
        <v>0</v>
      </c>
      <c r="BX28" s="67">
        <v>3344123</v>
      </c>
      <c r="BY28" s="67">
        <v>2634040</v>
      </c>
      <c r="BZ28" s="67">
        <v>15073880</v>
      </c>
      <c r="CA28" s="67">
        <v>11824717</v>
      </c>
      <c r="CB28" s="67">
        <v>1970762</v>
      </c>
      <c r="CC28" s="67">
        <v>0</v>
      </c>
      <c r="CD28" s="67">
        <v>19868</v>
      </c>
      <c r="CE28" s="67">
        <v>14926</v>
      </c>
      <c r="CF28" s="63"/>
      <c r="CG28" s="65">
        <v>25</v>
      </c>
      <c r="CH28" s="66" t="str">
        <f t="shared" si="5"/>
        <v>稲敷市</v>
      </c>
      <c r="CI28" s="67">
        <v>0</v>
      </c>
      <c r="CJ28" s="67">
        <v>6996364</v>
      </c>
      <c r="CK28" s="67">
        <v>6893304</v>
      </c>
      <c r="CL28" s="67">
        <v>28086332</v>
      </c>
      <c r="CM28" s="67">
        <v>27689095</v>
      </c>
      <c r="CN28" s="67">
        <v>9229614</v>
      </c>
      <c r="CO28" s="67">
        <v>0</v>
      </c>
      <c r="CP28" s="67">
        <v>19413</v>
      </c>
      <c r="CQ28" s="67">
        <v>17212</v>
      </c>
      <c r="CR28" s="63"/>
      <c r="CS28" s="65">
        <v>25</v>
      </c>
      <c r="CT28" s="66" t="str">
        <f t="shared" si="6"/>
        <v>稲敷市</v>
      </c>
      <c r="CU28" s="67">
        <v>0</v>
      </c>
      <c r="CV28" s="67">
        <v>4128681</v>
      </c>
      <c r="CW28" s="67">
        <v>4124250</v>
      </c>
      <c r="CX28" s="67">
        <v>19185054</v>
      </c>
      <c r="CY28" s="67">
        <v>19168909</v>
      </c>
      <c r="CZ28" s="67">
        <v>13245607</v>
      </c>
      <c r="DA28" s="67">
        <v>0</v>
      </c>
      <c r="DB28" s="67">
        <v>5096</v>
      </c>
      <c r="DC28" s="67">
        <v>5004</v>
      </c>
      <c r="DD28" s="63"/>
      <c r="DE28" s="65">
        <v>25</v>
      </c>
      <c r="DF28" s="66" t="str">
        <f t="shared" si="7"/>
        <v>稲敷市</v>
      </c>
      <c r="DG28" s="67">
        <v>603917</v>
      </c>
      <c r="DH28" s="67">
        <v>14469168</v>
      </c>
      <c r="DI28" s="67">
        <v>13651594</v>
      </c>
      <c r="DJ28" s="67">
        <v>62345266</v>
      </c>
      <c r="DK28" s="67">
        <v>58682721</v>
      </c>
      <c r="DL28" s="67">
        <v>24445983</v>
      </c>
      <c r="DM28" s="67">
        <v>836</v>
      </c>
      <c r="DN28" s="67">
        <v>44377</v>
      </c>
      <c r="DO28" s="67">
        <v>37142</v>
      </c>
      <c r="DP28" s="62"/>
      <c r="DQ28" s="65">
        <v>25</v>
      </c>
      <c r="DR28" s="66" t="str">
        <f t="shared" si="8"/>
        <v>稲敷市</v>
      </c>
      <c r="DS28" s="67">
        <v>0</v>
      </c>
      <c r="DT28" s="67">
        <v>0</v>
      </c>
      <c r="DU28" s="67">
        <v>0</v>
      </c>
      <c r="DV28" s="67">
        <v>0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2"/>
      <c r="EC28" s="65">
        <v>25</v>
      </c>
      <c r="ED28" s="66" t="str">
        <f t="shared" si="9"/>
        <v>稲敷市</v>
      </c>
      <c r="EE28" s="67">
        <v>0</v>
      </c>
      <c r="EF28" s="67">
        <v>0</v>
      </c>
      <c r="EG28" s="67">
        <v>0</v>
      </c>
      <c r="EH28" s="67">
        <v>0</v>
      </c>
      <c r="EI28" s="67">
        <v>0</v>
      </c>
      <c r="EJ28" s="67">
        <v>0</v>
      </c>
      <c r="EK28" s="67">
        <v>0</v>
      </c>
      <c r="EL28" s="67">
        <v>0</v>
      </c>
      <c r="EM28" s="67">
        <v>0</v>
      </c>
      <c r="EN28" s="62"/>
      <c r="EO28" s="65">
        <v>25</v>
      </c>
      <c r="EP28" s="66" t="str">
        <f t="shared" si="10"/>
        <v>稲敷市</v>
      </c>
      <c r="EQ28" s="67">
        <v>154115</v>
      </c>
      <c r="ER28" s="67">
        <v>7225</v>
      </c>
      <c r="ES28" s="67">
        <v>4011</v>
      </c>
      <c r="ET28" s="67">
        <v>179</v>
      </c>
      <c r="EU28" s="67">
        <v>89</v>
      </c>
      <c r="EV28" s="67">
        <v>89</v>
      </c>
      <c r="EW28" s="67">
        <v>110</v>
      </c>
      <c r="EX28" s="67">
        <v>17</v>
      </c>
      <c r="EY28" s="67">
        <v>9</v>
      </c>
      <c r="EZ28" s="62"/>
      <c r="FA28" s="65">
        <v>25</v>
      </c>
      <c r="FB28" s="66" t="str">
        <f t="shared" si="11"/>
        <v>稲敷市</v>
      </c>
      <c r="FC28" s="67">
        <v>278417</v>
      </c>
      <c r="FD28" s="67">
        <v>16597192</v>
      </c>
      <c r="FE28" s="67">
        <v>14333677</v>
      </c>
      <c r="FF28" s="67">
        <v>580902</v>
      </c>
      <c r="FG28" s="67">
        <v>501679</v>
      </c>
      <c r="FH28" s="67">
        <v>501679</v>
      </c>
      <c r="FI28" s="67">
        <v>352</v>
      </c>
      <c r="FJ28" s="67">
        <v>16153</v>
      </c>
      <c r="FK28" s="67">
        <v>12410</v>
      </c>
      <c r="FM28" s="65">
        <v>25</v>
      </c>
      <c r="FN28" s="66" t="str">
        <f t="shared" si="12"/>
        <v>稲敷市</v>
      </c>
      <c r="FO28" s="67">
        <v>22588</v>
      </c>
      <c r="FP28" s="67">
        <v>212661</v>
      </c>
      <c r="FQ28" s="67">
        <v>191561</v>
      </c>
      <c r="FR28" s="67">
        <v>19139</v>
      </c>
      <c r="FS28" s="67">
        <v>17240</v>
      </c>
      <c r="FT28" s="67">
        <v>17240</v>
      </c>
      <c r="FU28" s="67">
        <v>28</v>
      </c>
      <c r="FV28" s="67">
        <v>317</v>
      </c>
      <c r="FW28" s="67">
        <v>278</v>
      </c>
      <c r="FY28" s="65">
        <v>25</v>
      </c>
      <c r="FZ28" s="66" t="str">
        <f t="shared" si="13"/>
        <v>稲敷市</v>
      </c>
      <c r="GA28" s="67">
        <v>0</v>
      </c>
      <c r="GB28" s="67">
        <v>306327</v>
      </c>
      <c r="GC28" s="67">
        <v>299956</v>
      </c>
      <c r="GD28" s="67">
        <v>125247</v>
      </c>
      <c r="GE28" s="67">
        <v>124865</v>
      </c>
      <c r="GF28" s="67">
        <v>124865</v>
      </c>
      <c r="GG28" s="67">
        <v>0</v>
      </c>
      <c r="GH28" s="67">
        <v>83</v>
      </c>
      <c r="GI28" s="67">
        <v>80</v>
      </c>
      <c r="GK28" s="65">
        <v>25</v>
      </c>
      <c r="GL28" s="66" t="str">
        <f t="shared" si="14"/>
        <v>稲敷市</v>
      </c>
      <c r="GM28" s="67">
        <v>961123</v>
      </c>
      <c r="GN28" s="67">
        <v>1530111</v>
      </c>
      <c r="GO28" s="67">
        <v>1201195</v>
      </c>
      <c r="GP28" s="67">
        <v>45506</v>
      </c>
      <c r="GQ28" s="67">
        <v>35747</v>
      </c>
      <c r="GR28" s="67">
        <v>35747</v>
      </c>
      <c r="GS28" s="67">
        <v>600</v>
      </c>
      <c r="GT28" s="67">
        <v>3812</v>
      </c>
      <c r="GU28" s="67">
        <v>2952</v>
      </c>
      <c r="GW28" s="65">
        <v>25</v>
      </c>
      <c r="GX28" s="66" t="str">
        <f t="shared" si="15"/>
        <v>稲敷市</v>
      </c>
      <c r="GY28" s="67">
        <v>25029</v>
      </c>
      <c r="GZ28" s="67">
        <v>7197543</v>
      </c>
      <c r="HA28" s="67">
        <v>7191682</v>
      </c>
      <c r="HB28" s="67">
        <v>6859177</v>
      </c>
      <c r="HC28" s="67">
        <v>6853502</v>
      </c>
      <c r="HD28" s="67">
        <v>4797346</v>
      </c>
      <c r="HE28" s="67">
        <v>112</v>
      </c>
      <c r="HF28" s="67">
        <v>5997</v>
      </c>
      <c r="HG28" s="67">
        <v>5959</v>
      </c>
      <c r="HI28" s="65">
        <v>25</v>
      </c>
      <c r="HJ28" s="66" t="str">
        <f t="shared" si="16"/>
        <v>稲敷市</v>
      </c>
      <c r="HK28" s="67">
        <v>0</v>
      </c>
      <c r="HL28" s="67">
        <v>0</v>
      </c>
      <c r="HM28" s="67">
        <v>0</v>
      </c>
      <c r="HN28" s="67">
        <v>0</v>
      </c>
      <c r="HO28" s="67">
        <v>0</v>
      </c>
      <c r="HP28" s="67">
        <v>0</v>
      </c>
      <c r="HQ28" s="67">
        <v>0</v>
      </c>
      <c r="HR28" s="67">
        <v>0</v>
      </c>
      <c r="HS28" s="67">
        <v>0</v>
      </c>
      <c r="HU28" s="65">
        <v>25</v>
      </c>
      <c r="HV28" s="66" t="str">
        <f t="shared" si="17"/>
        <v>稲敷市</v>
      </c>
      <c r="HW28" s="67">
        <v>0</v>
      </c>
      <c r="HX28" s="67">
        <v>0</v>
      </c>
      <c r="HY28" s="67">
        <v>0</v>
      </c>
      <c r="HZ28" s="67">
        <v>0</v>
      </c>
      <c r="IA28" s="67">
        <v>0</v>
      </c>
      <c r="IB28" s="67">
        <v>0</v>
      </c>
      <c r="IC28" s="67">
        <v>0</v>
      </c>
      <c r="ID28" s="67">
        <v>0</v>
      </c>
      <c r="IE28" s="67">
        <v>0</v>
      </c>
      <c r="IG28" s="65">
        <v>25</v>
      </c>
      <c r="IH28" s="66" t="str">
        <f t="shared" si="18"/>
        <v>稲敷市</v>
      </c>
      <c r="II28" s="67">
        <v>0</v>
      </c>
      <c r="IJ28" s="67">
        <v>0</v>
      </c>
      <c r="IK28" s="67">
        <v>0</v>
      </c>
      <c r="IL28" s="67">
        <v>0</v>
      </c>
      <c r="IM28" s="67">
        <v>0</v>
      </c>
      <c r="IN28" s="67">
        <v>0</v>
      </c>
      <c r="IO28" s="67">
        <v>0</v>
      </c>
      <c r="IP28" s="67">
        <v>0</v>
      </c>
      <c r="IQ28" s="67">
        <v>0</v>
      </c>
    </row>
    <row r="29" spans="1:251" s="56" customFormat="1" ht="15" customHeight="1">
      <c r="A29" s="65">
        <v>26</v>
      </c>
      <c r="B29" s="66" t="s">
        <v>110</v>
      </c>
      <c r="C29" s="67">
        <v>125801</v>
      </c>
      <c r="D29" s="67">
        <v>23128812</v>
      </c>
      <c r="E29" s="67">
        <v>22465398</v>
      </c>
      <c r="F29" s="67">
        <v>2632051</v>
      </c>
      <c r="G29" s="67">
        <v>2559063</v>
      </c>
      <c r="H29" s="67">
        <v>2557212</v>
      </c>
      <c r="I29" s="67">
        <v>432</v>
      </c>
      <c r="J29" s="67">
        <v>16541</v>
      </c>
      <c r="K29" s="67">
        <v>15719</v>
      </c>
      <c r="L29" s="62"/>
      <c r="M29" s="65">
        <v>26</v>
      </c>
      <c r="N29" s="66" t="s">
        <v>110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2"/>
      <c r="Y29" s="65">
        <v>26</v>
      </c>
      <c r="Z29" s="66" t="str">
        <f t="shared" si="2"/>
        <v>かすみがうら市</v>
      </c>
      <c r="AA29" s="67">
        <v>7184</v>
      </c>
      <c r="AB29" s="67">
        <v>109282</v>
      </c>
      <c r="AC29" s="67">
        <v>109282</v>
      </c>
      <c r="AD29" s="67">
        <v>634895</v>
      </c>
      <c r="AE29" s="67">
        <v>634895</v>
      </c>
      <c r="AF29" s="67">
        <v>227477</v>
      </c>
      <c r="AG29" s="67">
        <v>26</v>
      </c>
      <c r="AH29" s="67">
        <v>84</v>
      </c>
      <c r="AI29" s="67">
        <v>84</v>
      </c>
      <c r="AJ29" s="63"/>
      <c r="AK29" s="65">
        <v>26</v>
      </c>
      <c r="AL29" s="66" t="str">
        <f t="shared" si="3"/>
        <v>かすみがうら市</v>
      </c>
      <c r="AM29" s="67">
        <v>231976</v>
      </c>
      <c r="AN29" s="67">
        <v>31861161</v>
      </c>
      <c r="AO29" s="67">
        <v>30327965</v>
      </c>
      <c r="AP29" s="67">
        <v>1869736</v>
      </c>
      <c r="AQ29" s="67">
        <v>1780118</v>
      </c>
      <c r="AR29" s="67">
        <v>1779518</v>
      </c>
      <c r="AS29" s="67">
        <v>881</v>
      </c>
      <c r="AT29" s="67">
        <v>28634</v>
      </c>
      <c r="AU29" s="67">
        <v>26645</v>
      </c>
      <c r="AV29" s="62"/>
      <c r="AW29" s="65">
        <v>26</v>
      </c>
      <c r="AX29" s="66" t="str">
        <f t="shared" si="1"/>
        <v>かすみがうら市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2"/>
      <c r="BI29" s="65">
        <v>26</v>
      </c>
      <c r="BJ29" s="66" t="str">
        <f t="shared" si="0"/>
        <v>かすみがうら市</v>
      </c>
      <c r="BK29" s="67">
        <v>39831</v>
      </c>
      <c r="BL29" s="67">
        <v>1027253</v>
      </c>
      <c r="BM29" s="67">
        <v>1022933</v>
      </c>
      <c r="BN29" s="67">
        <v>8076050</v>
      </c>
      <c r="BO29" s="67">
        <v>8071947</v>
      </c>
      <c r="BP29" s="67">
        <v>2802118</v>
      </c>
      <c r="BQ29" s="67">
        <v>121</v>
      </c>
      <c r="BR29" s="67">
        <v>859</v>
      </c>
      <c r="BS29" s="67">
        <v>840</v>
      </c>
      <c r="BT29" s="63"/>
      <c r="BU29" s="65">
        <v>26</v>
      </c>
      <c r="BV29" s="66" t="str">
        <f t="shared" si="4"/>
        <v>かすみがうら市</v>
      </c>
      <c r="BW29" s="67">
        <v>0</v>
      </c>
      <c r="BX29" s="67">
        <v>3528560</v>
      </c>
      <c r="BY29" s="67">
        <v>3404936</v>
      </c>
      <c r="BZ29" s="67">
        <v>38471848</v>
      </c>
      <c r="CA29" s="67">
        <v>37805335</v>
      </c>
      <c r="CB29" s="67">
        <v>6293978</v>
      </c>
      <c r="CC29" s="67">
        <v>0</v>
      </c>
      <c r="CD29" s="67">
        <v>14183</v>
      </c>
      <c r="CE29" s="67">
        <v>13452</v>
      </c>
      <c r="CF29" s="63"/>
      <c r="CG29" s="65">
        <v>26</v>
      </c>
      <c r="CH29" s="66" t="str">
        <f t="shared" si="5"/>
        <v>かすみがうら市</v>
      </c>
      <c r="CI29" s="67">
        <v>0</v>
      </c>
      <c r="CJ29" s="67">
        <v>5561181</v>
      </c>
      <c r="CK29" s="67">
        <v>5532861</v>
      </c>
      <c r="CL29" s="67">
        <v>34815102</v>
      </c>
      <c r="CM29" s="67">
        <v>34687879</v>
      </c>
      <c r="CN29" s="67">
        <v>11559365</v>
      </c>
      <c r="CO29" s="67">
        <v>0</v>
      </c>
      <c r="CP29" s="67">
        <v>14220</v>
      </c>
      <c r="CQ29" s="67">
        <v>13689</v>
      </c>
      <c r="CR29" s="63"/>
      <c r="CS29" s="65">
        <v>26</v>
      </c>
      <c r="CT29" s="66" t="str">
        <f t="shared" si="6"/>
        <v>かすみがうら市</v>
      </c>
      <c r="CU29" s="67">
        <v>0</v>
      </c>
      <c r="CV29" s="67">
        <v>3710751</v>
      </c>
      <c r="CW29" s="67">
        <v>3707780</v>
      </c>
      <c r="CX29" s="67">
        <v>32583938</v>
      </c>
      <c r="CY29" s="67">
        <v>32574445</v>
      </c>
      <c r="CZ29" s="67">
        <v>22686068</v>
      </c>
      <c r="DA29" s="67">
        <v>0</v>
      </c>
      <c r="DB29" s="67">
        <v>3663</v>
      </c>
      <c r="DC29" s="67">
        <v>3605</v>
      </c>
      <c r="DD29" s="63"/>
      <c r="DE29" s="65">
        <v>26</v>
      </c>
      <c r="DF29" s="66" t="str">
        <f t="shared" si="7"/>
        <v>かすみがうら市</v>
      </c>
      <c r="DG29" s="67">
        <v>1112542</v>
      </c>
      <c r="DH29" s="67">
        <v>12800492</v>
      </c>
      <c r="DI29" s="67">
        <v>12645577</v>
      </c>
      <c r="DJ29" s="67">
        <v>105870888</v>
      </c>
      <c r="DK29" s="67">
        <v>105067659</v>
      </c>
      <c r="DL29" s="67">
        <v>40539411</v>
      </c>
      <c r="DM29" s="67">
        <v>1037</v>
      </c>
      <c r="DN29" s="67">
        <v>32066</v>
      </c>
      <c r="DO29" s="67">
        <v>30746</v>
      </c>
      <c r="DP29" s="62"/>
      <c r="DQ29" s="65">
        <v>26</v>
      </c>
      <c r="DR29" s="66" t="str">
        <f t="shared" si="8"/>
        <v>かすみがうら市</v>
      </c>
      <c r="DS29" s="67">
        <v>0</v>
      </c>
      <c r="DT29" s="67">
        <v>0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2"/>
      <c r="EC29" s="65">
        <v>26</v>
      </c>
      <c r="ED29" s="66" t="str">
        <f t="shared" si="9"/>
        <v>かすみがうら市</v>
      </c>
      <c r="EE29" s="67">
        <v>0</v>
      </c>
      <c r="EF29" s="67">
        <v>0</v>
      </c>
      <c r="EG29" s="67">
        <v>0</v>
      </c>
      <c r="EH29" s="67">
        <v>0</v>
      </c>
      <c r="EI29" s="67">
        <v>0</v>
      </c>
      <c r="EJ29" s="67">
        <v>0</v>
      </c>
      <c r="EK29" s="67">
        <v>0</v>
      </c>
      <c r="EL29" s="67">
        <v>0</v>
      </c>
      <c r="EM29" s="67">
        <v>0</v>
      </c>
      <c r="EN29" s="62"/>
      <c r="EO29" s="65">
        <v>26</v>
      </c>
      <c r="EP29" s="66" t="str">
        <f t="shared" si="10"/>
        <v>かすみがうら市</v>
      </c>
      <c r="EQ29" s="67">
        <v>308817</v>
      </c>
      <c r="ER29" s="67">
        <v>31989</v>
      </c>
      <c r="ES29" s="67">
        <v>25967</v>
      </c>
      <c r="ET29" s="67">
        <v>568</v>
      </c>
      <c r="EU29" s="67">
        <v>454</v>
      </c>
      <c r="EV29" s="67">
        <v>454</v>
      </c>
      <c r="EW29" s="67">
        <v>170</v>
      </c>
      <c r="EX29" s="67">
        <v>94</v>
      </c>
      <c r="EY29" s="67">
        <v>74</v>
      </c>
      <c r="EZ29" s="62"/>
      <c r="FA29" s="65">
        <v>26</v>
      </c>
      <c r="FB29" s="66" t="str">
        <f t="shared" si="11"/>
        <v>かすみがうら市</v>
      </c>
      <c r="FC29" s="67">
        <v>2307629</v>
      </c>
      <c r="FD29" s="67">
        <v>22368605</v>
      </c>
      <c r="FE29" s="67">
        <v>20076158</v>
      </c>
      <c r="FF29" s="67">
        <v>675224</v>
      </c>
      <c r="FG29" s="67">
        <v>603127</v>
      </c>
      <c r="FH29" s="67">
        <v>603127</v>
      </c>
      <c r="FI29" s="67">
        <v>622</v>
      </c>
      <c r="FJ29" s="67">
        <v>14328</v>
      </c>
      <c r="FK29" s="67">
        <v>12070</v>
      </c>
      <c r="FM29" s="65">
        <v>26</v>
      </c>
      <c r="FN29" s="66" t="str">
        <f t="shared" si="12"/>
        <v>かすみがうら市</v>
      </c>
      <c r="FO29" s="67">
        <v>26505</v>
      </c>
      <c r="FP29" s="67">
        <v>405477</v>
      </c>
      <c r="FQ29" s="67">
        <v>391488</v>
      </c>
      <c r="FR29" s="67">
        <v>482351</v>
      </c>
      <c r="FS29" s="67">
        <v>478311</v>
      </c>
      <c r="FT29" s="67">
        <v>305228</v>
      </c>
      <c r="FU29" s="67">
        <v>38</v>
      </c>
      <c r="FV29" s="67">
        <v>267</v>
      </c>
      <c r="FW29" s="67">
        <v>233</v>
      </c>
      <c r="FY29" s="65">
        <v>26</v>
      </c>
      <c r="FZ29" s="66" t="str">
        <f t="shared" si="13"/>
        <v>かすみがうら市</v>
      </c>
      <c r="GA29" s="67">
        <v>0</v>
      </c>
      <c r="GB29" s="67">
        <v>22026</v>
      </c>
      <c r="GC29" s="67">
        <v>22026</v>
      </c>
      <c r="GD29" s="67">
        <v>1167</v>
      </c>
      <c r="GE29" s="67">
        <v>1167</v>
      </c>
      <c r="GF29" s="67">
        <v>861</v>
      </c>
      <c r="GG29" s="67">
        <v>0</v>
      </c>
      <c r="GH29" s="67">
        <v>11</v>
      </c>
      <c r="GI29" s="67">
        <v>11</v>
      </c>
      <c r="GK29" s="65">
        <v>26</v>
      </c>
      <c r="GL29" s="66" t="str">
        <f t="shared" si="14"/>
        <v>かすみがうら市</v>
      </c>
      <c r="GM29" s="67">
        <v>317972</v>
      </c>
      <c r="GN29" s="67">
        <v>2147485</v>
      </c>
      <c r="GO29" s="67">
        <v>1842679</v>
      </c>
      <c r="GP29" s="67">
        <v>61319</v>
      </c>
      <c r="GQ29" s="67">
        <v>54512</v>
      </c>
      <c r="GR29" s="67">
        <v>46253</v>
      </c>
      <c r="GS29" s="67">
        <v>394</v>
      </c>
      <c r="GT29" s="67">
        <v>5401</v>
      </c>
      <c r="GU29" s="67">
        <v>4535</v>
      </c>
      <c r="GW29" s="65">
        <v>26</v>
      </c>
      <c r="GX29" s="66" t="str">
        <f t="shared" si="15"/>
        <v>かすみがうら市</v>
      </c>
      <c r="GY29" s="67">
        <v>50379</v>
      </c>
      <c r="GZ29" s="67">
        <v>3581361</v>
      </c>
      <c r="HA29" s="67">
        <v>3581072</v>
      </c>
      <c r="HB29" s="67">
        <v>5362273</v>
      </c>
      <c r="HC29" s="67">
        <v>5361844</v>
      </c>
      <c r="HD29" s="67">
        <v>3754956</v>
      </c>
      <c r="HE29" s="67">
        <v>180</v>
      </c>
      <c r="HF29" s="67">
        <v>1623</v>
      </c>
      <c r="HG29" s="67">
        <v>1618</v>
      </c>
      <c r="HI29" s="65">
        <v>26</v>
      </c>
      <c r="HJ29" s="66" t="str">
        <f t="shared" si="16"/>
        <v>かすみがうら市</v>
      </c>
      <c r="HK29" s="67">
        <v>0</v>
      </c>
      <c r="HL29" s="67">
        <v>0</v>
      </c>
      <c r="HM29" s="67">
        <v>0</v>
      </c>
      <c r="HN29" s="67">
        <v>0</v>
      </c>
      <c r="HO29" s="67">
        <v>0</v>
      </c>
      <c r="HP29" s="67">
        <v>0</v>
      </c>
      <c r="HQ29" s="67">
        <v>0</v>
      </c>
      <c r="HR29" s="67">
        <v>0</v>
      </c>
      <c r="HS29" s="67">
        <v>0</v>
      </c>
      <c r="HU29" s="65">
        <v>26</v>
      </c>
      <c r="HV29" s="66" t="str">
        <f t="shared" si="17"/>
        <v>かすみがうら市</v>
      </c>
      <c r="HW29" s="67">
        <v>65</v>
      </c>
      <c r="HX29" s="67">
        <v>38136</v>
      </c>
      <c r="HY29" s="67">
        <v>38136</v>
      </c>
      <c r="HZ29" s="67">
        <v>175542</v>
      </c>
      <c r="IA29" s="67">
        <v>175542</v>
      </c>
      <c r="IB29" s="67">
        <v>117705</v>
      </c>
      <c r="IC29" s="67">
        <v>2</v>
      </c>
      <c r="ID29" s="67">
        <v>45</v>
      </c>
      <c r="IE29" s="67">
        <v>45</v>
      </c>
      <c r="IG29" s="65">
        <v>26</v>
      </c>
      <c r="IH29" s="66" t="str">
        <f t="shared" si="18"/>
        <v>かすみがうら市</v>
      </c>
      <c r="II29" s="67">
        <v>0</v>
      </c>
      <c r="IJ29" s="67">
        <v>0</v>
      </c>
      <c r="IK29" s="67">
        <v>0</v>
      </c>
      <c r="IL29" s="67">
        <v>0</v>
      </c>
      <c r="IM29" s="67">
        <v>0</v>
      </c>
      <c r="IN29" s="67">
        <v>0</v>
      </c>
      <c r="IO29" s="67">
        <v>0</v>
      </c>
      <c r="IP29" s="67">
        <v>0</v>
      </c>
      <c r="IQ29" s="67">
        <v>0</v>
      </c>
    </row>
    <row r="30" spans="1:251" s="56" customFormat="1" ht="15" customHeight="1">
      <c r="A30" s="65">
        <v>27</v>
      </c>
      <c r="B30" s="66" t="s">
        <v>111</v>
      </c>
      <c r="C30" s="67">
        <v>197832</v>
      </c>
      <c r="D30" s="67">
        <v>30233378</v>
      </c>
      <c r="E30" s="67">
        <v>29378025</v>
      </c>
      <c r="F30" s="67">
        <v>3280509</v>
      </c>
      <c r="G30" s="67">
        <v>3188456</v>
      </c>
      <c r="H30" s="67">
        <v>3184181</v>
      </c>
      <c r="I30" s="67">
        <v>832</v>
      </c>
      <c r="J30" s="67">
        <v>19611</v>
      </c>
      <c r="K30" s="67">
        <v>18579</v>
      </c>
      <c r="L30" s="62"/>
      <c r="M30" s="65">
        <v>27</v>
      </c>
      <c r="N30" s="66" t="s">
        <v>111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2"/>
      <c r="Y30" s="65">
        <v>27</v>
      </c>
      <c r="Z30" s="66" t="str">
        <f t="shared" si="2"/>
        <v>桜川市</v>
      </c>
      <c r="AA30" s="67">
        <v>21749</v>
      </c>
      <c r="AB30" s="67">
        <v>457078</v>
      </c>
      <c r="AC30" s="67">
        <v>457022</v>
      </c>
      <c r="AD30" s="67">
        <v>2204268</v>
      </c>
      <c r="AE30" s="67">
        <v>2204008</v>
      </c>
      <c r="AF30" s="67">
        <v>724607</v>
      </c>
      <c r="AG30" s="67">
        <v>71</v>
      </c>
      <c r="AH30" s="67">
        <v>545</v>
      </c>
      <c r="AI30" s="67">
        <v>544</v>
      </c>
      <c r="AJ30" s="63"/>
      <c r="AK30" s="65">
        <v>27</v>
      </c>
      <c r="AL30" s="66" t="str">
        <f t="shared" si="3"/>
        <v>桜川市</v>
      </c>
      <c r="AM30" s="67">
        <v>206515</v>
      </c>
      <c r="AN30" s="67">
        <v>24240698</v>
      </c>
      <c r="AO30" s="67">
        <v>22950790</v>
      </c>
      <c r="AP30" s="67">
        <v>1343666</v>
      </c>
      <c r="AQ30" s="67">
        <v>1274588</v>
      </c>
      <c r="AR30" s="67">
        <v>1273308</v>
      </c>
      <c r="AS30" s="67">
        <v>1108</v>
      </c>
      <c r="AT30" s="67">
        <v>24411</v>
      </c>
      <c r="AU30" s="67">
        <v>22677</v>
      </c>
      <c r="AV30" s="62"/>
      <c r="AW30" s="65">
        <v>27</v>
      </c>
      <c r="AX30" s="66" t="str">
        <f t="shared" si="1"/>
        <v>桜川市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2"/>
      <c r="BI30" s="65">
        <v>27</v>
      </c>
      <c r="BJ30" s="66" t="str">
        <f t="shared" si="0"/>
        <v>桜川市</v>
      </c>
      <c r="BK30" s="67">
        <v>23557</v>
      </c>
      <c r="BL30" s="67">
        <v>891338</v>
      </c>
      <c r="BM30" s="67">
        <v>884945</v>
      </c>
      <c r="BN30" s="67">
        <v>4092802</v>
      </c>
      <c r="BO30" s="67">
        <v>4073127</v>
      </c>
      <c r="BP30" s="67">
        <v>1289715</v>
      </c>
      <c r="BQ30" s="67">
        <v>72</v>
      </c>
      <c r="BR30" s="67">
        <v>1163</v>
      </c>
      <c r="BS30" s="67">
        <v>1144</v>
      </c>
      <c r="BT30" s="63"/>
      <c r="BU30" s="65">
        <v>27</v>
      </c>
      <c r="BV30" s="66" t="str">
        <f t="shared" si="4"/>
        <v>桜川市</v>
      </c>
      <c r="BW30" s="67">
        <v>0</v>
      </c>
      <c r="BX30" s="67">
        <v>3095924</v>
      </c>
      <c r="BY30" s="67">
        <v>2972324</v>
      </c>
      <c r="BZ30" s="67">
        <v>20813922</v>
      </c>
      <c r="CA30" s="67">
        <v>20212775</v>
      </c>
      <c r="CB30" s="67">
        <v>3367742</v>
      </c>
      <c r="CC30" s="67">
        <v>0</v>
      </c>
      <c r="CD30" s="67">
        <v>13996</v>
      </c>
      <c r="CE30" s="67">
        <v>13272</v>
      </c>
      <c r="CF30" s="63"/>
      <c r="CG30" s="65">
        <v>27</v>
      </c>
      <c r="CH30" s="66" t="str">
        <f t="shared" si="5"/>
        <v>桜川市</v>
      </c>
      <c r="CI30" s="67">
        <v>0</v>
      </c>
      <c r="CJ30" s="67">
        <v>7017144</v>
      </c>
      <c r="CK30" s="67">
        <v>6971381</v>
      </c>
      <c r="CL30" s="67">
        <v>34976052</v>
      </c>
      <c r="CM30" s="67">
        <v>34807722</v>
      </c>
      <c r="CN30" s="67">
        <v>11597157</v>
      </c>
      <c r="CO30" s="67">
        <v>0</v>
      </c>
      <c r="CP30" s="67">
        <v>16404</v>
      </c>
      <c r="CQ30" s="67">
        <v>15780</v>
      </c>
      <c r="CR30" s="63"/>
      <c r="CS30" s="65">
        <v>27</v>
      </c>
      <c r="CT30" s="66" t="str">
        <f t="shared" si="6"/>
        <v>桜川市</v>
      </c>
      <c r="CU30" s="67">
        <v>0</v>
      </c>
      <c r="CV30" s="67">
        <v>5251148</v>
      </c>
      <c r="CW30" s="67">
        <v>5247572</v>
      </c>
      <c r="CX30" s="67">
        <v>31090187</v>
      </c>
      <c r="CY30" s="67">
        <v>31074892</v>
      </c>
      <c r="CZ30" s="67">
        <v>21117713</v>
      </c>
      <c r="DA30" s="67">
        <v>0</v>
      </c>
      <c r="DB30" s="67">
        <v>8399</v>
      </c>
      <c r="DC30" s="67">
        <v>8309</v>
      </c>
      <c r="DD30" s="63"/>
      <c r="DE30" s="65">
        <v>27</v>
      </c>
      <c r="DF30" s="66" t="str">
        <f t="shared" si="7"/>
        <v>桜川市</v>
      </c>
      <c r="DG30" s="67">
        <v>561293</v>
      </c>
      <c r="DH30" s="67">
        <v>15364216</v>
      </c>
      <c r="DI30" s="67">
        <v>15191277</v>
      </c>
      <c r="DJ30" s="67">
        <v>86880161</v>
      </c>
      <c r="DK30" s="67">
        <v>86095389</v>
      </c>
      <c r="DL30" s="67">
        <v>36082612</v>
      </c>
      <c r="DM30" s="67">
        <v>1110</v>
      </c>
      <c r="DN30" s="67">
        <v>38799</v>
      </c>
      <c r="DO30" s="67">
        <v>37361</v>
      </c>
      <c r="DP30" s="62"/>
      <c r="DQ30" s="65">
        <v>27</v>
      </c>
      <c r="DR30" s="66" t="str">
        <f t="shared" si="8"/>
        <v>桜川市</v>
      </c>
      <c r="DS30" s="67">
        <v>0</v>
      </c>
      <c r="DT30" s="67">
        <v>0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2"/>
      <c r="EC30" s="65">
        <v>27</v>
      </c>
      <c r="ED30" s="66" t="str">
        <f t="shared" si="9"/>
        <v>桜川市</v>
      </c>
      <c r="EE30" s="67">
        <v>0</v>
      </c>
      <c r="EF30" s="67">
        <v>0</v>
      </c>
      <c r="EG30" s="67">
        <v>0</v>
      </c>
      <c r="EH30" s="67">
        <v>0</v>
      </c>
      <c r="EI30" s="67">
        <v>0</v>
      </c>
      <c r="EJ30" s="67">
        <v>0</v>
      </c>
      <c r="EK30" s="67">
        <v>0</v>
      </c>
      <c r="EL30" s="67">
        <v>0</v>
      </c>
      <c r="EM30" s="67">
        <v>0</v>
      </c>
      <c r="EN30" s="62"/>
      <c r="EO30" s="65">
        <v>27</v>
      </c>
      <c r="EP30" s="66" t="str">
        <f t="shared" si="10"/>
        <v>桜川市</v>
      </c>
      <c r="EQ30" s="67">
        <v>1355957</v>
      </c>
      <c r="ER30" s="67">
        <v>8219</v>
      </c>
      <c r="ES30" s="67">
        <v>8219</v>
      </c>
      <c r="ET30" s="67">
        <v>244</v>
      </c>
      <c r="EU30" s="67">
        <v>244</v>
      </c>
      <c r="EV30" s="67">
        <v>244</v>
      </c>
      <c r="EW30" s="67">
        <v>442</v>
      </c>
      <c r="EX30" s="67">
        <v>23</v>
      </c>
      <c r="EY30" s="67">
        <v>23</v>
      </c>
      <c r="EZ30" s="62"/>
      <c r="FA30" s="65">
        <v>27</v>
      </c>
      <c r="FB30" s="66" t="str">
        <f t="shared" si="11"/>
        <v>桜川市</v>
      </c>
      <c r="FC30" s="67">
        <v>12169617</v>
      </c>
      <c r="FD30" s="67">
        <v>50904145</v>
      </c>
      <c r="FE30" s="67">
        <v>46965107</v>
      </c>
      <c r="FF30" s="67">
        <v>1208093</v>
      </c>
      <c r="FG30" s="67">
        <v>1111932</v>
      </c>
      <c r="FH30" s="67">
        <v>1111932</v>
      </c>
      <c r="FI30" s="67">
        <v>771</v>
      </c>
      <c r="FJ30" s="67">
        <v>17379</v>
      </c>
      <c r="FK30" s="67">
        <v>13860</v>
      </c>
      <c r="FM30" s="65">
        <v>27</v>
      </c>
      <c r="FN30" s="66" t="str">
        <f t="shared" si="12"/>
        <v>桜川市</v>
      </c>
      <c r="FO30" s="67">
        <v>593</v>
      </c>
      <c r="FP30" s="67">
        <v>66180</v>
      </c>
      <c r="FQ30" s="67">
        <v>65669</v>
      </c>
      <c r="FR30" s="67">
        <v>235036</v>
      </c>
      <c r="FS30" s="67">
        <v>234436</v>
      </c>
      <c r="FT30" s="67">
        <v>163520</v>
      </c>
      <c r="FU30" s="67">
        <v>4</v>
      </c>
      <c r="FV30" s="67">
        <v>105</v>
      </c>
      <c r="FW30" s="67">
        <v>103</v>
      </c>
      <c r="FY30" s="65">
        <v>27</v>
      </c>
      <c r="FZ30" s="66" t="str">
        <f t="shared" si="13"/>
        <v>桜川市</v>
      </c>
      <c r="GA30" s="67">
        <v>0</v>
      </c>
      <c r="GB30" s="67">
        <v>217707</v>
      </c>
      <c r="GC30" s="67">
        <v>216918</v>
      </c>
      <c r="GD30" s="67">
        <v>9144</v>
      </c>
      <c r="GE30" s="67">
        <v>9111</v>
      </c>
      <c r="GF30" s="67">
        <v>9111</v>
      </c>
      <c r="GG30" s="67">
        <v>0</v>
      </c>
      <c r="GH30" s="67">
        <v>22</v>
      </c>
      <c r="GI30" s="67">
        <v>21</v>
      </c>
      <c r="GK30" s="65">
        <v>27</v>
      </c>
      <c r="GL30" s="66" t="str">
        <f t="shared" si="14"/>
        <v>桜川市</v>
      </c>
      <c r="GM30" s="67">
        <v>38943</v>
      </c>
      <c r="GN30" s="67">
        <v>1049087</v>
      </c>
      <c r="GO30" s="67">
        <v>760182</v>
      </c>
      <c r="GP30" s="67">
        <v>18185</v>
      </c>
      <c r="GQ30" s="67">
        <v>14297</v>
      </c>
      <c r="GR30" s="67">
        <v>14297</v>
      </c>
      <c r="GS30" s="67">
        <v>114</v>
      </c>
      <c r="GT30" s="67">
        <v>968</v>
      </c>
      <c r="GU30" s="67">
        <v>736</v>
      </c>
      <c r="GW30" s="65">
        <v>27</v>
      </c>
      <c r="GX30" s="66" t="str">
        <f t="shared" si="15"/>
        <v>桜川市</v>
      </c>
      <c r="GY30" s="67">
        <v>13600</v>
      </c>
      <c r="GZ30" s="67">
        <v>3375989</v>
      </c>
      <c r="HA30" s="67">
        <v>3375872</v>
      </c>
      <c r="HB30" s="67">
        <v>3308255</v>
      </c>
      <c r="HC30" s="67">
        <v>3308142</v>
      </c>
      <c r="HD30" s="67">
        <v>2271548</v>
      </c>
      <c r="HE30" s="67">
        <v>5</v>
      </c>
      <c r="HF30" s="67">
        <v>730</v>
      </c>
      <c r="HG30" s="67">
        <v>728</v>
      </c>
      <c r="HI30" s="65">
        <v>27</v>
      </c>
      <c r="HJ30" s="66" t="str">
        <f t="shared" si="16"/>
        <v>桜川市</v>
      </c>
      <c r="HK30" s="67">
        <v>318163</v>
      </c>
      <c r="HL30" s="67">
        <v>105636</v>
      </c>
      <c r="HM30" s="67">
        <v>105636</v>
      </c>
      <c r="HN30" s="67">
        <v>254394</v>
      </c>
      <c r="HO30" s="67">
        <v>254394</v>
      </c>
      <c r="HP30" s="67">
        <v>161326</v>
      </c>
      <c r="HQ30" s="67">
        <v>118</v>
      </c>
      <c r="HR30" s="67">
        <v>44</v>
      </c>
      <c r="HS30" s="67">
        <v>44</v>
      </c>
      <c r="HU30" s="65">
        <v>27</v>
      </c>
      <c r="HV30" s="66" t="str">
        <f t="shared" si="17"/>
        <v>桜川市</v>
      </c>
      <c r="HW30" s="67">
        <v>4581</v>
      </c>
      <c r="HX30" s="67">
        <v>181223</v>
      </c>
      <c r="HY30" s="67">
        <v>181124</v>
      </c>
      <c r="HZ30" s="67">
        <v>125001</v>
      </c>
      <c r="IA30" s="67">
        <v>124973</v>
      </c>
      <c r="IB30" s="67">
        <v>84126</v>
      </c>
      <c r="IC30" s="67">
        <v>8</v>
      </c>
      <c r="ID30" s="67">
        <v>116</v>
      </c>
      <c r="IE30" s="67">
        <v>115</v>
      </c>
      <c r="IG30" s="65">
        <v>27</v>
      </c>
      <c r="IH30" s="66" t="str">
        <f t="shared" si="18"/>
        <v>桜川市</v>
      </c>
      <c r="II30" s="67">
        <v>0</v>
      </c>
      <c r="IJ30" s="67">
        <v>0</v>
      </c>
      <c r="IK30" s="67">
        <v>0</v>
      </c>
      <c r="IL30" s="67">
        <v>0</v>
      </c>
      <c r="IM30" s="67">
        <v>0</v>
      </c>
      <c r="IN30" s="67">
        <v>0</v>
      </c>
      <c r="IO30" s="67">
        <v>0</v>
      </c>
      <c r="IP30" s="67">
        <v>0</v>
      </c>
      <c r="IQ30" s="67">
        <v>0</v>
      </c>
    </row>
    <row r="31" spans="1:251" s="56" customFormat="1" ht="15" customHeight="1">
      <c r="A31" s="65">
        <v>28</v>
      </c>
      <c r="B31" s="66" t="s">
        <v>112</v>
      </c>
      <c r="C31" s="67">
        <v>1445571</v>
      </c>
      <c r="D31" s="67">
        <v>11737663</v>
      </c>
      <c r="E31" s="67">
        <v>11009462</v>
      </c>
      <c r="F31" s="67">
        <v>907925</v>
      </c>
      <c r="G31" s="67">
        <v>857187</v>
      </c>
      <c r="H31" s="67">
        <v>856824</v>
      </c>
      <c r="I31" s="67">
        <v>3965</v>
      </c>
      <c r="J31" s="67">
        <v>12904</v>
      </c>
      <c r="K31" s="67">
        <v>11825</v>
      </c>
      <c r="L31" s="62"/>
      <c r="M31" s="65">
        <v>28</v>
      </c>
      <c r="N31" s="66" t="s">
        <v>112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2"/>
      <c r="Y31" s="65">
        <v>28</v>
      </c>
      <c r="Z31" s="66" t="str">
        <f t="shared" si="2"/>
        <v>神栖市</v>
      </c>
      <c r="AA31" s="67">
        <v>23207</v>
      </c>
      <c r="AB31" s="67">
        <v>689803</v>
      </c>
      <c r="AC31" s="67">
        <v>686650</v>
      </c>
      <c r="AD31" s="67">
        <v>1477388</v>
      </c>
      <c r="AE31" s="67">
        <v>1472274</v>
      </c>
      <c r="AF31" s="67">
        <v>490758</v>
      </c>
      <c r="AG31" s="67">
        <v>113</v>
      </c>
      <c r="AH31" s="67">
        <v>753</v>
      </c>
      <c r="AI31" s="67">
        <v>742</v>
      </c>
      <c r="AJ31" s="63"/>
      <c r="AK31" s="65">
        <v>28</v>
      </c>
      <c r="AL31" s="66" t="str">
        <f t="shared" si="3"/>
        <v>神栖市</v>
      </c>
      <c r="AM31" s="67">
        <v>182553</v>
      </c>
      <c r="AN31" s="67">
        <v>16007991</v>
      </c>
      <c r="AO31" s="67">
        <v>14813590</v>
      </c>
      <c r="AP31" s="67">
        <v>598924</v>
      </c>
      <c r="AQ31" s="67">
        <v>553800</v>
      </c>
      <c r="AR31" s="67">
        <v>553800</v>
      </c>
      <c r="AS31" s="67">
        <v>464</v>
      </c>
      <c r="AT31" s="67">
        <v>15415</v>
      </c>
      <c r="AU31" s="67">
        <v>13904</v>
      </c>
      <c r="AV31" s="62"/>
      <c r="AW31" s="65">
        <v>28</v>
      </c>
      <c r="AX31" s="66" t="str">
        <f t="shared" si="1"/>
        <v>神栖市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2"/>
      <c r="BI31" s="65">
        <v>28</v>
      </c>
      <c r="BJ31" s="66" t="str">
        <f t="shared" si="0"/>
        <v>神栖市</v>
      </c>
      <c r="BK31" s="67">
        <v>59374</v>
      </c>
      <c r="BL31" s="67">
        <v>457193</v>
      </c>
      <c r="BM31" s="67">
        <v>454765</v>
      </c>
      <c r="BN31" s="67">
        <v>1517359</v>
      </c>
      <c r="BO31" s="67">
        <v>1510064</v>
      </c>
      <c r="BP31" s="67">
        <v>502556</v>
      </c>
      <c r="BQ31" s="67">
        <v>72</v>
      </c>
      <c r="BR31" s="67">
        <v>613</v>
      </c>
      <c r="BS31" s="67">
        <v>599</v>
      </c>
      <c r="BT31" s="63"/>
      <c r="BU31" s="65">
        <v>28</v>
      </c>
      <c r="BV31" s="66" t="str">
        <f t="shared" si="4"/>
        <v>神栖市</v>
      </c>
      <c r="BW31" s="67">
        <v>0</v>
      </c>
      <c r="BX31" s="67">
        <v>7243178</v>
      </c>
      <c r="BY31" s="67">
        <v>6795391</v>
      </c>
      <c r="BZ31" s="67">
        <v>62843413</v>
      </c>
      <c r="CA31" s="67">
        <v>60122340</v>
      </c>
      <c r="CB31" s="67">
        <v>10020381</v>
      </c>
      <c r="CC31" s="67">
        <v>0</v>
      </c>
      <c r="CD31" s="67">
        <v>30162</v>
      </c>
      <c r="CE31" s="67">
        <v>27356</v>
      </c>
      <c r="CF31" s="63"/>
      <c r="CG31" s="65">
        <v>28</v>
      </c>
      <c r="CH31" s="66" t="str">
        <f t="shared" si="5"/>
        <v>神栖市</v>
      </c>
      <c r="CI31" s="67">
        <v>0</v>
      </c>
      <c r="CJ31" s="67">
        <v>7323497</v>
      </c>
      <c r="CK31" s="67">
        <v>7238471</v>
      </c>
      <c r="CL31" s="67">
        <v>51632380</v>
      </c>
      <c r="CM31" s="67">
        <v>51274246</v>
      </c>
      <c r="CN31" s="67">
        <v>17091409</v>
      </c>
      <c r="CO31" s="67">
        <v>0</v>
      </c>
      <c r="CP31" s="67">
        <v>28908</v>
      </c>
      <c r="CQ31" s="67">
        <v>27409</v>
      </c>
      <c r="CR31" s="63"/>
      <c r="CS31" s="65">
        <v>28</v>
      </c>
      <c r="CT31" s="66" t="str">
        <f t="shared" si="6"/>
        <v>神栖市</v>
      </c>
      <c r="CU31" s="67">
        <v>0</v>
      </c>
      <c r="CV31" s="67">
        <v>24549856</v>
      </c>
      <c r="CW31" s="67">
        <v>24547470</v>
      </c>
      <c r="CX31" s="67">
        <v>222127472</v>
      </c>
      <c r="CY31" s="67">
        <v>222116497</v>
      </c>
      <c r="CZ31" s="67">
        <v>155475415</v>
      </c>
      <c r="DA31" s="67">
        <v>0</v>
      </c>
      <c r="DB31" s="67">
        <v>8174</v>
      </c>
      <c r="DC31" s="67">
        <v>8104</v>
      </c>
      <c r="DD31" s="63"/>
      <c r="DE31" s="65">
        <v>28</v>
      </c>
      <c r="DF31" s="66" t="str">
        <f t="shared" si="7"/>
        <v>神栖市</v>
      </c>
      <c r="DG31" s="67">
        <v>2531047</v>
      </c>
      <c r="DH31" s="67">
        <v>39116531</v>
      </c>
      <c r="DI31" s="67">
        <v>38581332</v>
      </c>
      <c r="DJ31" s="67">
        <v>336603265</v>
      </c>
      <c r="DK31" s="67">
        <v>333513083</v>
      </c>
      <c r="DL31" s="67">
        <v>182587205</v>
      </c>
      <c r="DM31" s="67">
        <v>1062</v>
      </c>
      <c r="DN31" s="67">
        <v>67244</v>
      </c>
      <c r="DO31" s="67">
        <v>62869</v>
      </c>
      <c r="DP31" s="62"/>
      <c r="DQ31" s="65">
        <v>28</v>
      </c>
      <c r="DR31" s="66" t="str">
        <f t="shared" si="8"/>
        <v>神栖市</v>
      </c>
      <c r="DS31" s="67">
        <v>0</v>
      </c>
      <c r="DT31" s="67">
        <v>0</v>
      </c>
      <c r="DU31" s="67">
        <v>0</v>
      </c>
      <c r="DV31" s="67">
        <v>0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2"/>
      <c r="EC31" s="65">
        <v>28</v>
      </c>
      <c r="ED31" s="66" t="str">
        <f t="shared" si="9"/>
        <v>神栖市</v>
      </c>
      <c r="EE31" s="67">
        <v>0</v>
      </c>
      <c r="EF31" s="67">
        <v>0</v>
      </c>
      <c r="EG31" s="67">
        <v>0</v>
      </c>
      <c r="EH31" s="67">
        <v>0</v>
      </c>
      <c r="EI31" s="67">
        <v>0</v>
      </c>
      <c r="EJ31" s="67">
        <v>0</v>
      </c>
      <c r="EK31" s="67">
        <v>0</v>
      </c>
      <c r="EL31" s="67">
        <v>0</v>
      </c>
      <c r="EM31" s="67">
        <v>0</v>
      </c>
      <c r="EN31" s="62"/>
      <c r="EO31" s="65">
        <v>28</v>
      </c>
      <c r="EP31" s="66" t="str">
        <f t="shared" si="10"/>
        <v>神栖市</v>
      </c>
      <c r="EQ31" s="67">
        <v>451056</v>
      </c>
      <c r="ER31" s="67">
        <v>0</v>
      </c>
      <c r="ES31" s="67">
        <v>0</v>
      </c>
      <c r="ET31" s="67">
        <v>0</v>
      </c>
      <c r="EU31" s="67">
        <v>0</v>
      </c>
      <c r="EV31" s="67">
        <v>0</v>
      </c>
      <c r="EW31" s="67">
        <v>22</v>
      </c>
      <c r="EX31" s="67">
        <v>0</v>
      </c>
      <c r="EY31" s="67">
        <v>0</v>
      </c>
      <c r="EZ31" s="62"/>
      <c r="FA31" s="65">
        <v>28</v>
      </c>
      <c r="FB31" s="66" t="str">
        <f t="shared" si="11"/>
        <v>神栖市</v>
      </c>
      <c r="FC31" s="67">
        <v>507328</v>
      </c>
      <c r="FD31" s="67">
        <v>11116061</v>
      </c>
      <c r="FE31" s="67">
        <v>8600936</v>
      </c>
      <c r="FF31" s="67">
        <v>169507</v>
      </c>
      <c r="FG31" s="67">
        <v>131393</v>
      </c>
      <c r="FH31" s="67">
        <v>131393</v>
      </c>
      <c r="FI31" s="67">
        <v>755</v>
      </c>
      <c r="FJ31" s="67">
        <v>13464</v>
      </c>
      <c r="FK31" s="67">
        <v>9440</v>
      </c>
      <c r="FM31" s="65">
        <v>28</v>
      </c>
      <c r="FN31" s="66" t="str">
        <f t="shared" si="12"/>
        <v>神栖市</v>
      </c>
      <c r="FO31" s="67">
        <v>200429</v>
      </c>
      <c r="FP31" s="67">
        <v>159262</v>
      </c>
      <c r="FQ31" s="67">
        <v>155595</v>
      </c>
      <c r="FR31" s="67">
        <v>457567</v>
      </c>
      <c r="FS31" s="67">
        <v>449417</v>
      </c>
      <c r="FT31" s="67">
        <v>310783</v>
      </c>
      <c r="FU31" s="67">
        <v>125</v>
      </c>
      <c r="FV31" s="67">
        <v>572</v>
      </c>
      <c r="FW31" s="67">
        <v>532</v>
      </c>
      <c r="FY31" s="65">
        <v>28</v>
      </c>
      <c r="FZ31" s="66" t="str">
        <f t="shared" si="13"/>
        <v>神栖市</v>
      </c>
      <c r="GA31" s="67">
        <v>0</v>
      </c>
      <c r="GB31" s="67">
        <v>0</v>
      </c>
      <c r="GC31" s="67">
        <v>0</v>
      </c>
      <c r="GD31" s="67">
        <v>0</v>
      </c>
      <c r="GE31" s="67">
        <v>0</v>
      </c>
      <c r="GF31" s="67">
        <v>0</v>
      </c>
      <c r="GG31" s="67">
        <v>0</v>
      </c>
      <c r="GH31" s="67">
        <v>0</v>
      </c>
      <c r="GI31" s="67">
        <v>0</v>
      </c>
      <c r="GK31" s="65">
        <v>28</v>
      </c>
      <c r="GL31" s="66" t="str">
        <f t="shared" si="14"/>
        <v>神栖市</v>
      </c>
      <c r="GM31" s="67">
        <v>1260810</v>
      </c>
      <c r="GN31" s="67">
        <v>3688525</v>
      </c>
      <c r="GO31" s="67">
        <v>2975813</v>
      </c>
      <c r="GP31" s="67">
        <v>863823</v>
      </c>
      <c r="GQ31" s="67">
        <v>805805</v>
      </c>
      <c r="GR31" s="67">
        <v>663449</v>
      </c>
      <c r="GS31" s="67">
        <v>764</v>
      </c>
      <c r="GT31" s="67">
        <v>6025</v>
      </c>
      <c r="GU31" s="67">
        <v>4511</v>
      </c>
      <c r="GW31" s="65">
        <v>28</v>
      </c>
      <c r="GX31" s="66" t="str">
        <f t="shared" si="15"/>
        <v>神栖市</v>
      </c>
      <c r="GY31" s="67">
        <v>0</v>
      </c>
      <c r="GZ31" s="67">
        <v>813090</v>
      </c>
      <c r="HA31" s="67">
        <v>813090</v>
      </c>
      <c r="HB31" s="67">
        <v>894399</v>
      </c>
      <c r="HC31" s="67">
        <v>894399</v>
      </c>
      <c r="HD31" s="67">
        <v>626079</v>
      </c>
      <c r="HE31" s="67">
        <v>0</v>
      </c>
      <c r="HF31" s="67">
        <v>21</v>
      </c>
      <c r="HG31" s="67">
        <v>21</v>
      </c>
      <c r="HI31" s="65">
        <v>28</v>
      </c>
      <c r="HJ31" s="66" t="str">
        <f t="shared" si="16"/>
        <v>神栖市</v>
      </c>
      <c r="HK31" s="67">
        <v>0</v>
      </c>
      <c r="HL31" s="67">
        <v>0</v>
      </c>
      <c r="HM31" s="67">
        <v>0</v>
      </c>
      <c r="HN31" s="67">
        <v>0</v>
      </c>
      <c r="HO31" s="67">
        <v>0</v>
      </c>
      <c r="HP31" s="67">
        <v>0</v>
      </c>
      <c r="HQ31" s="67">
        <v>0</v>
      </c>
      <c r="HR31" s="67">
        <v>0</v>
      </c>
      <c r="HS31" s="67">
        <v>0</v>
      </c>
      <c r="HU31" s="65">
        <v>28</v>
      </c>
      <c r="HV31" s="66" t="str">
        <f t="shared" si="17"/>
        <v>神栖市</v>
      </c>
      <c r="HW31" s="67">
        <v>0</v>
      </c>
      <c r="HX31" s="67">
        <v>0</v>
      </c>
      <c r="HY31" s="67">
        <v>0</v>
      </c>
      <c r="HZ31" s="67">
        <v>0</v>
      </c>
      <c r="IA31" s="67">
        <v>0</v>
      </c>
      <c r="IB31" s="67">
        <v>0</v>
      </c>
      <c r="IC31" s="67">
        <v>0</v>
      </c>
      <c r="ID31" s="67">
        <v>0</v>
      </c>
      <c r="IE31" s="67">
        <v>0</v>
      </c>
      <c r="IG31" s="65">
        <v>28</v>
      </c>
      <c r="IH31" s="66" t="str">
        <f t="shared" si="18"/>
        <v>神栖市</v>
      </c>
      <c r="II31" s="67">
        <v>0</v>
      </c>
      <c r="IJ31" s="67">
        <v>0</v>
      </c>
      <c r="IK31" s="67">
        <v>0</v>
      </c>
      <c r="IL31" s="67">
        <v>0</v>
      </c>
      <c r="IM31" s="67">
        <v>0</v>
      </c>
      <c r="IN31" s="67">
        <v>0</v>
      </c>
      <c r="IO31" s="67">
        <v>0</v>
      </c>
      <c r="IP31" s="67">
        <v>0</v>
      </c>
      <c r="IQ31" s="67">
        <v>0</v>
      </c>
    </row>
    <row r="32" spans="1:251" s="56" customFormat="1" ht="15" customHeight="1">
      <c r="A32" s="65">
        <v>29</v>
      </c>
      <c r="B32" s="66" t="s">
        <v>113</v>
      </c>
      <c r="C32" s="67">
        <v>508926</v>
      </c>
      <c r="D32" s="67">
        <v>33335112</v>
      </c>
      <c r="E32" s="67">
        <v>32381048</v>
      </c>
      <c r="F32" s="67">
        <v>3593360</v>
      </c>
      <c r="G32" s="67">
        <v>3497642</v>
      </c>
      <c r="H32" s="67">
        <v>3497538</v>
      </c>
      <c r="I32" s="67">
        <v>1978</v>
      </c>
      <c r="J32" s="67">
        <v>23444</v>
      </c>
      <c r="K32" s="67">
        <v>22355</v>
      </c>
      <c r="L32" s="62"/>
      <c r="M32" s="65">
        <v>29</v>
      </c>
      <c r="N32" s="66" t="s">
        <v>113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2"/>
      <c r="Y32" s="65">
        <v>29</v>
      </c>
      <c r="Z32" s="66" t="str">
        <f t="shared" si="2"/>
        <v>行方市</v>
      </c>
      <c r="AA32" s="67">
        <v>0</v>
      </c>
      <c r="AB32" s="67">
        <v>22946</v>
      </c>
      <c r="AC32" s="67">
        <v>20783</v>
      </c>
      <c r="AD32" s="67">
        <v>9045</v>
      </c>
      <c r="AE32" s="67">
        <v>8229</v>
      </c>
      <c r="AF32" s="67">
        <v>5713</v>
      </c>
      <c r="AG32" s="67">
        <v>0</v>
      </c>
      <c r="AH32" s="67">
        <v>30</v>
      </c>
      <c r="AI32" s="67">
        <v>25</v>
      </c>
      <c r="AJ32" s="63"/>
      <c r="AK32" s="65">
        <v>29</v>
      </c>
      <c r="AL32" s="66" t="str">
        <f t="shared" si="3"/>
        <v>行方市</v>
      </c>
      <c r="AM32" s="67">
        <v>1146137</v>
      </c>
      <c r="AN32" s="67">
        <v>42634239</v>
      </c>
      <c r="AO32" s="67">
        <v>40684339</v>
      </c>
      <c r="AP32" s="67">
        <v>1998079</v>
      </c>
      <c r="AQ32" s="67">
        <v>1906907</v>
      </c>
      <c r="AR32" s="67">
        <v>1906743</v>
      </c>
      <c r="AS32" s="67">
        <v>2012</v>
      </c>
      <c r="AT32" s="67">
        <v>30725</v>
      </c>
      <c r="AU32" s="67">
        <v>28715</v>
      </c>
      <c r="AV32" s="62"/>
      <c r="AW32" s="65">
        <v>29</v>
      </c>
      <c r="AX32" s="66" t="str">
        <f t="shared" si="1"/>
        <v>行方市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2"/>
      <c r="BI32" s="65">
        <v>29</v>
      </c>
      <c r="BJ32" s="66" t="str">
        <f t="shared" si="0"/>
        <v>行方市</v>
      </c>
      <c r="BK32" s="67">
        <v>792</v>
      </c>
      <c r="BL32" s="67">
        <v>78161</v>
      </c>
      <c r="BM32" s="67">
        <v>63637</v>
      </c>
      <c r="BN32" s="67">
        <v>29683</v>
      </c>
      <c r="BO32" s="67">
        <v>24399</v>
      </c>
      <c r="BP32" s="67">
        <v>17067</v>
      </c>
      <c r="BQ32" s="67">
        <v>3</v>
      </c>
      <c r="BR32" s="67">
        <v>142</v>
      </c>
      <c r="BS32" s="67">
        <v>109</v>
      </c>
      <c r="BT32" s="63"/>
      <c r="BU32" s="65">
        <v>29</v>
      </c>
      <c r="BV32" s="66" t="str">
        <f t="shared" si="4"/>
        <v>行方市</v>
      </c>
      <c r="BW32" s="67">
        <v>0</v>
      </c>
      <c r="BX32" s="67">
        <v>2762130</v>
      </c>
      <c r="BY32" s="67">
        <v>2593371</v>
      </c>
      <c r="BZ32" s="67">
        <v>11648778</v>
      </c>
      <c r="CA32" s="67">
        <v>10930218</v>
      </c>
      <c r="CB32" s="67">
        <v>1821619</v>
      </c>
      <c r="CC32" s="67">
        <v>0</v>
      </c>
      <c r="CD32" s="67">
        <v>12633</v>
      </c>
      <c r="CE32" s="67">
        <v>11607</v>
      </c>
      <c r="CF32" s="63"/>
      <c r="CG32" s="65">
        <v>29</v>
      </c>
      <c r="CH32" s="66" t="str">
        <f t="shared" si="5"/>
        <v>行方市</v>
      </c>
      <c r="CI32" s="67">
        <v>0</v>
      </c>
      <c r="CJ32" s="67">
        <v>7059830</v>
      </c>
      <c r="CK32" s="67">
        <v>7007345</v>
      </c>
      <c r="CL32" s="67">
        <v>27702651</v>
      </c>
      <c r="CM32" s="67">
        <v>27508716</v>
      </c>
      <c r="CN32" s="67">
        <v>9169371</v>
      </c>
      <c r="CO32" s="67">
        <v>0</v>
      </c>
      <c r="CP32" s="67">
        <v>15073</v>
      </c>
      <c r="CQ32" s="67">
        <v>14318</v>
      </c>
      <c r="CR32" s="63"/>
      <c r="CS32" s="65">
        <v>29</v>
      </c>
      <c r="CT32" s="66" t="str">
        <f t="shared" si="6"/>
        <v>行方市</v>
      </c>
      <c r="CU32" s="67">
        <v>0</v>
      </c>
      <c r="CV32" s="67">
        <v>2832208</v>
      </c>
      <c r="CW32" s="67">
        <v>2826433</v>
      </c>
      <c r="CX32" s="67">
        <v>12742875</v>
      </c>
      <c r="CY32" s="67">
        <v>12720993</v>
      </c>
      <c r="CZ32" s="67">
        <v>8840518</v>
      </c>
      <c r="DA32" s="67">
        <v>0</v>
      </c>
      <c r="DB32" s="67">
        <v>4582</v>
      </c>
      <c r="DC32" s="67">
        <v>4462</v>
      </c>
      <c r="DD32" s="63"/>
      <c r="DE32" s="65">
        <v>29</v>
      </c>
      <c r="DF32" s="66" t="str">
        <f t="shared" si="7"/>
        <v>行方市</v>
      </c>
      <c r="DG32" s="67">
        <v>700980</v>
      </c>
      <c r="DH32" s="67">
        <v>12654168</v>
      </c>
      <c r="DI32" s="67">
        <v>12427149</v>
      </c>
      <c r="DJ32" s="67">
        <v>52094304</v>
      </c>
      <c r="DK32" s="67">
        <v>51159927</v>
      </c>
      <c r="DL32" s="67">
        <v>19831508</v>
      </c>
      <c r="DM32" s="67">
        <v>1276</v>
      </c>
      <c r="DN32" s="67">
        <v>32288</v>
      </c>
      <c r="DO32" s="67">
        <v>30387</v>
      </c>
      <c r="DP32" s="62"/>
      <c r="DQ32" s="65">
        <v>29</v>
      </c>
      <c r="DR32" s="66" t="str">
        <f t="shared" si="8"/>
        <v>行方市</v>
      </c>
      <c r="DS32" s="67">
        <v>0</v>
      </c>
      <c r="DT32" s="67">
        <v>0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2"/>
      <c r="EC32" s="65">
        <v>29</v>
      </c>
      <c r="ED32" s="66" t="str">
        <f t="shared" si="9"/>
        <v>行方市</v>
      </c>
      <c r="EE32" s="67">
        <v>0</v>
      </c>
      <c r="EF32" s="67">
        <v>0</v>
      </c>
      <c r="EG32" s="67">
        <v>0</v>
      </c>
      <c r="EH32" s="67">
        <v>0</v>
      </c>
      <c r="EI32" s="67">
        <v>0</v>
      </c>
      <c r="EJ32" s="67">
        <v>0</v>
      </c>
      <c r="EK32" s="67">
        <v>0</v>
      </c>
      <c r="EL32" s="67">
        <v>0</v>
      </c>
      <c r="EM32" s="67">
        <v>0</v>
      </c>
      <c r="EN32" s="62"/>
      <c r="EO32" s="65">
        <v>29</v>
      </c>
      <c r="EP32" s="66" t="str">
        <f t="shared" si="10"/>
        <v>行方市</v>
      </c>
      <c r="EQ32" s="67">
        <v>74410</v>
      </c>
      <c r="ER32" s="67">
        <v>237968</v>
      </c>
      <c r="ES32" s="67">
        <v>211970</v>
      </c>
      <c r="ET32" s="67">
        <v>15563</v>
      </c>
      <c r="EU32" s="67">
        <v>14028</v>
      </c>
      <c r="EV32" s="67">
        <v>14028</v>
      </c>
      <c r="EW32" s="67">
        <v>47</v>
      </c>
      <c r="EX32" s="67">
        <v>277</v>
      </c>
      <c r="EY32" s="67">
        <v>235</v>
      </c>
      <c r="EZ32" s="62"/>
      <c r="FA32" s="65">
        <v>29</v>
      </c>
      <c r="FB32" s="66" t="str">
        <f t="shared" si="11"/>
        <v>行方市</v>
      </c>
      <c r="FC32" s="67">
        <v>3178765</v>
      </c>
      <c r="FD32" s="67">
        <v>39521376</v>
      </c>
      <c r="FE32" s="67">
        <v>36017352</v>
      </c>
      <c r="FF32" s="67">
        <v>1153146</v>
      </c>
      <c r="FG32" s="67">
        <v>1050635</v>
      </c>
      <c r="FH32" s="67">
        <v>1050635</v>
      </c>
      <c r="FI32" s="67">
        <v>1729</v>
      </c>
      <c r="FJ32" s="67">
        <v>23234</v>
      </c>
      <c r="FK32" s="67">
        <v>20203</v>
      </c>
      <c r="FM32" s="65">
        <v>29</v>
      </c>
      <c r="FN32" s="66" t="str">
        <f t="shared" si="12"/>
        <v>行方市</v>
      </c>
      <c r="FO32" s="67">
        <v>0</v>
      </c>
      <c r="FP32" s="67">
        <v>0</v>
      </c>
      <c r="FQ32" s="67">
        <v>0</v>
      </c>
      <c r="FR32" s="67">
        <v>0</v>
      </c>
      <c r="FS32" s="67">
        <v>0</v>
      </c>
      <c r="FT32" s="67">
        <v>0</v>
      </c>
      <c r="FU32" s="67">
        <v>0</v>
      </c>
      <c r="FV32" s="67">
        <v>0</v>
      </c>
      <c r="FW32" s="67">
        <v>0</v>
      </c>
      <c r="FY32" s="65">
        <v>29</v>
      </c>
      <c r="FZ32" s="66" t="str">
        <f t="shared" si="13"/>
        <v>行方市</v>
      </c>
      <c r="GA32" s="67">
        <v>0</v>
      </c>
      <c r="GB32" s="67">
        <v>0</v>
      </c>
      <c r="GC32" s="67">
        <v>0</v>
      </c>
      <c r="GD32" s="67">
        <v>0</v>
      </c>
      <c r="GE32" s="67">
        <v>0</v>
      </c>
      <c r="GF32" s="67">
        <v>0</v>
      </c>
      <c r="GG32" s="67">
        <v>0</v>
      </c>
      <c r="GH32" s="67">
        <v>0</v>
      </c>
      <c r="GI32" s="67">
        <v>0</v>
      </c>
      <c r="GK32" s="65">
        <v>29</v>
      </c>
      <c r="GL32" s="66" t="str">
        <f t="shared" si="14"/>
        <v>行方市</v>
      </c>
      <c r="GM32" s="67">
        <v>917482</v>
      </c>
      <c r="GN32" s="67">
        <v>2108099</v>
      </c>
      <c r="GO32" s="67">
        <v>1848208</v>
      </c>
      <c r="GP32" s="67">
        <v>28713</v>
      </c>
      <c r="GQ32" s="67">
        <v>25085</v>
      </c>
      <c r="GR32" s="67">
        <v>25085</v>
      </c>
      <c r="GS32" s="67">
        <v>1059</v>
      </c>
      <c r="GT32" s="67">
        <v>6322</v>
      </c>
      <c r="GU32" s="67">
        <v>5526</v>
      </c>
      <c r="GW32" s="65">
        <v>29</v>
      </c>
      <c r="GX32" s="66" t="str">
        <f t="shared" si="15"/>
        <v>行方市</v>
      </c>
      <c r="GY32" s="67">
        <v>79507</v>
      </c>
      <c r="GZ32" s="67">
        <v>6411997</v>
      </c>
      <c r="HA32" s="67">
        <v>6410897</v>
      </c>
      <c r="HB32" s="67">
        <v>8416846</v>
      </c>
      <c r="HC32" s="67">
        <v>8415551</v>
      </c>
      <c r="HD32" s="67">
        <v>5890885</v>
      </c>
      <c r="HE32" s="67">
        <v>175</v>
      </c>
      <c r="HF32" s="67">
        <v>2725</v>
      </c>
      <c r="HG32" s="67">
        <v>2719</v>
      </c>
      <c r="HI32" s="65">
        <v>29</v>
      </c>
      <c r="HJ32" s="66" t="str">
        <f t="shared" si="16"/>
        <v>行方市</v>
      </c>
      <c r="HK32" s="67">
        <v>0</v>
      </c>
      <c r="HL32" s="67">
        <v>0</v>
      </c>
      <c r="HM32" s="67">
        <v>0</v>
      </c>
      <c r="HN32" s="67">
        <v>0</v>
      </c>
      <c r="HO32" s="67">
        <v>0</v>
      </c>
      <c r="HP32" s="67">
        <v>0</v>
      </c>
      <c r="HQ32" s="67">
        <v>0</v>
      </c>
      <c r="HR32" s="67">
        <v>0</v>
      </c>
      <c r="HS32" s="67">
        <v>0</v>
      </c>
      <c r="HU32" s="65">
        <v>29</v>
      </c>
      <c r="HV32" s="66" t="str">
        <f t="shared" si="17"/>
        <v>行方市</v>
      </c>
      <c r="HW32" s="67">
        <v>0</v>
      </c>
      <c r="HX32" s="67">
        <v>0</v>
      </c>
      <c r="HY32" s="67">
        <v>0</v>
      </c>
      <c r="HZ32" s="67">
        <v>0</v>
      </c>
      <c r="IA32" s="67">
        <v>0</v>
      </c>
      <c r="IB32" s="67">
        <v>0</v>
      </c>
      <c r="IC32" s="67">
        <v>0</v>
      </c>
      <c r="ID32" s="67">
        <v>0</v>
      </c>
      <c r="IE32" s="67">
        <v>0</v>
      </c>
      <c r="IG32" s="65">
        <v>29</v>
      </c>
      <c r="IH32" s="66" t="str">
        <f t="shared" si="18"/>
        <v>行方市</v>
      </c>
      <c r="II32" s="67">
        <v>0</v>
      </c>
      <c r="IJ32" s="67">
        <v>0</v>
      </c>
      <c r="IK32" s="67">
        <v>0</v>
      </c>
      <c r="IL32" s="67">
        <v>0</v>
      </c>
      <c r="IM32" s="67">
        <v>0</v>
      </c>
      <c r="IN32" s="67">
        <v>0</v>
      </c>
      <c r="IO32" s="67">
        <v>0</v>
      </c>
      <c r="IP32" s="67">
        <v>0</v>
      </c>
      <c r="IQ32" s="67">
        <v>0</v>
      </c>
    </row>
    <row r="33" spans="1:251" s="56" customFormat="1" ht="15" customHeight="1">
      <c r="A33" s="70">
        <v>30</v>
      </c>
      <c r="B33" s="71" t="s">
        <v>114</v>
      </c>
      <c r="C33" s="72">
        <v>338801</v>
      </c>
      <c r="D33" s="72">
        <v>19156424</v>
      </c>
      <c r="E33" s="72">
        <v>18148945</v>
      </c>
      <c r="F33" s="72">
        <v>1637534</v>
      </c>
      <c r="G33" s="72">
        <v>1554591</v>
      </c>
      <c r="H33" s="72">
        <v>1553209</v>
      </c>
      <c r="I33" s="72">
        <v>832</v>
      </c>
      <c r="J33" s="72">
        <v>16849</v>
      </c>
      <c r="K33" s="72">
        <v>15606</v>
      </c>
      <c r="L33" s="62"/>
      <c r="M33" s="70">
        <v>30</v>
      </c>
      <c r="N33" s="71" t="s">
        <v>114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62"/>
      <c r="Y33" s="65">
        <v>30</v>
      </c>
      <c r="Z33" s="66" t="str">
        <f t="shared" si="2"/>
        <v>鉾田市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63"/>
      <c r="AK33" s="65">
        <v>30</v>
      </c>
      <c r="AL33" s="66" t="str">
        <f t="shared" si="3"/>
        <v>鉾田市</v>
      </c>
      <c r="AM33" s="67">
        <v>1221869</v>
      </c>
      <c r="AN33" s="67">
        <v>81485460</v>
      </c>
      <c r="AO33" s="67">
        <v>77731895</v>
      </c>
      <c r="AP33" s="67">
        <v>3633663</v>
      </c>
      <c r="AQ33" s="67">
        <v>3475366</v>
      </c>
      <c r="AR33" s="67">
        <v>3468233</v>
      </c>
      <c r="AS33" s="72">
        <v>2185</v>
      </c>
      <c r="AT33" s="72">
        <v>41396</v>
      </c>
      <c r="AU33" s="72">
        <v>38182</v>
      </c>
      <c r="AV33" s="62"/>
      <c r="AW33" s="65">
        <v>30</v>
      </c>
      <c r="AX33" s="66" t="str">
        <f t="shared" si="1"/>
        <v>鉾田市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72">
        <v>0</v>
      </c>
      <c r="BF33" s="72">
        <v>0</v>
      </c>
      <c r="BG33" s="72">
        <v>0</v>
      </c>
      <c r="BH33" s="62"/>
      <c r="BI33" s="65">
        <v>30</v>
      </c>
      <c r="BJ33" s="66" t="str">
        <f t="shared" si="0"/>
        <v>鉾田市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72">
        <v>0</v>
      </c>
      <c r="BR33" s="72">
        <v>0</v>
      </c>
      <c r="BS33" s="72">
        <v>0</v>
      </c>
      <c r="BT33" s="63"/>
      <c r="BU33" s="65">
        <v>30</v>
      </c>
      <c r="BV33" s="66" t="str">
        <f t="shared" si="4"/>
        <v>鉾田市</v>
      </c>
      <c r="BW33" s="67">
        <v>0</v>
      </c>
      <c r="BX33" s="67">
        <v>3921050</v>
      </c>
      <c r="BY33" s="67">
        <v>3319885</v>
      </c>
      <c r="BZ33" s="67">
        <v>19606875</v>
      </c>
      <c r="CA33" s="67">
        <v>17016960</v>
      </c>
      <c r="CB33" s="67">
        <v>2833204</v>
      </c>
      <c r="CC33" s="72">
        <v>0</v>
      </c>
      <c r="CD33" s="72">
        <v>19493</v>
      </c>
      <c r="CE33" s="72">
        <v>15801</v>
      </c>
      <c r="CF33" s="63"/>
      <c r="CG33" s="65">
        <v>30</v>
      </c>
      <c r="CH33" s="66" t="str">
        <f t="shared" si="5"/>
        <v>鉾田市</v>
      </c>
      <c r="CI33" s="67">
        <v>0</v>
      </c>
      <c r="CJ33" s="67">
        <v>10009109</v>
      </c>
      <c r="CK33" s="67">
        <v>9894214</v>
      </c>
      <c r="CL33" s="67">
        <v>45867314</v>
      </c>
      <c r="CM33" s="67">
        <v>45422160</v>
      </c>
      <c r="CN33" s="67">
        <v>15119814</v>
      </c>
      <c r="CO33" s="72">
        <v>0</v>
      </c>
      <c r="CP33" s="72">
        <v>18929</v>
      </c>
      <c r="CQ33" s="72">
        <v>16933</v>
      </c>
      <c r="CR33" s="63"/>
      <c r="CS33" s="65">
        <v>30</v>
      </c>
      <c r="CT33" s="66" t="str">
        <f t="shared" si="6"/>
        <v>鉾田市</v>
      </c>
      <c r="CU33" s="67">
        <v>0</v>
      </c>
      <c r="CV33" s="67">
        <v>4477127</v>
      </c>
      <c r="CW33" s="67">
        <v>4433091</v>
      </c>
      <c r="CX33" s="67">
        <v>21582978</v>
      </c>
      <c r="CY33" s="67">
        <v>21423799</v>
      </c>
      <c r="CZ33" s="67">
        <v>14654154</v>
      </c>
      <c r="DA33" s="72">
        <v>0</v>
      </c>
      <c r="DB33" s="72">
        <v>10391</v>
      </c>
      <c r="DC33" s="72">
        <v>9830</v>
      </c>
      <c r="DD33" s="63"/>
      <c r="DE33" s="65">
        <v>30</v>
      </c>
      <c r="DF33" s="66" t="str">
        <f t="shared" si="7"/>
        <v>鉾田市</v>
      </c>
      <c r="DG33" s="67">
        <v>682387</v>
      </c>
      <c r="DH33" s="67">
        <v>18407286</v>
      </c>
      <c r="DI33" s="67">
        <v>17647190</v>
      </c>
      <c r="DJ33" s="67">
        <v>87057167</v>
      </c>
      <c r="DK33" s="67">
        <v>83862919</v>
      </c>
      <c r="DL33" s="67">
        <v>32607172</v>
      </c>
      <c r="DM33" s="72">
        <v>1069</v>
      </c>
      <c r="DN33" s="72">
        <v>48813</v>
      </c>
      <c r="DO33" s="72">
        <v>42564</v>
      </c>
      <c r="DP33" s="62"/>
      <c r="DQ33" s="65">
        <v>30</v>
      </c>
      <c r="DR33" s="66" t="str">
        <f t="shared" si="8"/>
        <v>鉾田市</v>
      </c>
      <c r="DS33" s="67">
        <v>0</v>
      </c>
      <c r="DT33" s="67">
        <v>0</v>
      </c>
      <c r="DU33" s="67">
        <v>0</v>
      </c>
      <c r="DV33" s="67">
        <v>0</v>
      </c>
      <c r="DW33" s="67">
        <v>0</v>
      </c>
      <c r="DX33" s="67">
        <v>0</v>
      </c>
      <c r="DY33" s="72">
        <v>0</v>
      </c>
      <c r="DZ33" s="72">
        <v>0</v>
      </c>
      <c r="EA33" s="72">
        <v>0</v>
      </c>
      <c r="EB33" s="62"/>
      <c r="EC33" s="65">
        <v>30</v>
      </c>
      <c r="ED33" s="66" t="str">
        <f t="shared" si="9"/>
        <v>鉾田市</v>
      </c>
      <c r="EE33" s="67">
        <v>0</v>
      </c>
      <c r="EF33" s="67">
        <v>0</v>
      </c>
      <c r="EG33" s="67">
        <v>0</v>
      </c>
      <c r="EH33" s="67">
        <v>0</v>
      </c>
      <c r="EI33" s="67">
        <v>0</v>
      </c>
      <c r="EJ33" s="67">
        <v>0</v>
      </c>
      <c r="EK33" s="72">
        <v>0</v>
      </c>
      <c r="EL33" s="72">
        <v>0</v>
      </c>
      <c r="EM33" s="72">
        <v>0</v>
      </c>
      <c r="EN33" s="62"/>
      <c r="EO33" s="65">
        <v>30</v>
      </c>
      <c r="EP33" s="66" t="str">
        <f t="shared" si="10"/>
        <v>鉾田市</v>
      </c>
      <c r="EQ33" s="67">
        <v>94672</v>
      </c>
      <c r="ER33" s="67">
        <v>15289</v>
      </c>
      <c r="ES33" s="67">
        <v>13693</v>
      </c>
      <c r="ET33" s="67">
        <v>841</v>
      </c>
      <c r="EU33" s="67">
        <v>753</v>
      </c>
      <c r="EV33" s="67">
        <v>753</v>
      </c>
      <c r="EW33" s="72">
        <v>54</v>
      </c>
      <c r="EX33" s="72">
        <v>32</v>
      </c>
      <c r="EY33" s="72">
        <v>24</v>
      </c>
      <c r="EZ33" s="62"/>
      <c r="FA33" s="65">
        <v>30</v>
      </c>
      <c r="FB33" s="66" t="str">
        <f t="shared" si="11"/>
        <v>鉾田市</v>
      </c>
      <c r="FC33" s="67">
        <v>1700742</v>
      </c>
      <c r="FD33" s="67">
        <v>46349772</v>
      </c>
      <c r="FE33" s="67">
        <v>40089735</v>
      </c>
      <c r="FF33" s="67">
        <v>1310038</v>
      </c>
      <c r="FG33" s="67">
        <v>1146557</v>
      </c>
      <c r="FH33" s="67">
        <v>1146557</v>
      </c>
      <c r="FI33" s="72">
        <v>1166</v>
      </c>
      <c r="FJ33" s="72">
        <v>28153</v>
      </c>
      <c r="FK33" s="72">
        <v>19171</v>
      </c>
      <c r="FM33" s="65">
        <v>30</v>
      </c>
      <c r="FN33" s="66" t="str">
        <f t="shared" si="12"/>
        <v>鉾田市</v>
      </c>
      <c r="FO33" s="67">
        <v>0</v>
      </c>
      <c r="FP33" s="67">
        <v>0</v>
      </c>
      <c r="FQ33" s="67">
        <v>0</v>
      </c>
      <c r="FR33" s="67">
        <v>0</v>
      </c>
      <c r="FS33" s="67">
        <v>0</v>
      </c>
      <c r="FT33" s="67">
        <v>0</v>
      </c>
      <c r="FU33" s="72">
        <v>0</v>
      </c>
      <c r="FV33" s="72">
        <v>0</v>
      </c>
      <c r="FW33" s="72">
        <v>0</v>
      </c>
      <c r="FY33" s="65">
        <v>30</v>
      </c>
      <c r="FZ33" s="66" t="str">
        <f t="shared" si="13"/>
        <v>鉾田市</v>
      </c>
      <c r="GA33" s="67">
        <v>0</v>
      </c>
      <c r="GB33" s="67">
        <v>30793</v>
      </c>
      <c r="GC33" s="67">
        <v>30793</v>
      </c>
      <c r="GD33" s="67">
        <v>834</v>
      </c>
      <c r="GE33" s="67">
        <v>834</v>
      </c>
      <c r="GF33" s="67">
        <v>584</v>
      </c>
      <c r="GG33" s="72">
        <v>0</v>
      </c>
      <c r="GH33" s="72">
        <v>8</v>
      </c>
      <c r="GI33" s="72">
        <v>8</v>
      </c>
      <c r="GK33" s="65">
        <v>30</v>
      </c>
      <c r="GL33" s="66" t="str">
        <f t="shared" si="14"/>
        <v>鉾田市</v>
      </c>
      <c r="GM33" s="67">
        <v>1054330</v>
      </c>
      <c r="GN33" s="67">
        <v>926844</v>
      </c>
      <c r="GO33" s="67">
        <v>596834</v>
      </c>
      <c r="GP33" s="67">
        <v>16059</v>
      </c>
      <c r="GQ33" s="67">
        <v>10432</v>
      </c>
      <c r="GR33" s="67">
        <v>10432</v>
      </c>
      <c r="GS33" s="72">
        <v>251</v>
      </c>
      <c r="GT33" s="72">
        <v>1799</v>
      </c>
      <c r="GU33" s="72">
        <v>1050</v>
      </c>
      <c r="GW33" s="65">
        <v>30</v>
      </c>
      <c r="GX33" s="66" t="str">
        <f t="shared" si="15"/>
        <v>鉾田市</v>
      </c>
      <c r="GY33" s="67">
        <v>1391</v>
      </c>
      <c r="GZ33" s="67">
        <v>1804079</v>
      </c>
      <c r="HA33" s="67">
        <v>1804079</v>
      </c>
      <c r="HB33" s="67">
        <v>2297136</v>
      </c>
      <c r="HC33" s="67">
        <v>2297136</v>
      </c>
      <c r="HD33" s="67">
        <v>1607995</v>
      </c>
      <c r="HE33" s="72">
        <v>2</v>
      </c>
      <c r="HF33" s="72">
        <v>615</v>
      </c>
      <c r="HG33" s="72">
        <v>615</v>
      </c>
      <c r="HI33" s="65">
        <v>30</v>
      </c>
      <c r="HJ33" s="66" t="str">
        <f t="shared" si="16"/>
        <v>鉾田市</v>
      </c>
      <c r="HK33" s="67">
        <v>0</v>
      </c>
      <c r="HL33" s="67">
        <v>0</v>
      </c>
      <c r="HM33" s="67">
        <v>0</v>
      </c>
      <c r="HN33" s="67">
        <v>0</v>
      </c>
      <c r="HO33" s="67">
        <v>0</v>
      </c>
      <c r="HP33" s="67">
        <v>0</v>
      </c>
      <c r="HQ33" s="72">
        <v>0</v>
      </c>
      <c r="HR33" s="72">
        <v>0</v>
      </c>
      <c r="HS33" s="72">
        <v>0</v>
      </c>
      <c r="HU33" s="65">
        <v>30</v>
      </c>
      <c r="HV33" s="66" t="str">
        <f t="shared" si="17"/>
        <v>鉾田市</v>
      </c>
      <c r="HW33" s="67">
        <v>706</v>
      </c>
      <c r="HX33" s="67">
        <v>381593</v>
      </c>
      <c r="HY33" s="67">
        <v>381593</v>
      </c>
      <c r="HZ33" s="67">
        <v>8789</v>
      </c>
      <c r="IA33" s="67">
        <v>8789</v>
      </c>
      <c r="IB33" s="67">
        <v>1538</v>
      </c>
      <c r="IC33" s="72">
        <v>15</v>
      </c>
      <c r="ID33" s="72">
        <v>517</v>
      </c>
      <c r="IE33" s="72">
        <v>517</v>
      </c>
      <c r="IG33" s="65">
        <v>30</v>
      </c>
      <c r="IH33" s="66" t="str">
        <f t="shared" si="18"/>
        <v>鉾田市</v>
      </c>
      <c r="II33" s="67">
        <v>0</v>
      </c>
      <c r="IJ33" s="67">
        <v>0</v>
      </c>
      <c r="IK33" s="67">
        <v>0</v>
      </c>
      <c r="IL33" s="67">
        <v>0</v>
      </c>
      <c r="IM33" s="67">
        <v>0</v>
      </c>
      <c r="IN33" s="67">
        <v>0</v>
      </c>
      <c r="IO33" s="72">
        <v>0</v>
      </c>
      <c r="IP33" s="72">
        <v>0</v>
      </c>
      <c r="IQ33" s="72">
        <v>0</v>
      </c>
    </row>
    <row r="34" spans="1:251" s="56" customFormat="1" ht="15" customHeight="1">
      <c r="A34" s="70">
        <v>31</v>
      </c>
      <c r="B34" s="71" t="s">
        <v>127</v>
      </c>
      <c r="C34" s="72">
        <v>528487</v>
      </c>
      <c r="D34" s="72">
        <v>27078138</v>
      </c>
      <c r="E34" s="72">
        <v>26453768</v>
      </c>
      <c r="F34" s="72">
        <v>3267125</v>
      </c>
      <c r="G34" s="72">
        <v>3192687</v>
      </c>
      <c r="H34" s="72">
        <v>3185133</v>
      </c>
      <c r="I34" s="72">
        <v>1526</v>
      </c>
      <c r="J34" s="72">
        <v>14806</v>
      </c>
      <c r="K34" s="72">
        <v>13980</v>
      </c>
      <c r="L34" s="62"/>
      <c r="M34" s="70">
        <v>31</v>
      </c>
      <c r="N34" s="71" t="s">
        <v>127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62"/>
      <c r="Y34" s="65">
        <v>31</v>
      </c>
      <c r="Z34" s="66" t="str">
        <f>B34</f>
        <v>つくばみらい市</v>
      </c>
      <c r="AA34" s="72">
        <v>12</v>
      </c>
      <c r="AB34" s="72">
        <v>23921</v>
      </c>
      <c r="AC34" s="72">
        <v>23445</v>
      </c>
      <c r="AD34" s="72">
        <v>179444</v>
      </c>
      <c r="AE34" s="72">
        <v>179213</v>
      </c>
      <c r="AF34" s="72">
        <v>60822</v>
      </c>
      <c r="AG34" s="72">
        <v>1</v>
      </c>
      <c r="AH34" s="72">
        <v>24</v>
      </c>
      <c r="AI34" s="72">
        <v>23</v>
      </c>
      <c r="AJ34" s="63"/>
      <c r="AK34" s="65">
        <v>31</v>
      </c>
      <c r="AL34" s="66" t="str">
        <f>Z34</f>
        <v>つくばみらい市</v>
      </c>
      <c r="AM34" s="67">
        <v>710233</v>
      </c>
      <c r="AN34" s="67">
        <v>12790298</v>
      </c>
      <c r="AO34" s="67">
        <v>11973322</v>
      </c>
      <c r="AP34" s="67">
        <v>735766</v>
      </c>
      <c r="AQ34" s="67">
        <v>690255</v>
      </c>
      <c r="AR34" s="67">
        <v>689741</v>
      </c>
      <c r="AS34" s="72">
        <v>2315</v>
      </c>
      <c r="AT34" s="72">
        <v>15810</v>
      </c>
      <c r="AU34" s="72">
        <v>14408</v>
      </c>
      <c r="AV34" s="62"/>
      <c r="AW34" s="65">
        <v>31</v>
      </c>
      <c r="AX34" s="66" t="str">
        <f t="shared" si="1"/>
        <v>つくばみらい市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72">
        <v>0</v>
      </c>
      <c r="BF34" s="72">
        <v>0</v>
      </c>
      <c r="BG34" s="72">
        <v>0</v>
      </c>
      <c r="BH34" s="62"/>
      <c r="BI34" s="65">
        <v>31</v>
      </c>
      <c r="BJ34" s="66" t="str">
        <f t="shared" si="0"/>
        <v>つくばみらい市</v>
      </c>
      <c r="BK34" s="67">
        <v>4822</v>
      </c>
      <c r="BL34" s="67">
        <v>334572</v>
      </c>
      <c r="BM34" s="67">
        <v>333102</v>
      </c>
      <c r="BN34" s="67">
        <v>5678086</v>
      </c>
      <c r="BO34" s="67">
        <v>5676708</v>
      </c>
      <c r="BP34" s="67">
        <v>1878034</v>
      </c>
      <c r="BQ34" s="72">
        <v>47</v>
      </c>
      <c r="BR34" s="72">
        <v>692</v>
      </c>
      <c r="BS34" s="72">
        <v>686</v>
      </c>
      <c r="BT34" s="63"/>
      <c r="BU34" s="65">
        <v>31</v>
      </c>
      <c r="BV34" s="66" t="str">
        <f>BJ34</f>
        <v>つくばみらい市</v>
      </c>
      <c r="BW34" s="67">
        <v>0</v>
      </c>
      <c r="BX34" s="67">
        <v>3302924</v>
      </c>
      <c r="BY34" s="67">
        <v>3137521</v>
      </c>
      <c r="BZ34" s="67">
        <v>64976843</v>
      </c>
      <c r="CA34" s="67">
        <v>63555410</v>
      </c>
      <c r="CB34" s="67">
        <v>10591667</v>
      </c>
      <c r="CC34" s="72">
        <v>0</v>
      </c>
      <c r="CD34" s="72">
        <v>18150</v>
      </c>
      <c r="CE34" s="72">
        <v>16645</v>
      </c>
      <c r="CF34" s="63"/>
      <c r="CG34" s="65">
        <v>31</v>
      </c>
      <c r="CH34" s="66" t="str">
        <f>BV34</f>
        <v>つくばみらい市</v>
      </c>
      <c r="CI34" s="67">
        <v>0</v>
      </c>
      <c r="CJ34" s="67">
        <v>4222161</v>
      </c>
      <c r="CK34" s="67">
        <v>4207949</v>
      </c>
      <c r="CL34" s="67">
        <v>36026197</v>
      </c>
      <c r="CM34" s="67">
        <v>35946129</v>
      </c>
      <c r="CN34" s="67">
        <v>11981530</v>
      </c>
      <c r="CO34" s="72">
        <v>0</v>
      </c>
      <c r="CP34" s="72">
        <v>15537</v>
      </c>
      <c r="CQ34" s="72">
        <v>15106</v>
      </c>
      <c r="CR34" s="63"/>
      <c r="CS34" s="65">
        <v>31</v>
      </c>
      <c r="CT34" s="66" t="str">
        <f>CH34</f>
        <v>つくばみらい市</v>
      </c>
      <c r="CU34" s="67">
        <v>0</v>
      </c>
      <c r="CV34" s="67">
        <v>2914440</v>
      </c>
      <c r="CW34" s="67">
        <v>2913805</v>
      </c>
      <c r="CX34" s="67">
        <v>47291550</v>
      </c>
      <c r="CY34" s="67">
        <v>47287664</v>
      </c>
      <c r="CZ34" s="67">
        <v>32832024</v>
      </c>
      <c r="DA34" s="72">
        <v>0</v>
      </c>
      <c r="DB34" s="72">
        <v>3996</v>
      </c>
      <c r="DC34" s="72">
        <v>3970</v>
      </c>
      <c r="DD34" s="63"/>
      <c r="DE34" s="65">
        <v>31</v>
      </c>
      <c r="DF34" s="66" t="str">
        <f>CT34</f>
        <v>つくばみらい市</v>
      </c>
      <c r="DG34" s="67">
        <v>913660</v>
      </c>
      <c r="DH34" s="67">
        <v>10439525</v>
      </c>
      <c r="DI34" s="67">
        <v>10259275</v>
      </c>
      <c r="DJ34" s="67">
        <v>148294590</v>
      </c>
      <c r="DK34" s="67">
        <v>146789203</v>
      </c>
      <c r="DL34" s="67">
        <v>55405221</v>
      </c>
      <c r="DM34" s="72">
        <v>1485</v>
      </c>
      <c r="DN34" s="72">
        <v>37683</v>
      </c>
      <c r="DO34" s="72">
        <v>35721</v>
      </c>
      <c r="DP34" s="62"/>
      <c r="DQ34" s="65">
        <v>31</v>
      </c>
      <c r="DR34" s="66" t="str">
        <f>DF34</f>
        <v>つくばみらい市</v>
      </c>
      <c r="DS34" s="67">
        <v>0</v>
      </c>
      <c r="DT34" s="67">
        <v>0</v>
      </c>
      <c r="DU34" s="67">
        <v>0</v>
      </c>
      <c r="DV34" s="67">
        <v>0</v>
      </c>
      <c r="DW34" s="67">
        <v>0</v>
      </c>
      <c r="DX34" s="67">
        <v>0</v>
      </c>
      <c r="DY34" s="72">
        <v>0</v>
      </c>
      <c r="DZ34" s="72">
        <v>0</v>
      </c>
      <c r="EA34" s="72">
        <v>0</v>
      </c>
      <c r="EB34" s="62"/>
      <c r="EC34" s="65">
        <v>31</v>
      </c>
      <c r="ED34" s="66" t="str">
        <f>DR34</f>
        <v>つくばみらい市</v>
      </c>
      <c r="EE34" s="67">
        <v>0</v>
      </c>
      <c r="EF34" s="67">
        <v>0</v>
      </c>
      <c r="EG34" s="67">
        <v>0</v>
      </c>
      <c r="EH34" s="67">
        <v>0</v>
      </c>
      <c r="EI34" s="67">
        <v>0</v>
      </c>
      <c r="EJ34" s="67">
        <v>0</v>
      </c>
      <c r="EK34" s="72">
        <v>0</v>
      </c>
      <c r="EL34" s="72">
        <v>0</v>
      </c>
      <c r="EM34" s="72">
        <v>0</v>
      </c>
      <c r="EN34" s="62"/>
      <c r="EO34" s="65">
        <v>31</v>
      </c>
      <c r="EP34" s="66" t="str">
        <f>ED34</f>
        <v>つくばみらい市</v>
      </c>
      <c r="EQ34" s="67">
        <v>95034</v>
      </c>
      <c r="ER34" s="67">
        <v>27192</v>
      </c>
      <c r="ES34" s="67">
        <v>27192</v>
      </c>
      <c r="ET34" s="67">
        <v>979</v>
      </c>
      <c r="EU34" s="67">
        <v>979</v>
      </c>
      <c r="EV34" s="67">
        <v>979</v>
      </c>
      <c r="EW34" s="72">
        <v>56</v>
      </c>
      <c r="EX34" s="72">
        <v>4</v>
      </c>
      <c r="EY34" s="72">
        <v>4</v>
      </c>
      <c r="EZ34" s="62"/>
      <c r="FA34" s="65">
        <v>31</v>
      </c>
      <c r="FB34" s="66" t="str">
        <f>EP34</f>
        <v>つくばみらい市</v>
      </c>
      <c r="FC34" s="67">
        <v>434219</v>
      </c>
      <c r="FD34" s="67">
        <v>4093223</v>
      </c>
      <c r="FE34" s="67">
        <v>3339217</v>
      </c>
      <c r="FF34" s="67">
        <v>110866</v>
      </c>
      <c r="FG34" s="67">
        <v>89090</v>
      </c>
      <c r="FH34" s="67">
        <v>89090</v>
      </c>
      <c r="FI34" s="72">
        <v>806</v>
      </c>
      <c r="FJ34" s="72">
        <v>4187</v>
      </c>
      <c r="FK34" s="72">
        <v>3349</v>
      </c>
      <c r="FM34" s="65">
        <v>31</v>
      </c>
      <c r="FN34" s="66" t="str">
        <f>FB34</f>
        <v>つくばみらい市</v>
      </c>
      <c r="FO34" s="67">
        <v>357</v>
      </c>
      <c r="FP34" s="67">
        <v>110646</v>
      </c>
      <c r="FQ34" s="67">
        <v>110552</v>
      </c>
      <c r="FR34" s="67">
        <v>625549</v>
      </c>
      <c r="FS34" s="67">
        <v>625058</v>
      </c>
      <c r="FT34" s="67">
        <v>433626</v>
      </c>
      <c r="FU34" s="72">
        <v>3</v>
      </c>
      <c r="FV34" s="72">
        <v>145</v>
      </c>
      <c r="FW34" s="72">
        <v>143</v>
      </c>
      <c r="FY34" s="65">
        <v>31</v>
      </c>
      <c r="FZ34" s="66" t="str">
        <f>FN34</f>
        <v>つくばみらい市</v>
      </c>
      <c r="GA34" s="67">
        <v>0</v>
      </c>
      <c r="GB34" s="67">
        <v>0</v>
      </c>
      <c r="GC34" s="67">
        <v>0</v>
      </c>
      <c r="GD34" s="67">
        <v>0</v>
      </c>
      <c r="GE34" s="67">
        <v>0</v>
      </c>
      <c r="GF34" s="67">
        <v>0</v>
      </c>
      <c r="GG34" s="72">
        <v>0</v>
      </c>
      <c r="GH34" s="72">
        <v>0</v>
      </c>
      <c r="GI34" s="72">
        <v>0</v>
      </c>
      <c r="GK34" s="65">
        <v>31</v>
      </c>
      <c r="GL34" s="66" t="str">
        <f>FZ34</f>
        <v>つくばみらい市</v>
      </c>
      <c r="GM34" s="67">
        <v>356635</v>
      </c>
      <c r="GN34" s="67">
        <v>343185</v>
      </c>
      <c r="GO34" s="67">
        <v>275773</v>
      </c>
      <c r="GP34" s="67">
        <v>138521</v>
      </c>
      <c r="GQ34" s="67">
        <v>136319</v>
      </c>
      <c r="GR34" s="67">
        <v>95443</v>
      </c>
      <c r="GS34" s="72">
        <v>722</v>
      </c>
      <c r="GT34" s="72">
        <v>732</v>
      </c>
      <c r="GU34" s="72">
        <v>556</v>
      </c>
      <c r="GW34" s="65">
        <v>31</v>
      </c>
      <c r="GX34" s="66" t="str">
        <f>GL34</f>
        <v>つくばみらい市</v>
      </c>
      <c r="GY34" s="67">
        <v>2240</v>
      </c>
      <c r="GZ34" s="67">
        <v>3302952</v>
      </c>
      <c r="HA34" s="67">
        <v>3302745</v>
      </c>
      <c r="HB34" s="67">
        <v>6499772</v>
      </c>
      <c r="HC34" s="67">
        <v>6499358</v>
      </c>
      <c r="HD34" s="67">
        <v>4549550</v>
      </c>
      <c r="HE34" s="72">
        <v>12</v>
      </c>
      <c r="HF34" s="72">
        <v>739</v>
      </c>
      <c r="HG34" s="72">
        <v>736</v>
      </c>
      <c r="HI34" s="65">
        <v>31</v>
      </c>
      <c r="HJ34" s="66" t="str">
        <f>GX34</f>
        <v>つくばみらい市</v>
      </c>
      <c r="HK34" s="67">
        <v>0</v>
      </c>
      <c r="HL34" s="67">
        <v>0</v>
      </c>
      <c r="HM34" s="67">
        <v>0</v>
      </c>
      <c r="HN34" s="67">
        <v>0</v>
      </c>
      <c r="HO34" s="67">
        <v>0</v>
      </c>
      <c r="HP34" s="67">
        <v>0</v>
      </c>
      <c r="HQ34" s="72">
        <v>0</v>
      </c>
      <c r="HR34" s="72">
        <v>0</v>
      </c>
      <c r="HS34" s="72">
        <v>0</v>
      </c>
      <c r="HU34" s="65">
        <v>31</v>
      </c>
      <c r="HV34" s="66" t="str">
        <f>HJ34</f>
        <v>つくばみらい市</v>
      </c>
      <c r="HW34" s="67">
        <v>796</v>
      </c>
      <c r="HX34" s="67">
        <v>282245</v>
      </c>
      <c r="HY34" s="67">
        <v>282245</v>
      </c>
      <c r="HZ34" s="67">
        <v>781101</v>
      </c>
      <c r="IA34" s="67">
        <v>781101</v>
      </c>
      <c r="IB34" s="67">
        <v>552327</v>
      </c>
      <c r="IC34" s="72">
        <v>20</v>
      </c>
      <c r="ID34" s="72">
        <v>1051</v>
      </c>
      <c r="IE34" s="72">
        <v>1051</v>
      </c>
      <c r="IG34" s="65">
        <v>31</v>
      </c>
      <c r="IH34" s="66" t="str">
        <f>HV34</f>
        <v>つくばみらい市</v>
      </c>
      <c r="II34" s="67">
        <v>0</v>
      </c>
      <c r="IJ34" s="67">
        <v>0</v>
      </c>
      <c r="IK34" s="67">
        <v>0</v>
      </c>
      <c r="IL34" s="67">
        <v>0</v>
      </c>
      <c r="IM34" s="67">
        <v>0</v>
      </c>
      <c r="IN34" s="67">
        <v>0</v>
      </c>
      <c r="IO34" s="72">
        <v>0</v>
      </c>
      <c r="IP34" s="72">
        <v>0</v>
      </c>
      <c r="IQ34" s="72">
        <v>0</v>
      </c>
    </row>
    <row r="35" spans="1:251" s="56" customFormat="1" ht="15" customHeight="1">
      <c r="A35" s="70">
        <v>30</v>
      </c>
      <c r="B35" s="71" t="s">
        <v>128</v>
      </c>
      <c r="C35" s="72">
        <v>657941</v>
      </c>
      <c r="D35" s="72">
        <v>19539321</v>
      </c>
      <c r="E35" s="72">
        <v>18921557</v>
      </c>
      <c r="F35" s="72">
        <v>2252183</v>
      </c>
      <c r="G35" s="72">
        <v>2181161</v>
      </c>
      <c r="H35" s="72">
        <v>2181161</v>
      </c>
      <c r="I35" s="72">
        <v>1754</v>
      </c>
      <c r="J35" s="72">
        <v>12938</v>
      </c>
      <c r="K35" s="72">
        <v>12286</v>
      </c>
      <c r="L35" s="62"/>
      <c r="M35" s="70">
        <v>30</v>
      </c>
      <c r="N35" s="71" t="s">
        <v>128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62"/>
      <c r="Y35" s="65">
        <v>32</v>
      </c>
      <c r="Z35" s="66" t="str">
        <f>B35</f>
        <v>小美玉市</v>
      </c>
      <c r="AA35" s="72">
        <v>0</v>
      </c>
      <c r="AB35" s="72">
        <v>23733</v>
      </c>
      <c r="AC35" s="72">
        <v>23733</v>
      </c>
      <c r="AD35" s="72">
        <v>74322</v>
      </c>
      <c r="AE35" s="72">
        <v>74322</v>
      </c>
      <c r="AF35" s="72">
        <v>52025</v>
      </c>
      <c r="AG35" s="72">
        <v>0</v>
      </c>
      <c r="AH35" s="72">
        <v>33</v>
      </c>
      <c r="AI35" s="72">
        <v>33</v>
      </c>
      <c r="AJ35" s="63"/>
      <c r="AK35" s="65">
        <v>32</v>
      </c>
      <c r="AL35" s="66" t="str">
        <f>Z35</f>
        <v>小美玉市</v>
      </c>
      <c r="AM35" s="67">
        <v>1201039</v>
      </c>
      <c r="AN35" s="67">
        <v>46895810</v>
      </c>
      <c r="AO35" s="67">
        <v>44955720</v>
      </c>
      <c r="AP35" s="67">
        <v>2514719</v>
      </c>
      <c r="AQ35" s="67">
        <v>2412389</v>
      </c>
      <c r="AR35" s="67">
        <v>2411854</v>
      </c>
      <c r="AS35" s="67">
        <v>2340</v>
      </c>
      <c r="AT35" s="67">
        <v>29866</v>
      </c>
      <c r="AU35" s="67">
        <v>27885</v>
      </c>
      <c r="AV35" s="62"/>
      <c r="AW35" s="65">
        <v>32</v>
      </c>
      <c r="AX35" s="66" t="str">
        <f t="shared" si="1"/>
        <v>小美玉市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2"/>
      <c r="BI35" s="65">
        <v>32</v>
      </c>
      <c r="BJ35" s="66" t="str">
        <f t="shared" si="0"/>
        <v>小美玉市</v>
      </c>
      <c r="BK35" s="67">
        <v>1189</v>
      </c>
      <c r="BL35" s="67">
        <v>334662</v>
      </c>
      <c r="BM35" s="67">
        <v>334600</v>
      </c>
      <c r="BN35" s="67">
        <v>1185903</v>
      </c>
      <c r="BO35" s="67">
        <v>1185651</v>
      </c>
      <c r="BP35" s="67">
        <v>829831</v>
      </c>
      <c r="BQ35" s="67">
        <v>17</v>
      </c>
      <c r="BR35" s="67">
        <v>458</v>
      </c>
      <c r="BS35" s="67">
        <v>457</v>
      </c>
      <c r="BT35" s="63"/>
      <c r="BU35" s="65">
        <v>32</v>
      </c>
      <c r="BV35" s="66" t="str">
        <f>BJ35</f>
        <v>小美玉市</v>
      </c>
      <c r="BW35" s="67">
        <v>0</v>
      </c>
      <c r="BX35" s="67">
        <v>3923794</v>
      </c>
      <c r="BY35" s="67">
        <v>3610078</v>
      </c>
      <c r="BZ35" s="67">
        <v>33062513</v>
      </c>
      <c r="CA35" s="67">
        <v>30708446</v>
      </c>
      <c r="CB35" s="67">
        <v>5118044</v>
      </c>
      <c r="CC35" s="67">
        <v>0</v>
      </c>
      <c r="CD35" s="67">
        <v>17868</v>
      </c>
      <c r="CE35" s="67">
        <v>15870</v>
      </c>
      <c r="CF35" s="63"/>
      <c r="CG35" s="65">
        <v>32</v>
      </c>
      <c r="CH35" s="66" t="str">
        <f>BV35</f>
        <v>小美玉市</v>
      </c>
      <c r="CI35" s="67">
        <v>0</v>
      </c>
      <c r="CJ35" s="67">
        <v>6922590</v>
      </c>
      <c r="CK35" s="67">
        <v>6903734</v>
      </c>
      <c r="CL35" s="67">
        <v>48742113</v>
      </c>
      <c r="CM35" s="67">
        <v>48641705</v>
      </c>
      <c r="CN35" s="67">
        <v>16213689</v>
      </c>
      <c r="CO35" s="67">
        <v>0</v>
      </c>
      <c r="CP35" s="67">
        <v>17271</v>
      </c>
      <c r="CQ35" s="67">
        <v>16631</v>
      </c>
      <c r="CR35" s="63"/>
      <c r="CS35" s="65">
        <v>32</v>
      </c>
      <c r="CT35" s="66" t="str">
        <f>CH35</f>
        <v>小美玉市</v>
      </c>
      <c r="CU35" s="67">
        <v>0</v>
      </c>
      <c r="CV35" s="67">
        <v>5792953</v>
      </c>
      <c r="CW35" s="67">
        <v>5785283</v>
      </c>
      <c r="CX35" s="67">
        <v>42629462</v>
      </c>
      <c r="CY35" s="67">
        <v>42598398</v>
      </c>
      <c r="CZ35" s="67">
        <v>29701282</v>
      </c>
      <c r="DA35" s="67">
        <v>0</v>
      </c>
      <c r="DB35" s="67">
        <v>7557</v>
      </c>
      <c r="DC35" s="67">
        <v>7419</v>
      </c>
      <c r="DD35" s="63"/>
      <c r="DE35" s="65">
        <v>32</v>
      </c>
      <c r="DF35" s="66" t="str">
        <f>CT35</f>
        <v>小美玉市</v>
      </c>
      <c r="DG35" s="67">
        <v>954338</v>
      </c>
      <c r="DH35" s="67">
        <v>16639337</v>
      </c>
      <c r="DI35" s="67">
        <v>16299095</v>
      </c>
      <c r="DJ35" s="67">
        <v>124434088</v>
      </c>
      <c r="DK35" s="67">
        <v>121948549</v>
      </c>
      <c r="DL35" s="67">
        <v>51033015</v>
      </c>
      <c r="DM35" s="72">
        <v>1498</v>
      </c>
      <c r="DN35" s="72">
        <v>42696</v>
      </c>
      <c r="DO35" s="72">
        <v>39920</v>
      </c>
      <c r="DP35" s="62"/>
      <c r="DQ35" s="65">
        <v>32</v>
      </c>
      <c r="DR35" s="66" t="str">
        <f>DF35</f>
        <v>小美玉市</v>
      </c>
      <c r="DS35" s="67">
        <v>0</v>
      </c>
      <c r="DT35" s="67">
        <v>0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2"/>
      <c r="EC35" s="65">
        <v>32</v>
      </c>
      <c r="ED35" s="66" t="str">
        <f>DR35</f>
        <v>小美玉市</v>
      </c>
      <c r="EE35" s="67">
        <v>0</v>
      </c>
      <c r="EF35" s="67">
        <v>0</v>
      </c>
      <c r="EG35" s="67">
        <v>0</v>
      </c>
      <c r="EH35" s="67">
        <v>0</v>
      </c>
      <c r="EI35" s="67">
        <v>0</v>
      </c>
      <c r="EJ35" s="67">
        <v>0</v>
      </c>
      <c r="EK35" s="67">
        <v>0</v>
      </c>
      <c r="EL35" s="67">
        <v>0</v>
      </c>
      <c r="EM35" s="67">
        <v>0</v>
      </c>
      <c r="EN35" s="62"/>
      <c r="EO35" s="65">
        <v>32</v>
      </c>
      <c r="EP35" s="66" t="str">
        <f>ED35</f>
        <v>小美玉市</v>
      </c>
      <c r="EQ35" s="67">
        <v>759747</v>
      </c>
      <c r="ER35" s="67">
        <v>9075</v>
      </c>
      <c r="ES35" s="67">
        <v>8113</v>
      </c>
      <c r="ET35" s="67">
        <v>291</v>
      </c>
      <c r="EU35" s="67">
        <v>260</v>
      </c>
      <c r="EV35" s="67">
        <v>260</v>
      </c>
      <c r="EW35" s="67">
        <v>191</v>
      </c>
      <c r="EX35" s="67">
        <v>8</v>
      </c>
      <c r="EY35" s="67">
        <v>7</v>
      </c>
      <c r="EZ35" s="62"/>
      <c r="FA35" s="65">
        <v>32</v>
      </c>
      <c r="FB35" s="66" t="str">
        <f>EP35</f>
        <v>小美玉市</v>
      </c>
      <c r="FC35" s="67">
        <v>1656795</v>
      </c>
      <c r="FD35" s="67">
        <v>25174240</v>
      </c>
      <c r="FE35" s="67">
        <v>22352047</v>
      </c>
      <c r="FF35" s="67">
        <v>824322</v>
      </c>
      <c r="FG35" s="67">
        <v>732058</v>
      </c>
      <c r="FH35" s="67">
        <v>732058</v>
      </c>
      <c r="FI35" s="67">
        <v>1362</v>
      </c>
      <c r="FJ35" s="67">
        <v>15824</v>
      </c>
      <c r="FK35" s="67">
        <v>13135</v>
      </c>
      <c r="FM35" s="65">
        <v>32</v>
      </c>
      <c r="FN35" s="66" t="str">
        <f>FB35</f>
        <v>小美玉市</v>
      </c>
      <c r="FO35" s="67">
        <v>0</v>
      </c>
      <c r="FP35" s="67">
        <v>0</v>
      </c>
      <c r="FQ35" s="67">
        <v>0</v>
      </c>
      <c r="FR35" s="67">
        <v>0</v>
      </c>
      <c r="FS35" s="67">
        <v>0</v>
      </c>
      <c r="FT35" s="67">
        <v>0</v>
      </c>
      <c r="FU35" s="67">
        <v>0</v>
      </c>
      <c r="FV35" s="67">
        <v>0</v>
      </c>
      <c r="FW35" s="67">
        <v>0</v>
      </c>
      <c r="FY35" s="65">
        <v>32</v>
      </c>
      <c r="FZ35" s="66" t="str">
        <f>FN35</f>
        <v>小美玉市</v>
      </c>
      <c r="GA35" s="67">
        <v>0</v>
      </c>
      <c r="GB35" s="67">
        <v>0</v>
      </c>
      <c r="GC35" s="67">
        <v>0</v>
      </c>
      <c r="GD35" s="67">
        <v>0</v>
      </c>
      <c r="GE35" s="67">
        <v>0</v>
      </c>
      <c r="GF35" s="67">
        <v>0</v>
      </c>
      <c r="GG35" s="67">
        <v>0</v>
      </c>
      <c r="GH35" s="67">
        <v>0</v>
      </c>
      <c r="GI35" s="67">
        <v>0</v>
      </c>
      <c r="GK35" s="65">
        <v>32</v>
      </c>
      <c r="GL35" s="66" t="str">
        <f>FZ35</f>
        <v>小美玉市</v>
      </c>
      <c r="GM35" s="67">
        <v>272126</v>
      </c>
      <c r="GN35" s="67">
        <v>753360</v>
      </c>
      <c r="GO35" s="67">
        <v>586295</v>
      </c>
      <c r="GP35" s="67">
        <v>8287</v>
      </c>
      <c r="GQ35" s="67">
        <v>6449</v>
      </c>
      <c r="GR35" s="67">
        <v>6449</v>
      </c>
      <c r="GS35" s="67">
        <v>260</v>
      </c>
      <c r="GT35" s="67">
        <v>1733</v>
      </c>
      <c r="GU35" s="67">
        <v>1382</v>
      </c>
      <c r="GW35" s="65">
        <v>32</v>
      </c>
      <c r="GX35" s="66" t="str">
        <f>GL35</f>
        <v>小美玉市</v>
      </c>
      <c r="GY35" s="67">
        <v>12521</v>
      </c>
      <c r="GZ35" s="67">
        <v>1308808</v>
      </c>
      <c r="HA35" s="67">
        <v>1308632</v>
      </c>
      <c r="HB35" s="67">
        <v>1748064</v>
      </c>
      <c r="HC35" s="67">
        <v>1747830</v>
      </c>
      <c r="HD35" s="67">
        <v>1223481</v>
      </c>
      <c r="HE35" s="67">
        <v>38</v>
      </c>
      <c r="HF35" s="67">
        <v>523</v>
      </c>
      <c r="HG35" s="67">
        <v>521</v>
      </c>
      <c r="HI35" s="65">
        <v>32</v>
      </c>
      <c r="HJ35" s="66" t="str">
        <f>GX35</f>
        <v>小美玉市</v>
      </c>
      <c r="HK35" s="67">
        <v>0</v>
      </c>
      <c r="HL35" s="67">
        <v>0</v>
      </c>
      <c r="HM35" s="67">
        <v>0</v>
      </c>
      <c r="HN35" s="67">
        <v>0</v>
      </c>
      <c r="HO35" s="67">
        <v>0</v>
      </c>
      <c r="HP35" s="67">
        <v>0</v>
      </c>
      <c r="HQ35" s="67">
        <v>0</v>
      </c>
      <c r="HR35" s="67">
        <v>0</v>
      </c>
      <c r="HS35" s="67">
        <v>0</v>
      </c>
      <c r="HU35" s="65">
        <v>32</v>
      </c>
      <c r="HV35" s="66" t="str">
        <f>HJ35</f>
        <v>小美玉市</v>
      </c>
      <c r="HW35" s="67">
        <v>65</v>
      </c>
      <c r="HX35" s="67">
        <v>83393</v>
      </c>
      <c r="HY35" s="67">
        <v>83393</v>
      </c>
      <c r="HZ35" s="67">
        <v>177627</v>
      </c>
      <c r="IA35" s="67">
        <v>177627</v>
      </c>
      <c r="IB35" s="67">
        <v>124339</v>
      </c>
      <c r="IC35" s="67">
        <v>2</v>
      </c>
      <c r="ID35" s="67">
        <v>40</v>
      </c>
      <c r="IE35" s="67">
        <v>40</v>
      </c>
      <c r="IG35" s="65">
        <v>32</v>
      </c>
      <c r="IH35" s="66" t="str">
        <f>HV35</f>
        <v>小美玉市</v>
      </c>
      <c r="II35" s="67">
        <v>0</v>
      </c>
      <c r="IJ35" s="67">
        <v>0</v>
      </c>
      <c r="IK35" s="67">
        <v>0</v>
      </c>
      <c r="IL35" s="67">
        <v>0</v>
      </c>
      <c r="IM35" s="67">
        <v>0</v>
      </c>
      <c r="IN35" s="67">
        <v>0</v>
      </c>
      <c r="IO35" s="67">
        <v>0</v>
      </c>
      <c r="IP35" s="67">
        <v>0</v>
      </c>
      <c r="IQ35" s="67">
        <v>0</v>
      </c>
    </row>
    <row r="36" spans="1:251" s="56" customFormat="1" ht="15" customHeight="1">
      <c r="A36" s="73"/>
      <c r="B36" s="74" t="s">
        <v>126</v>
      </c>
      <c r="C36" s="75">
        <f>SUM(C4:C35)</f>
        <v>10104014</v>
      </c>
      <c r="D36" s="75">
        <f aca="true" t="shared" si="19" ref="D36:K36">SUM(D4:D35)</f>
        <v>779435774</v>
      </c>
      <c r="E36" s="75">
        <f>SUM(E4:E35)</f>
        <v>751717943</v>
      </c>
      <c r="F36" s="75">
        <f t="shared" si="19"/>
        <v>85239752</v>
      </c>
      <c r="G36" s="75">
        <f t="shared" si="19"/>
        <v>82445841</v>
      </c>
      <c r="H36" s="75">
        <f t="shared" si="19"/>
        <v>82353203</v>
      </c>
      <c r="I36" s="75">
        <f t="shared" si="19"/>
        <v>30862</v>
      </c>
      <c r="J36" s="75">
        <f t="shared" si="19"/>
        <v>592141</v>
      </c>
      <c r="K36" s="75">
        <f t="shared" si="19"/>
        <v>556794</v>
      </c>
      <c r="L36" s="62"/>
      <c r="M36" s="73"/>
      <c r="N36" s="74" t="s">
        <v>126</v>
      </c>
      <c r="O36" s="75">
        <f>SUM(O4:O35)</f>
        <v>0</v>
      </c>
      <c r="P36" s="75">
        <f>SUM(P4:P35)</f>
        <v>0</v>
      </c>
      <c r="Q36" s="75">
        <f>SUM(Q4:Q35)</f>
        <v>0</v>
      </c>
      <c r="R36" s="75">
        <f aca="true" t="shared" si="20" ref="R36:W36">SUM(R4:R35)</f>
        <v>0</v>
      </c>
      <c r="S36" s="75">
        <f t="shared" si="20"/>
        <v>0</v>
      </c>
      <c r="T36" s="75">
        <f t="shared" si="20"/>
        <v>0</v>
      </c>
      <c r="U36" s="75">
        <f t="shared" si="20"/>
        <v>0</v>
      </c>
      <c r="V36" s="75">
        <f t="shared" si="20"/>
        <v>0</v>
      </c>
      <c r="W36" s="75">
        <f t="shared" si="20"/>
        <v>0</v>
      </c>
      <c r="X36" s="62"/>
      <c r="Y36" s="73"/>
      <c r="Z36" s="74" t="s">
        <v>126</v>
      </c>
      <c r="AA36" s="75">
        <f aca="true" t="shared" si="21" ref="AA36:AI36">SUM(AA4:AA35)</f>
        <v>209510</v>
      </c>
      <c r="AB36" s="75">
        <f t="shared" si="21"/>
        <v>5353550</v>
      </c>
      <c r="AC36" s="75">
        <f t="shared" si="21"/>
        <v>5319090</v>
      </c>
      <c r="AD36" s="75">
        <f t="shared" si="21"/>
        <v>26221998</v>
      </c>
      <c r="AE36" s="75">
        <f t="shared" si="21"/>
        <v>26159782</v>
      </c>
      <c r="AF36" s="75">
        <f t="shared" si="21"/>
        <v>8590507</v>
      </c>
      <c r="AG36" s="75">
        <f t="shared" si="21"/>
        <v>682</v>
      </c>
      <c r="AH36" s="75">
        <f t="shared" si="21"/>
        <v>8635</v>
      </c>
      <c r="AI36" s="75">
        <f t="shared" si="21"/>
        <v>8473</v>
      </c>
      <c r="AJ36" s="63"/>
      <c r="AK36" s="73"/>
      <c r="AL36" s="74" t="s">
        <v>126</v>
      </c>
      <c r="AM36" s="75">
        <f aca="true" t="shared" si="22" ref="AM36:AU36">SUM(AM4:AM35)</f>
        <v>13561875</v>
      </c>
      <c r="AN36" s="75">
        <f t="shared" si="22"/>
        <v>801778847</v>
      </c>
      <c r="AO36" s="75">
        <f t="shared" si="22"/>
        <v>754966866</v>
      </c>
      <c r="AP36" s="75">
        <f t="shared" si="22"/>
        <v>42284645</v>
      </c>
      <c r="AQ36" s="75">
        <f t="shared" si="22"/>
        <v>39880544</v>
      </c>
      <c r="AR36" s="75">
        <f t="shared" si="22"/>
        <v>39857545</v>
      </c>
      <c r="AS36" s="75">
        <f t="shared" si="22"/>
        <v>36558</v>
      </c>
      <c r="AT36" s="75">
        <f t="shared" si="22"/>
        <v>815173</v>
      </c>
      <c r="AU36" s="75">
        <f t="shared" si="22"/>
        <v>748749</v>
      </c>
      <c r="AV36" s="62"/>
      <c r="AW36" s="73"/>
      <c r="AX36" s="74" t="s">
        <v>126</v>
      </c>
      <c r="AY36" s="75">
        <f aca="true" t="shared" si="23" ref="AY36:BG36">SUM(AY4:AY35)</f>
        <v>0</v>
      </c>
      <c r="AZ36" s="75">
        <f t="shared" si="23"/>
        <v>0</v>
      </c>
      <c r="BA36" s="75">
        <f t="shared" si="23"/>
        <v>0</v>
      </c>
      <c r="BB36" s="75">
        <f t="shared" si="23"/>
        <v>0</v>
      </c>
      <c r="BC36" s="75">
        <f t="shared" si="23"/>
        <v>0</v>
      </c>
      <c r="BD36" s="75">
        <f t="shared" si="23"/>
        <v>0</v>
      </c>
      <c r="BE36" s="75">
        <f t="shared" si="23"/>
        <v>0</v>
      </c>
      <c r="BF36" s="75">
        <f t="shared" si="23"/>
        <v>0</v>
      </c>
      <c r="BG36" s="75">
        <f t="shared" si="23"/>
        <v>0</v>
      </c>
      <c r="BH36" s="62"/>
      <c r="BI36" s="73"/>
      <c r="BJ36" s="74" t="s">
        <v>126</v>
      </c>
      <c r="BK36" s="75">
        <f aca="true" t="shared" si="24" ref="BK36:BS36">SUM(BK4:BK35)</f>
        <v>385706</v>
      </c>
      <c r="BL36" s="75">
        <f t="shared" si="24"/>
        <v>31530470</v>
      </c>
      <c r="BM36" s="75">
        <f t="shared" si="24"/>
        <v>31379278</v>
      </c>
      <c r="BN36" s="75">
        <f t="shared" si="24"/>
        <v>323197758</v>
      </c>
      <c r="BO36" s="75">
        <f t="shared" si="24"/>
        <v>322186073</v>
      </c>
      <c r="BP36" s="75">
        <f t="shared" si="24"/>
        <v>97586497</v>
      </c>
      <c r="BQ36" s="75">
        <f t="shared" si="24"/>
        <v>1277</v>
      </c>
      <c r="BR36" s="75">
        <f t="shared" si="24"/>
        <v>52164</v>
      </c>
      <c r="BS36" s="75">
        <f t="shared" si="24"/>
        <v>51384</v>
      </c>
      <c r="BT36" s="63"/>
      <c r="BU36" s="73"/>
      <c r="BV36" s="74" t="s">
        <v>126</v>
      </c>
      <c r="BW36" s="75">
        <f aca="true" t="shared" si="25" ref="BW36:CE36">SUM(BW4:BW35)</f>
        <v>0</v>
      </c>
      <c r="BX36" s="75">
        <f t="shared" si="25"/>
        <v>190490091</v>
      </c>
      <c r="BY36" s="75">
        <f t="shared" si="25"/>
        <v>182760100</v>
      </c>
      <c r="BZ36" s="75">
        <f t="shared" si="25"/>
        <v>3124747512</v>
      </c>
      <c r="CA36" s="75">
        <f t="shared" si="25"/>
        <v>3073152430</v>
      </c>
      <c r="CB36" s="75">
        <f t="shared" si="25"/>
        <v>511607493</v>
      </c>
      <c r="CC36" s="75">
        <f t="shared" si="25"/>
        <v>0</v>
      </c>
      <c r="CD36" s="75">
        <f t="shared" si="25"/>
        <v>959939</v>
      </c>
      <c r="CE36" s="75">
        <f t="shared" si="25"/>
        <v>904508</v>
      </c>
      <c r="CF36" s="63"/>
      <c r="CG36" s="73"/>
      <c r="CH36" s="74" t="s">
        <v>126</v>
      </c>
      <c r="CI36" s="75">
        <f aca="true" t="shared" si="26" ref="CI36:CQ36">SUM(CI4:CI35)</f>
        <v>0</v>
      </c>
      <c r="CJ36" s="75">
        <f t="shared" si="26"/>
        <v>220667812</v>
      </c>
      <c r="CK36" s="75">
        <f t="shared" si="26"/>
        <v>219326644</v>
      </c>
      <c r="CL36" s="75">
        <f t="shared" si="26"/>
        <v>1957979280</v>
      </c>
      <c r="CM36" s="75">
        <f t="shared" si="26"/>
        <v>1952810436</v>
      </c>
      <c r="CN36" s="75">
        <f t="shared" si="26"/>
        <v>650221887</v>
      </c>
      <c r="CO36" s="75">
        <f t="shared" si="26"/>
        <v>0</v>
      </c>
      <c r="CP36" s="75">
        <f t="shared" si="26"/>
        <v>805874</v>
      </c>
      <c r="CQ36" s="75">
        <f t="shared" si="26"/>
        <v>781915</v>
      </c>
      <c r="CR36" s="63"/>
      <c r="CS36" s="73"/>
      <c r="CT36" s="74" t="s">
        <v>126</v>
      </c>
      <c r="CU36" s="75">
        <f aca="true" t="shared" si="27" ref="CU36:DC36">SUM(CU4:CU35)</f>
        <v>0</v>
      </c>
      <c r="CV36" s="75">
        <f t="shared" si="27"/>
        <v>204747417</v>
      </c>
      <c r="CW36" s="75">
        <f t="shared" si="27"/>
        <v>204572313</v>
      </c>
      <c r="CX36" s="75">
        <f t="shared" si="27"/>
        <v>2634099295</v>
      </c>
      <c r="CY36" s="75">
        <f t="shared" si="27"/>
        <v>2633518555</v>
      </c>
      <c r="CZ36" s="75">
        <f t="shared" si="27"/>
        <v>1818743033</v>
      </c>
      <c r="DA36" s="75">
        <f t="shared" si="27"/>
        <v>0</v>
      </c>
      <c r="DB36" s="75">
        <f t="shared" si="27"/>
        <v>258068</v>
      </c>
      <c r="DC36" s="75">
        <f t="shared" si="27"/>
        <v>255032</v>
      </c>
      <c r="DD36" s="63"/>
      <c r="DE36" s="73"/>
      <c r="DF36" s="74" t="s">
        <v>126</v>
      </c>
      <c r="DG36" s="75">
        <f aca="true" t="shared" si="28" ref="DG36:DO36">SUM(DG4:DG35)</f>
        <v>52493474</v>
      </c>
      <c r="DH36" s="75">
        <f t="shared" si="28"/>
        <v>615905320</v>
      </c>
      <c r="DI36" s="75">
        <f t="shared" si="28"/>
        <v>606659057</v>
      </c>
      <c r="DJ36" s="75">
        <f t="shared" si="28"/>
        <v>7716826087</v>
      </c>
      <c r="DK36" s="75">
        <f t="shared" si="28"/>
        <v>7659481421</v>
      </c>
      <c r="DL36" s="75">
        <f t="shared" si="28"/>
        <v>2980572413</v>
      </c>
      <c r="DM36" s="75">
        <f t="shared" si="28"/>
        <v>40908</v>
      </c>
      <c r="DN36" s="75">
        <f t="shared" si="28"/>
        <v>2023881</v>
      </c>
      <c r="DO36" s="75">
        <f t="shared" si="28"/>
        <v>1941455</v>
      </c>
      <c r="DP36" s="62"/>
      <c r="DQ36" s="73"/>
      <c r="DR36" s="74" t="s">
        <v>126</v>
      </c>
      <c r="DS36" s="75">
        <f aca="true" t="shared" si="29" ref="DS36:EA36">SUM(DS4:DS35)</f>
        <v>0</v>
      </c>
      <c r="DT36" s="75">
        <f t="shared" si="29"/>
        <v>0</v>
      </c>
      <c r="DU36" s="75">
        <f t="shared" si="29"/>
        <v>0</v>
      </c>
      <c r="DV36" s="75">
        <f t="shared" si="29"/>
        <v>0</v>
      </c>
      <c r="DW36" s="75">
        <f t="shared" si="29"/>
        <v>0</v>
      </c>
      <c r="DX36" s="75">
        <f t="shared" si="29"/>
        <v>0</v>
      </c>
      <c r="DY36" s="75">
        <f t="shared" si="29"/>
        <v>0</v>
      </c>
      <c r="DZ36" s="75">
        <f t="shared" si="29"/>
        <v>0</v>
      </c>
      <c r="EA36" s="75">
        <f t="shared" si="29"/>
        <v>0</v>
      </c>
      <c r="EB36" s="62"/>
      <c r="EC36" s="73"/>
      <c r="ED36" s="74" t="s">
        <v>126</v>
      </c>
      <c r="EE36" s="75">
        <f aca="true" t="shared" si="30" ref="EE36:EM36">SUM(EE4:EE35)</f>
        <v>0</v>
      </c>
      <c r="EF36" s="75">
        <f t="shared" si="30"/>
        <v>253</v>
      </c>
      <c r="EG36" s="75">
        <f t="shared" si="30"/>
        <v>194</v>
      </c>
      <c r="EH36" s="75">
        <f t="shared" si="30"/>
        <v>1146</v>
      </c>
      <c r="EI36" s="75">
        <f t="shared" si="30"/>
        <v>745</v>
      </c>
      <c r="EJ36" s="75">
        <f t="shared" si="30"/>
        <v>580</v>
      </c>
      <c r="EK36" s="75">
        <f t="shared" si="30"/>
        <v>0</v>
      </c>
      <c r="EL36" s="75">
        <f t="shared" si="30"/>
        <v>14</v>
      </c>
      <c r="EM36" s="75">
        <f t="shared" si="30"/>
        <v>10</v>
      </c>
      <c r="EN36" s="62"/>
      <c r="EO36" s="73"/>
      <c r="EP36" s="74" t="s">
        <v>126</v>
      </c>
      <c r="EQ36" s="75">
        <f aca="true" t="shared" si="31" ref="EQ36:EY36">SUM(EQ4:EQ35)</f>
        <v>13136647</v>
      </c>
      <c r="ER36" s="75">
        <f t="shared" si="31"/>
        <v>981701</v>
      </c>
      <c r="ES36" s="75">
        <f t="shared" si="31"/>
        <v>841559</v>
      </c>
      <c r="ET36" s="75">
        <f t="shared" si="31"/>
        <v>71092</v>
      </c>
      <c r="EU36" s="75">
        <f t="shared" si="31"/>
        <v>67144</v>
      </c>
      <c r="EV36" s="75">
        <f t="shared" si="31"/>
        <v>57287</v>
      </c>
      <c r="EW36" s="75">
        <f t="shared" si="31"/>
        <v>3983</v>
      </c>
      <c r="EX36" s="75">
        <f t="shared" si="31"/>
        <v>1233</v>
      </c>
      <c r="EY36" s="75">
        <f t="shared" si="31"/>
        <v>979</v>
      </c>
      <c r="EZ36" s="62"/>
      <c r="FA36" s="73"/>
      <c r="FB36" s="74" t="s">
        <v>126</v>
      </c>
      <c r="FC36" s="75">
        <f aca="true" t="shared" si="32" ref="FC36:FK36">SUM(FC4:FC35)</f>
        <v>352097759</v>
      </c>
      <c r="FD36" s="75">
        <f t="shared" si="32"/>
        <v>933892468</v>
      </c>
      <c r="FE36" s="75">
        <f t="shared" si="32"/>
        <v>845594120</v>
      </c>
      <c r="FF36" s="75">
        <f t="shared" si="32"/>
        <v>22941059</v>
      </c>
      <c r="FG36" s="75">
        <f t="shared" si="32"/>
        <v>20677178</v>
      </c>
      <c r="FH36" s="75">
        <f t="shared" si="32"/>
        <v>20677048</v>
      </c>
      <c r="FI36" s="75">
        <f t="shared" si="32"/>
        <v>25036</v>
      </c>
      <c r="FJ36" s="75">
        <f t="shared" si="32"/>
        <v>447987</v>
      </c>
      <c r="FK36" s="75">
        <f t="shared" si="32"/>
        <v>360818</v>
      </c>
      <c r="FM36" s="73"/>
      <c r="FN36" s="74" t="s">
        <v>126</v>
      </c>
      <c r="FO36" s="75">
        <f aca="true" t="shared" si="33" ref="FO36:FW36">SUM(FO4:FO35)</f>
        <v>2618371</v>
      </c>
      <c r="FP36" s="75">
        <f t="shared" si="33"/>
        <v>11596107</v>
      </c>
      <c r="FQ36" s="75">
        <f t="shared" si="33"/>
        <v>11372324</v>
      </c>
      <c r="FR36" s="75">
        <f t="shared" si="33"/>
        <v>29451936</v>
      </c>
      <c r="FS36" s="75">
        <f t="shared" si="33"/>
        <v>29374602</v>
      </c>
      <c r="FT36" s="75">
        <f t="shared" si="33"/>
        <v>20462878</v>
      </c>
      <c r="FU36" s="75">
        <f t="shared" si="33"/>
        <v>1989</v>
      </c>
      <c r="FV36" s="75">
        <f t="shared" si="33"/>
        <v>12296</v>
      </c>
      <c r="FW36" s="75">
        <f t="shared" si="33"/>
        <v>11631</v>
      </c>
      <c r="FY36" s="73"/>
      <c r="FZ36" s="74" t="s">
        <v>126</v>
      </c>
      <c r="GA36" s="75">
        <f aca="true" t="shared" si="34" ref="GA36:GI36">SUM(GA4:GA35)</f>
        <v>3902428</v>
      </c>
      <c r="GB36" s="75">
        <f t="shared" si="34"/>
        <v>6202490</v>
      </c>
      <c r="GC36" s="75">
        <f t="shared" si="34"/>
        <v>6110223</v>
      </c>
      <c r="GD36" s="75">
        <f t="shared" si="34"/>
        <v>257865</v>
      </c>
      <c r="GE36" s="75">
        <f t="shared" si="34"/>
        <v>255735</v>
      </c>
      <c r="GF36" s="75">
        <f t="shared" si="34"/>
        <v>255179</v>
      </c>
      <c r="GG36" s="75">
        <f t="shared" si="34"/>
        <v>78</v>
      </c>
      <c r="GH36" s="75">
        <f t="shared" si="34"/>
        <v>998</v>
      </c>
      <c r="GI36" s="75">
        <f t="shared" si="34"/>
        <v>949</v>
      </c>
      <c r="GK36" s="73"/>
      <c r="GL36" s="74" t="s">
        <v>126</v>
      </c>
      <c r="GM36" s="75">
        <f aca="true" t="shared" si="35" ref="GM36:GU36">SUM(GM4:GM35)</f>
        <v>17890883</v>
      </c>
      <c r="GN36" s="75">
        <f t="shared" si="35"/>
        <v>55536400</v>
      </c>
      <c r="GO36" s="75">
        <f t="shared" si="35"/>
        <v>43739856</v>
      </c>
      <c r="GP36" s="75">
        <f t="shared" si="35"/>
        <v>3848759</v>
      </c>
      <c r="GQ36" s="75">
        <f t="shared" si="35"/>
        <v>3484394</v>
      </c>
      <c r="GR36" s="75">
        <f t="shared" si="35"/>
        <v>2875706</v>
      </c>
      <c r="GS36" s="75">
        <f t="shared" si="35"/>
        <v>15406</v>
      </c>
      <c r="GT36" s="75">
        <f t="shared" si="35"/>
        <v>99012</v>
      </c>
      <c r="GU36" s="75">
        <f t="shared" si="35"/>
        <v>75556</v>
      </c>
      <c r="GW36" s="73"/>
      <c r="GX36" s="74" t="s">
        <v>126</v>
      </c>
      <c r="GY36" s="75">
        <f aca="true" t="shared" si="36" ref="GY36:HG36">SUM(GY4:GY35)</f>
        <v>332337</v>
      </c>
      <c r="GZ36" s="75">
        <f t="shared" si="36"/>
        <v>75588543</v>
      </c>
      <c r="HA36" s="75">
        <f t="shared" si="36"/>
        <v>75573370</v>
      </c>
      <c r="HB36" s="75">
        <f t="shared" si="36"/>
        <v>97346954</v>
      </c>
      <c r="HC36" s="75">
        <f t="shared" si="36"/>
        <v>97330649</v>
      </c>
      <c r="HD36" s="75">
        <f t="shared" si="36"/>
        <v>69740040</v>
      </c>
      <c r="HE36" s="75">
        <f t="shared" si="36"/>
        <v>770</v>
      </c>
      <c r="HF36" s="75">
        <f t="shared" si="36"/>
        <v>31335</v>
      </c>
      <c r="HG36" s="75">
        <f t="shared" si="36"/>
        <v>31219</v>
      </c>
      <c r="HI36" s="73"/>
      <c r="HJ36" s="74" t="s">
        <v>126</v>
      </c>
      <c r="HK36" s="75">
        <f aca="true" t="shared" si="37" ref="HK36:HS36">SUM(HK4:HK35)</f>
        <v>942082</v>
      </c>
      <c r="HL36" s="75">
        <f t="shared" si="37"/>
        <v>976061</v>
      </c>
      <c r="HM36" s="75">
        <f t="shared" si="37"/>
        <v>975551</v>
      </c>
      <c r="HN36" s="75">
        <f t="shared" si="37"/>
        <v>8788445</v>
      </c>
      <c r="HO36" s="75">
        <f t="shared" si="37"/>
        <v>8787800</v>
      </c>
      <c r="HP36" s="75">
        <f t="shared" si="37"/>
        <v>6132015</v>
      </c>
      <c r="HQ36" s="75">
        <f t="shared" si="37"/>
        <v>603</v>
      </c>
      <c r="HR36" s="75">
        <f t="shared" si="37"/>
        <v>534</v>
      </c>
      <c r="HS36" s="75">
        <f t="shared" si="37"/>
        <v>530</v>
      </c>
      <c r="HU36" s="73"/>
      <c r="HV36" s="74" t="s">
        <v>126</v>
      </c>
      <c r="HW36" s="75">
        <f aca="true" t="shared" si="38" ref="HW36:IE36">SUM(HW4:HW35)</f>
        <v>123591</v>
      </c>
      <c r="HX36" s="75">
        <f t="shared" si="38"/>
        <v>7026213</v>
      </c>
      <c r="HY36" s="75">
        <f t="shared" si="38"/>
        <v>7023624</v>
      </c>
      <c r="HZ36" s="75">
        <f t="shared" si="38"/>
        <v>27023029</v>
      </c>
      <c r="IA36" s="75">
        <f t="shared" si="38"/>
        <v>27020456</v>
      </c>
      <c r="IB36" s="75">
        <f t="shared" si="38"/>
        <v>18586586</v>
      </c>
      <c r="IC36" s="75">
        <f t="shared" si="38"/>
        <v>672</v>
      </c>
      <c r="ID36" s="75">
        <f t="shared" si="38"/>
        <v>19525</v>
      </c>
      <c r="IE36" s="75">
        <f t="shared" si="38"/>
        <v>19498</v>
      </c>
      <c r="IG36" s="73"/>
      <c r="IH36" s="74" t="s">
        <v>126</v>
      </c>
      <c r="II36" s="75">
        <f aca="true" t="shared" si="39" ref="II36:IQ36">SUM(II4:II35)</f>
        <v>0</v>
      </c>
      <c r="IJ36" s="75">
        <f t="shared" si="39"/>
        <v>61505</v>
      </c>
      <c r="IK36" s="75">
        <f t="shared" si="39"/>
        <v>61505</v>
      </c>
      <c r="IL36" s="75">
        <f t="shared" si="39"/>
        <v>2219446</v>
      </c>
      <c r="IM36" s="75">
        <f t="shared" si="39"/>
        <v>2219446</v>
      </c>
      <c r="IN36" s="75">
        <f t="shared" si="39"/>
        <v>1534167</v>
      </c>
      <c r="IO36" s="75">
        <f t="shared" si="39"/>
        <v>0</v>
      </c>
      <c r="IP36" s="75">
        <f t="shared" si="39"/>
        <v>149</v>
      </c>
      <c r="IQ36" s="75">
        <f t="shared" si="39"/>
        <v>149</v>
      </c>
    </row>
    <row r="37" spans="1:251" s="56" customFormat="1" ht="15" customHeight="1">
      <c r="A37" s="76">
        <v>33</v>
      </c>
      <c r="B37" s="77" t="s">
        <v>93</v>
      </c>
      <c r="C37" s="78">
        <v>204158</v>
      </c>
      <c r="D37" s="78">
        <v>18977403</v>
      </c>
      <c r="E37" s="78">
        <v>18230331</v>
      </c>
      <c r="F37" s="78">
        <v>2061082</v>
      </c>
      <c r="G37" s="78">
        <v>1982902</v>
      </c>
      <c r="H37" s="78">
        <v>1982722</v>
      </c>
      <c r="I37" s="78">
        <v>910</v>
      </c>
      <c r="J37" s="78">
        <v>17260</v>
      </c>
      <c r="K37" s="78">
        <v>16166</v>
      </c>
      <c r="L37" s="62"/>
      <c r="M37" s="76">
        <v>33</v>
      </c>
      <c r="N37" s="77" t="s">
        <v>93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62"/>
      <c r="Y37" s="65">
        <v>33</v>
      </c>
      <c r="Z37" s="77" t="str">
        <f aca="true" t="shared" si="40" ref="Z37:Z48">B37</f>
        <v>茨城町</v>
      </c>
      <c r="AA37" s="78">
        <v>17779</v>
      </c>
      <c r="AB37" s="78">
        <v>39126</v>
      </c>
      <c r="AC37" s="78">
        <v>39126</v>
      </c>
      <c r="AD37" s="78">
        <v>114638</v>
      </c>
      <c r="AE37" s="78">
        <v>114638</v>
      </c>
      <c r="AF37" s="78">
        <v>32072</v>
      </c>
      <c r="AG37" s="78">
        <v>45</v>
      </c>
      <c r="AH37" s="78">
        <v>44</v>
      </c>
      <c r="AI37" s="78">
        <v>44</v>
      </c>
      <c r="AJ37" s="63"/>
      <c r="AK37" s="65">
        <v>33</v>
      </c>
      <c r="AL37" s="77" t="str">
        <f aca="true" t="shared" si="41" ref="AL37:AL48">Z37</f>
        <v>茨城町</v>
      </c>
      <c r="AM37" s="67">
        <v>607036</v>
      </c>
      <c r="AN37" s="67">
        <v>40536041</v>
      </c>
      <c r="AO37" s="67">
        <v>38505546</v>
      </c>
      <c r="AP37" s="67">
        <v>2468935</v>
      </c>
      <c r="AQ37" s="67">
        <v>2345478</v>
      </c>
      <c r="AR37" s="67">
        <v>2345418</v>
      </c>
      <c r="AS37" s="78">
        <v>1090</v>
      </c>
      <c r="AT37" s="78">
        <v>27966</v>
      </c>
      <c r="AU37" s="78">
        <v>25697</v>
      </c>
      <c r="AV37" s="62"/>
      <c r="AW37" s="65">
        <v>33</v>
      </c>
      <c r="AX37" s="77" t="str">
        <f>AL37</f>
        <v>茨城町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78">
        <v>0</v>
      </c>
      <c r="BF37" s="78">
        <v>0</v>
      </c>
      <c r="BG37" s="78">
        <v>0</v>
      </c>
      <c r="BH37" s="62"/>
      <c r="BI37" s="65">
        <v>33</v>
      </c>
      <c r="BJ37" s="77" t="str">
        <f aca="true" t="shared" si="42" ref="BJ37:BJ48">AL37</f>
        <v>茨城町</v>
      </c>
      <c r="BK37" s="78">
        <v>48895</v>
      </c>
      <c r="BL37" s="78">
        <v>331021</v>
      </c>
      <c r="BM37" s="78">
        <v>329540</v>
      </c>
      <c r="BN37" s="78">
        <v>1232315</v>
      </c>
      <c r="BO37" s="78">
        <v>1227136</v>
      </c>
      <c r="BP37" s="78">
        <v>316771</v>
      </c>
      <c r="BQ37" s="78">
        <v>73</v>
      </c>
      <c r="BR37" s="78">
        <v>355</v>
      </c>
      <c r="BS37" s="78">
        <v>345</v>
      </c>
      <c r="BT37" s="63"/>
      <c r="BU37" s="65">
        <v>33</v>
      </c>
      <c r="BV37" s="77" t="str">
        <f aca="true" t="shared" si="43" ref="BV37:BV48">BJ37</f>
        <v>茨城町</v>
      </c>
      <c r="BW37" s="78">
        <v>0</v>
      </c>
      <c r="BX37" s="78">
        <v>2704790</v>
      </c>
      <c r="BY37" s="78">
        <v>2637684</v>
      </c>
      <c r="BZ37" s="78">
        <v>23429425</v>
      </c>
      <c r="CA37" s="78">
        <v>22968476</v>
      </c>
      <c r="CB37" s="78">
        <v>3825261</v>
      </c>
      <c r="CC37" s="78">
        <v>0</v>
      </c>
      <c r="CD37" s="78">
        <v>12861</v>
      </c>
      <c r="CE37" s="78">
        <v>12374</v>
      </c>
      <c r="CF37" s="63"/>
      <c r="CG37" s="65">
        <v>33</v>
      </c>
      <c r="CH37" s="77" t="str">
        <f aca="true" t="shared" si="44" ref="CH37:CH48">BV37</f>
        <v>茨城町</v>
      </c>
      <c r="CI37" s="78">
        <v>0</v>
      </c>
      <c r="CJ37" s="78">
        <v>5432097</v>
      </c>
      <c r="CK37" s="78">
        <v>5421366</v>
      </c>
      <c r="CL37" s="78">
        <v>37378328</v>
      </c>
      <c r="CM37" s="78">
        <v>37325064</v>
      </c>
      <c r="CN37" s="78">
        <v>12438229</v>
      </c>
      <c r="CO37" s="78">
        <v>0</v>
      </c>
      <c r="CP37" s="78">
        <v>13174</v>
      </c>
      <c r="CQ37" s="78">
        <v>12965</v>
      </c>
      <c r="CR37" s="63"/>
      <c r="CS37" s="65">
        <v>33</v>
      </c>
      <c r="CT37" s="77" t="str">
        <f aca="true" t="shared" si="45" ref="CT37:CT48">CH37</f>
        <v>茨城町</v>
      </c>
      <c r="CU37" s="78">
        <v>0</v>
      </c>
      <c r="CV37" s="78">
        <v>2135343</v>
      </c>
      <c r="CW37" s="78">
        <v>2134882</v>
      </c>
      <c r="CX37" s="78">
        <v>17278389</v>
      </c>
      <c r="CY37" s="78">
        <v>17276082</v>
      </c>
      <c r="CZ37" s="78">
        <v>12033322</v>
      </c>
      <c r="DA37" s="78">
        <v>0</v>
      </c>
      <c r="DB37" s="78">
        <v>1542</v>
      </c>
      <c r="DC37" s="78">
        <v>1530</v>
      </c>
      <c r="DD37" s="63"/>
      <c r="DE37" s="65">
        <v>33</v>
      </c>
      <c r="DF37" s="77" t="str">
        <f aca="true" t="shared" si="46" ref="DF37:DF48">CT37</f>
        <v>茨城町</v>
      </c>
      <c r="DG37" s="67">
        <v>1703213</v>
      </c>
      <c r="DH37" s="67">
        <v>10272230</v>
      </c>
      <c r="DI37" s="67">
        <v>10193932</v>
      </c>
      <c r="DJ37" s="67">
        <v>78086142</v>
      </c>
      <c r="DK37" s="67">
        <v>77569622</v>
      </c>
      <c r="DL37" s="67">
        <v>28296812</v>
      </c>
      <c r="DM37" s="78">
        <v>855</v>
      </c>
      <c r="DN37" s="78">
        <v>27577</v>
      </c>
      <c r="DO37" s="78">
        <v>26869</v>
      </c>
      <c r="DP37" s="62"/>
      <c r="DQ37" s="65">
        <v>33</v>
      </c>
      <c r="DR37" s="77" t="str">
        <f aca="true" t="shared" si="47" ref="DR37:DR48">DF37</f>
        <v>茨城町</v>
      </c>
      <c r="DS37" s="67">
        <v>0</v>
      </c>
      <c r="DT37" s="67">
        <v>0</v>
      </c>
      <c r="DU37" s="67">
        <v>0</v>
      </c>
      <c r="DV37" s="67">
        <v>0</v>
      </c>
      <c r="DW37" s="67">
        <v>0</v>
      </c>
      <c r="DX37" s="67">
        <v>0</v>
      </c>
      <c r="DY37" s="78">
        <v>0</v>
      </c>
      <c r="DZ37" s="78">
        <v>0</v>
      </c>
      <c r="EA37" s="78">
        <v>0</v>
      </c>
      <c r="EB37" s="62"/>
      <c r="EC37" s="65">
        <v>33</v>
      </c>
      <c r="ED37" s="77" t="str">
        <f aca="true" t="shared" si="48" ref="ED37:ED48">DR37</f>
        <v>茨城町</v>
      </c>
      <c r="EE37" s="67">
        <v>0</v>
      </c>
      <c r="EF37" s="67">
        <v>0</v>
      </c>
      <c r="EG37" s="67">
        <v>0</v>
      </c>
      <c r="EH37" s="67">
        <v>0</v>
      </c>
      <c r="EI37" s="67">
        <v>0</v>
      </c>
      <c r="EJ37" s="67">
        <v>0</v>
      </c>
      <c r="EK37" s="78">
        <v>0</v>
      </c>
      <c r="EL37" s="78">
        <v>0</v>
      </c>
      <c r="EM37" s="78">
        <v>0</v>
      </c>
      <c r="EN37" s="62"/>
      <c r="EO37" s="65">
        <v>33</v>
      </c>
      <c r="EP37" s="77" t="str">
        <f aca="true" t="shared" si="49" ref="EP37:EP48">ED37</f>
        <v>茨城町</v>
      </c>
      <c r="EQ37" s="67">
        <v>5727584</v>
      </c>
      <c r="ER37" s="67">
        <v>5725</v>
      </c>
      <c r="ES37" s="67">
        <v>2501</v>
      </c>
      <c r="ET37" s="67">
        <v>534</v>
      </c>
      <c r="EU37" s="67">
        <v>244</v>
      </c>
      <c r="EV37" s="67">
        <v>244</v>
      </c>
      <c r="EW37" s="78">
        <v>32</v>
      </c>
      <c r="EX37" s="78">
        <v>10</v>
      </c>
      <c r="EY37" s="78">
        <v>7</v>
      </c>
      <c r="EZ37" s="62"/>
      <c r="FA37" s="65">
        <v>33</v>
      </c>
      <c r="FB37" s="77" t="str">
        <f aca="true" t="shared" si="50" ref="FB37:FB48">EP37</f>
        <v>茨城町</v>
      </c>
      <c r="FC37" s="67">
        <v>993298</v>
      </c>
      <c r="FD37" s="67">
        <v>23032530</v>
      </c>
      <c r="FE37" s="67">
        <v>19999497</v>
      </c>
      <c r="FF37" s="67">
        <v>765624</v>
      </c>
      <c r="FG37" s="67">
        <v>664857</v>
      </c>
      <c r="FH37" s="67">
        <v>664857</v>
      </c>
      <c r="FI37" s="78">
        <v>755</v>
      </c>
      <c r="FJ37" s="78">
        <v>14434</v>
      </c>
      <c r="FK37" s="78">
        <v>11570</v>
      </c>
      <c r="FM37" s="65">
        <v>33</v>
      </c>
      <c r="FN37" s="77" t="str">
        <f aca="true" t="shared" si="51" ref="FN37:FN48">FB37</f>
        <v>茨城町</v>
      </c>
      <c r="FO37" s="67">
        <v>88961</v>
      </c>
      <c r="FP37" s="67">
        <v>59944</v>
      </c>
      <c r="FQ37" s="67">
        <v>59049</v>
      </c>
      <c r="FR37" s="67">
        <v>76795</v>
      </c>
      <c r="FS37" s="67">
        <v>75645</v>
      </c>
      <c r="FT37" s="67">
        <v>48339</v>
      </c>
      <c r="FU37" s="78">
        <v>98</v>
      </c>
      <c r="FV37" s="78">
        <v>98</v>
      </c>
      <c r="FW37" s="78">
        <v>92</v>
      </c>
      <c r="FY37" s="65">
        <v>33</v>
      </c>
      <c r="FZ37" s="77" t="str">
        <f aca="true" t="shared" si="52" ref="FZ37:FZ48">FN37</f>
        <v>茨城町</v>
      </c>
      <c r="GA37" s="67">
        <v>0</v>
      </c>
      <c r="GB37" s="67">
        <v>74399</v>
      </c>
      <c r="GC37" s="67">
        <v>71509</v>
      </c>
      <c r="GD37" s="67">
        <v>4516</v>
      </c>
      <c r="GE37" s="67">
        <v>4341</v>
      </c>
      <c r="GF37" s="67">
        <v>4341</v>
      </c>
      <c r="GG37" s="78">
        <v>0</v>
      </c>
      <c r="GH37" s="78">
        <v>19</v>
      </c>
      <c r="GI37" s="78">
        <v>17</v>
      </c>
      <c r="GK37" s="65">
        <v>33</v>
      </c>
      <c r="GL37" s="77" t="str">
        <f aca="true" t="shared" si="53" ref="GL37:GL48">FZ37</f>
        <v>茨城町</v>
      </c>
      <c r="GM37" s="67">
        <v>170837</v>
      </c>
      <c r="GN37" s="67">
        <v>1094526</v>
      </c>
      <c r="GO37" s="67">
        <v>808394</v>
      </c>
      <c r="GP37" s="67">
        <v>50132</v>
      </c>
      <c r="GQ37" s="67">
        <v>36812</v>
      </c>
      <c r="GR37" s="67">
        <v>33618</v>
      </c>
      <c r="GS37" s="78">
        <v>275</v>
      </c>
      <c r="GT37" s="78">
        <v>1724</v>
      </c>
      <c r="GU37" s="78">
        <v>1188</v>
      </c>
      <c r="GW37" s="65">
        <v>33</v>
      </c>
      <c r="GX37" s="77" t="str">
        <f aca="true" t="shared" si="54" ref="GX37:GX48">GL37</f>
        <v>茨城町</v>
      </c>
      <c r="GY37" s="67">
        <v>9655</v>
      </c>
      <c r="GZ37" s="67">
        <v>760193</v>
      </c>
      <c r="HA37" s="67">
        <v>760193</v>
      </c>
      <c r="HB37" s="67">
        <v>1185900</v>
      </c>
      <c r="HC37" s="67">
        <v>1185900</v>
      </c>
      <c r="HD37" s="67">
        <v>830130</v>
      </c>
      <c r="HE37" s="78">
        <v>32</v>
      </c>
      <c r="HF37" s="78">
        <v>131</v>
      </c>
      <c r="HG37" s="78">
        <v>131</v>
      </c>
      <c r="HI37" s="65">
        <v>33</v>
      </c>
      <c r="HJ37" s="77" t="str">
        <f aca="true" t="shared" si="55" ref="HJ37:HJ48">GX37</f>
        <v>茨城町</v>
      </c>
      <c r="HK37" s="67">
        <v>479575</v>
      </c>
      <c r="HL37" s="67">
        <v>482</v>
      </c>
      <c r="HM37" s="67">
        <v>349</v>
      </c>
      <c r="HN37" s="67">
        <v>749</v>
      </c>
      <c r="HO37" s="67">
        <v>645</v>
      </c>
      <c r="HP37" s="67">
        <v>451</v>
      </c>
      <c r="HQ37" s="78">
        <v>178</v>
      </c>
      <c r="HR37" s="78">
        <v>3</v>
      </c>
      <c r="HS37" s="78">
        <v>2</v>
      </c>
      <c r="HU37" s="65">
        <v>33</v>
      </c>
      <c r="HV37" s="77" t="str">
        <f aca="true" t="shared" si="56" ref="HV37:HV48">HJ37</f>
        <v>茨城町</v>
      </c>
      <c r="HW37" s="67">
        <v>0</v>
      </c>
      <c r="HX37" s="67">
        <v>0</v>
      </c>
      <c r="HY37" s="67">
        <v>0</v>
      </c>
      <c r="HZ37" s="67">
        <v>0</v>
      </c>
      <c r="IA37" s="67">
        <v>0</v>
      </c>
      <c r="IB37" s="67">
        <v>0</v>
      </c>
      <c r="IC37" s="78">
        <v>0</v>
      </c>
      <c r="ID37" s="78">
        <v>0</v>
      </c>
      <c r="IE37" s="78">
        <v>0</v>
      </c>
      <c r="IG37" s="65">
        <v>33</v>
      </c>
      <c r="IH37" s="77" t="str">
        <f aca="true" t="shared" si="57" ref="IH37:IH48">HV37</f>
        <v>茨城町</v>
      </c>
      <c r="II37" s="67">
        <v>0</v>
      </c>
      <c r="IJ37" s="67">
        <v>0</v>
      </c>
      <c r="IK37" s="67">
        <v>0</v>
      </c>
      <c r="IL37" s="67">
        <v>0</v>
      </c>
      <c r="IM37" s="67">
        <v>0</v>
      </c>
      <c r="IN37" s="67">
        <v>0</v>
      </c>
      <c r="IO37" s="78">
        <v>0</v>
      </c>
      <c r="IP37" s="78">
        <v>0</v>
      </c>
      <c r="IQ37" s="78">
        <v>0</v>
      </c>
    </row>
    <row r="38" spans="1:251" s="56" customFormat="1" ht="15" customHeight="1">
      <c r="A38" s="65">
        <v>34</v>
      </c>
      <c r="B38" s="66" t="s">
        <v>115</v>
      </c>
      <c r="C38" s="67">
        <v>2627</v>
      </c>
      <c r="D38" s="67">
        <v>3491857</v>
      </c>
      <c r="E38" s="67">
        <v>3263286</v>
      </c>
      <c r="F38" s="67">
        <v>352294</v>
      </c>
      <c r="G38" s="67">
        <v>330636</v>
      </c>
      <c r="H38" s="67">
        <v>330472</v>
      </c>
      <c r="I38" s="67">
        <v>3</v>
      </c>
      <c r="J38" s="67">
        <v>3772</v>
      </c>
      <c r="K38" s="67">
        <v>3381</v>
      </c>
      <c r="L38" s="62"/>
      <c r="M38" s="65">
        <v>34</v>
      </c>
      <c r="N38" s="66" t="s">
        <v>115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2"/>
      <c r="Y38" s="65">
        <v>34</v>
      </c>
      <c r="Z38" s="66" t="str">
        <f t="shared" si="40"/>
        <v>大洗町</v>
      </c>
      <c r="AA38" s="67">
        <v>0</v>
      </c>
      <c r="AB38" s="67">
        <v>6065</v>
      </c>
      <c r="AC38" s="67">
        <v>6065</v>
      </c>
      <c r="AD38" s="67">
        <v>52070</v>
      </c>
      <c r="AE38" s="67">
        <v>52070</v>
      </c>
      <c r="AF38" s="67">
        <v>17357</v>
      </c>
      <c r="AG38" s="67">
        <v>0</v>
      </c>
      <c r="AH38" s="67">
        <v>41</v>
      </c>
      <c r="AI38" s="67">
        <v>41</v>
      </c>
      <c r="AJ38" s="63"/>
      <c r="AK38" s="65">
        <v>34</v>
      </c>
      <c r="AL38" s="66" t="str">
        <f t="shared" si="41"/>
        <v>大洗町</v>
      </c>
      <c r="AM38" s="67">
        <v>4520</v>
      </c>
      <c r="AN38" s="67">
        <v>2883373</v>
      </c>
      <c r="AO38" s="67">
        <v>2660293</v>
      </c>
      <c r="AP38" s="67">
        <v>140356</v>
      </c>
      <c r="AQ38" s="67">
        <v>129419</v>
      </c>
      <c r="AR38" s="67">
        <v>129403</v>
      </c>
      <c r="AS38" s="67">
        <v>26</v>
      </c>
      <c r="AT38" s="67">
        <v>4850</v>
      </c>
      <c r="AU38" s="67">
        <v>4323</v>
      </c>
      <c r="AV38" s="62"/>
      <c r="AW38" s="65">
        <v>34</v>
      </c>
      <c r="AX38" s="66" t="str">
        <f aca="true" t="shared" si="58" ref="AX38:AX48">AL38</f>
        <v>大洗町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2"/>
      <c r="BI38" s="65">
        <v>34</v>
      </c>
      <c r="BJ38" s="66" t="str">
        <f t="shared" si="42"/>
        <v>大洗町</v>
      </c>
      <c r="BK38" s="67">
        <v>1811</v>
      </c>
      <c r="BL38" s="67">
        <v>148967</v>
      </c>
      <c r="BM38" s="67">
        <v>148600</v>
      </c>
      <c r="BN38" s="67">
        <v>1440896</v>
      </c>
      <c r="BO38" s="67">
        <v>1437343</v>
      </c>
      <c r="BP38" s="67">
        <v>500868</v>
      </c>
      <c r="BQ38" s="78">
        <v>2</v>
      </c>
      <c r="BR38" s="78">
        <v>571</v>
      </c>
      <c r="BS38" s="78">
        <v>562</v>
      </c>
      <c r="BT38" s="63"/>
      <c r="BU38" s="65">
        <v>34</v>
      </c>
      <c r="BV38" s="66" t="str">
        <f t="shared" si="43"/>
        <v>大洗町</v>
      </c>
      <c r="BW38" s="78">
        <v>0</v>
      </c>
      <c r="BX38" s="78">
        <v>1276639</v>
      </c>
      <c r="BY38" s="78">
        <v>1234347</v>
      </c>
      <c r="BZ38" s="78">
        <v>19933051</v>
      </c>
      <c r="CA38" s="78">
        <v>19370092</v>
      </c>
      <c r="CB38" s="78">
        <v>3228346</v>
      </c>
      <c r="CC38" s="78">
        <v>0</v>
      </c>
      <c r="CD38" s="78">
        <v>7356</v>
      </c>
      <c r="CE38" s="78">
        <v>6819</v>
      </c>
      <c r="CF38" s="63"/>
      <c r="CG38" s="65">
        <v>34</v>
      </c>
      <c r="CH38" s="66" t="str">
        <f t="shared" si="44"/>
        <v>大洗町</v>
      </c>
      <c r="CI38" s="78">
        <v>0</v>
      </c>
      <c r="CJ38" s="78">
        <v>813927</v>
      </c>
      <c r="CK38" s="78">
        <v>812888</v>
      </c>
      <c r="CL38" s="78">
        <v>10288873</v>
      </c>
      <c r="CM38" s="78">
        <v>10276751</v>
      </c>
      <c r="CN38" s="78">
        <v>3425582</v>
      </c>
      <c r="CO38" s="78">
        <v>0</v>
      </c>
      <c r="CP38" s="78">
        <v>4523</v>
      </c>
      <c r="CQ38" s="78">
        <v>4478</v>
      </c>
      <c r="CR38" s="63"/>
      <c r="CS38" s="65">
        <v>34</v>
      </c>
      <c r="CT38" s="66" t="str">
        <f t="shared" si="45"/>
        <v>大洗町</v>
      </c>
      <c r="CU38" s="78">
        <v>0</v>
      </c>
      <c r="CV38" s="78">
        <v>1355449</v>
      </c>
      <c r="CW38" s="78">
        <v>1355371</v>
      </c>
      <c r="CX38" s="78">
        <v>20080783</v>
      </c>
      <c r="CY38" s="78">
        <v>20079667</v>
      </c>
      <c r="CZ38" s="78">
        <v>14048549</v>
      </c>
      <c r="DA38" s="78">
        <v>0</v>
      </c>
      <c r="DB38" s="78">
        <v>2167</v>
      </c>
      <c r="DC38" s="78">
        <v>2158</v>
      </c>
      <c r="DD38" s="63"/>
      <c r="DE38" s="65">
        <v>34</v>
      </c>
      <c r="DF38" s="66" t="str">
        <f t="shared" si="46"/>
        <v>大洗町</v>
      </c>
      <c r="DG38" s="67">
        <v>378006</v>
      </c>
      <c r="DH38" s="67">
        <v>3446015</v>
      </c>
      <c r="DI38" s="67">
        <v>3402606</v>
      </c>
      <c r="DJ38" s="67">
        <v>50302707</v>
      </c>
      <c r="DK38" s="67">
        <v>49726510</v>
      </c>
      <c r="DL38" s="67">
        <v>20702477</v>
      </c>
      <c r="DM38" s="67">
        <v>430</v>
      </c>
      <c r="DN38" s="67">
        <v>14046</v>
      </c>
      <c r="DO38" s="67">
        <v>13455</v>
      </c>
      <c r="DP38" s="62"/>
      <c r="DQ38" s="65">
        <v>34</v>
      </c>
      <c r="DR38" s="66" t="str">
        <f t="shared" si="47"/>
        <v>大洗町</v>
      </c>
      <c r="DS38" s="67">
        <v>0</v>
      </c>
      <c r="DT38" s="67">
        <v>0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2"/>
      <c r="EC38" s="65">
        <v>34</v>
      </c>
      <c r="ED38" s="66" t="str">
        <f t="shared" si="48"/>
        <v>大洗町</v>
      </c>
      <c r="EE38" s="67">
        <v>413</v>
      </c>
      <c r="EF38" s="67">
        <v>0</v>
      </c>
      <c r="EG38" s="67">
        <v>0</v>
      </c>
      <c r="EH38" s="67">
        <v>0</v>
      </c>
      <c r="EI38" s="67">
        <v>0</v>
      </c>
      <c r="EJ38" s="67">
        <v>0</v>
      </c>
      <c r="EK38" s="67">
        <v>3</v>
      </c>
      <c r="EL38" s="67">
        <v>0</v>
      </c>
      <c r="EM38" s="67">
        <v>0</v>
      </c>
      <c r="EN38" s="62"/>
      <c r="EO38" s="65">
        <v>34</v>
      </c>
      <c r="EP38" s="66" t="str">
        <f t="shared" si="49"/>
        <v>大洗町</v>
      </c>
      <c r="EQ38" s="67">
        <v>15299</v>
      </c>
      <c r="ER38" s="67">
        <v>18072</v>
      </c>
      <c r="ES38" s="67">
        <v>18072</v>
      </c>
      <c r="ET38" s="67">
        <v>35783</v>
      </c>
      <c r="EU38" s="67">
        <v>35783</v>
      </c>
      <c r="EV38" s="67">
        <v>25048</v>
      </c>
      <c r="EW38" s="67">
        <v>1</v>
      </c>
      <c r="EX38" s="67">
        <v>3</v>
      </c>
      <c r="EY38" s="67">
        <v>3</v>
      </c>
      <c r="EZ38" s="62"/>
      <c r="FA38" s="65">
        <v>34</v>
      </c>
      <c r="FB38" s="66" t="str">
        <f t="shared" si="50"/>
        <v>大洗町</v>
      </c>
      <c r="FC38" s="67">
        <v>447932</v>
      </c>
      <c r="FD38" s="67">
        <v>1861822</v>
      </c>
      <c r="FE38" s="67">
        <v>1696579</v>
      </c>
      <c r="FF38" s="67">
        <v>59025</v>
      </c>
      <c r="FG38" s="67">
        <v>53815</v>
      </c>
      <c r="FH38" s="67">
        <v>53815</v>
      </c>
      <c r="FI38" s="67">
        <v>169</v>
      </c>
      <c r="FJ38" s="67">
        <v>1174</v>
      </c>
      <c r="FK38" s="67">
        <v>1016</v>
      </c>
      <c r="FM38" s="65">
        <v>34</v>
      </c>
      <c r="FN38" s="66" t="str">
        <f t="shared" si="51"/>
        <v>大洗町</v>
      </c>
      <c r="FO38" s="67">
        <v>72964</v>
      </c>
      <c r="FP38" s="67">
        <v>621713</v>
      </c>
      <c r="FQ38" s="67">
        <v>621200</v>
      </c>
      <c r="FR38" s="67">
        <v>2110792</v>
      </c>
      <c r="FS38" s="67">
        <v>2109813</v>
      </c>
      <c r="FT38" s="67">
        <v>1476869</v>
      </c>
      <c r="FU38" s="67">
        <v>49</v>
      </c>
      <c r="FV38" s="67">
        <v>215</v>
      </c>
      <c r="FW38" s="67">
        <v>209</v>
      </c>
      <c r="FY38" s="65">
        <v>34</v>
      </c>
      <c r="FZ38" s="66" t="str">
        <f t="shared" si="52"/>
        <v>大洗町</v>
      </c>
      <c r="GA38" s="67">
        <v>0</v>
      </c>
      <c r="GB38" s="67">
        <v>0</v>
      </c>
      <c r="GC38" s="67">
        <v>0</v>
      </c>
      <c r="GD38" s="67">
        <v>0</v>
      </c>
      <c r="GE38" s="67">
        <v>0</v>
      </c>
      <c r="GF38" s="67">
        <v>0</v>
      </c>
      <c r="GG38" s="67">
        <v>0</v>
      </c>
      <c r="GH38" s="67">
        <v>0</v>
      </c>
      <c r="GI38" s="67">
        <v>0</v>
      </c>
      <c r="GK38" s="65">
        <v>34</v>
      </c>
      <c r="GL38" s="66" t="str">
        <f t="shared" si="53"/>
        <v>大洗町</v>
      </c>
      <c r="GM38" s="67">
        <v>106952</v>
      </c>
      <c r="GN38" s="67">
        <v>342715</v>
      </c>
      <c r="GO38" s="67">
        <v>320103</v>
      </c>
      <c r="GP38" s="67">
        <v>289666</v>
      </c>
      <c r="GQ38" s="67">
        <v>285448</v>
      </c>
      <c r="GR38" s="67">
        <v>211390</v>
      </c>
      <c r="GS38" s="67">
        <v>80</v>
      </c>
      <c r="GT38" s="67">
        <v>343</v>
      </c>
      <c r="GU38" s="67">
        <v>278</v>
      </c>
      <c r="GW38" s="65">
        <v>34</v>
      </c>
      <c r="GX38" s="66" t="str">
        <f t="shared" si="54"/>
        <v>大洗町</v>
      </c>
      <c r="GY38" s="67">
        <v>781069</v>
      </c>
      <c r="GZ38" s="67">
        <v>515099</v>
      </c>
      <c r="HA38" s="67">
        <v>514700</v>
      </c>
      <c r="HB38" s="67">
        <v>453287</v>
      </c>
      <c r="HC38" s="67">
        <v>452936</v>
      </c>
      <c r="HD38" s="67">
        <v>317055</v>
      </c>
      <c r="HE38" s="67">
        <v>3</v>
      </c>
      <c r="HF38" s="67">
        <v>310</v>
      </c>
      <c r="HG38" s="67">
        <v>308</v>
      </c>
      <c r="HI38" s="65">
        <v>34</v>
      </c>
      <c r="HJ38" s="66" t="str">
        <f t="shared" si="55"/>
        <v>大洗町</v>
      </c>
      <c r="HK38" s="67">
        <v>0</v>
      </c>
      <c r="HL38" s="67">
        <v>0</v>
      </c>
      <c r="HM38" s="67">
        <v>0</v>
      </c>
      <c r="HN38" s="67">
        <v>0</v>
      </c>
      <c r="HO38" s="67">
        <v>0</v>
      </c>
      <c r="HP38" s="67">
        <v>0</v>
      </c>
      <c r="HQ38" s="67">
        <v>0</v>
      </c>
      <c r="HR38" s="67">
        <v>0</v>
      </c>
      <c r="HS38" s="67">
        <v>0</v>
      </c>
      <c r="HU38" s="65">
        <v>34</v>
      </c>
      <c r="HV38" s="66" t="str">
        <f t="shared" si="56"/>
        <v>大洗町</v>
      </c>
      <c r="HW38" s="67">
        <v>129</v>
      </c>
      <c r="HX38" s="67">
        <v>88433</v>
      </c>
      <c r="HY38" s="67">
        <v>88433</v>
      </c>
      <c r="HZ38" s="67">
        <v>201838</v>
      </c>
      <c r="IA38" s="67">
        <v>201838</v>
      </c>
      <c r="IB38" s="67">
        <v>35410</v>
      </c>
      <c r="IC38" s="67">
        <v>1</v>
      </c>
      <c r="ID38" s="67">
        <v>188</v>
      </c>
      <c r="IE38" s="67">
        <v>188</v>
      </c>
      <c r="IG38" s="65">
        <v>34</v>
      </c>
      <c r="IH38" s="66" t="str">
        <f t="shared" si="57"/>
        <v>大洗町</v>
      </c>
      <c r="II38" s="67">
        <v>0</v>
      </c>
      <c r="IJ38" s="67">
        <v>0</v>
      </c>
      <c r="IK38" s="67">
        <v>0</v>
      </c>
      <c r="IL38" s="67">
        <v>0</v>
      </c>
      <c r="IM38" s="67">
        <v>0</v>
      </c>
      <c r="IN38" s="67">
        <v>0</v>
      </c>
      <c r="IO38" s="67">
        <v>0</v>
      </c>
      <c r="IP38" s="67">
        <v>0</v>
      </c>
      <c r="IQ38" s="67">
        <v>0</v>
      </c>
    </row>
    <row r="39" spans="1:251" s="56" customFormat="1" ht="15" customHeight="1">
      <c r="A39" s="65">
        <v>35</v>
      </c>
      <c r="B39" s="66" t="s">
        <v>116</v>
      </c>
      <c r="C39" s="67">
        <v>44079</v>
      </c>
      <c r="D39" s="67">
        <v>12315677</v>
      </c>
      <c r="E39" s="67">
        <v>11617103</v>
      </c>
      <c r="F39" s="67">
        <v>1276457</v>
      </c>
      <c r="G39" s="67">
        <v>1209936</v>
      </c>
      <c r="H39" s="67">
        <v>1209936</v>
      </c>
      <c r="I39" s="67">
        <v>152</v>
      </c>
      <c r="J39" s="67">
        <v>11624</v>
      </c>
      <c r="K39" s="67">
        <v>10689</v>
      </c>
      <c r="L39" s="62"/>
      <c r="M39" s="65">
        <v>35</v>
      </c>
      <c r="N39" s="66" t="s">
        <v>116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2"/>
      <c r="Y39" s="65">
        <v>35</v>
      </c>
      <c r="Z39" s="66" t="str">
        <f t="shared" si="40"/>
        <v>城里町</v>
      </c>
      <c r="AA39" s="67">
        <v>0</v>
      </c>
      <c r="AB39" s="67">
        <v>896</v>
      </c>
      <c r="AC39" s="67">
        <v>896</v>
      </c>
      <c r="AD39" s="67">
        <v>6090</v>
      </c>
      <c r="AE39" s="67">
        <v>6090</v>
      </c>
      <c r="AF39" s="67">
        <v>4263</v>
      </c>
      <c r="AG39" s="67">
        <v>0</v>
      </c>
      <c r="AH39" s="67">
        <v>1</v>
      </c>
      <c r="AI39" s="67">
        <v>1</v>
      </c>
      <c r="AJ39" s="63"/>
      <c r="AK39" s="65">
        <v>35</v>
      </c>
      <c r="AL39" s="66" t="str">
        <f t="shared" si="41"/>
        <v>城里町</v>
      </c>
      <c r="AM39" s="67">
        <v>78698</v>
      </c>
      <c r="AN39" s="67">
        <v>16307994</v>
      </c>
      <c r="AO39" s="67">
        <v>15217562</v>
      </c>
      <c r="AP39" s="67">
        <v>787338</v>
      </c>
      <c r="AQ39" s="67">
        <v>735599</v>
      </c>
      <c r="AR39" s="67">
        <v>735599</v>
      </c>
      <c r="AS39" s="67">
        <v>276</v>
      </c>
      <c r="AT39" s="67">
        <v>17710</v>
      </c>
      <c r="AU39" s="67">
        <v>16196</v>
      </c>
      <c r="AV39" s="62"/>
      <c r="AW39" s="65">
        <v>35</v>
      </c>
      <c r="AX39" s="66" t="str">
        <f t="shared" si="58"/>
        <v>城里町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2"/>
      <c r="BI39" s="65">
        <v>35</v>
      </c>
      <c r="BJ39" s="66" t="str">
        <f t="shared" si="42"/>
        <v>城里町</v>
      </c>
      <c r="BK39" s="67">
        <v>0</v>
      </c>
      <c r="BL39" s="67">
        <v>5713</v>
      </c>
      <c r="BM39" s="67">
        <v>5713</v>
      </c>
      <c r="BN39" s="67">
        <v>27054</v>
      </c>
      <c r="BO39" s="67">
        <v>27054</v>
      </c>
      <c r="BP39" s="67">
        <v>18330</v>
      </c>
      <c r="BQ39" s="67">
        <v>0</v>
      </c>
      <c r="BR39" s="67">
        <v>14</v>
      </c>
      <c r="BS39" s="67">
        <v>14</v>
      </c>
      <c r="BT39" s="63"/>
      <c r="BU39" s="65">
        <v>35</v>
      </c>
      <c r="BV39" s="66" t="str">
        <f t="shared" si="43"/>
        <v>城里町</v>
      </c>
      <c r="BW39" s="67">
        <v>0</v>
      </c>
      <c r="BX39" s="67">
        <v>1667909</v>
      </c>
      <c r="BY39" s="67">
        <v>1492820</v>
      </c>
      <c r="BZ39" s="67">
        <v>9355290</v>
      </c>
      <c r="CA39" s="67">
        <v>8431290</v>
      </c>
      <c r="CB39" s="67">
        <v>1405212</v>
      </c>
      <c r="CC39" s="78">
        <v>0</v>
      </c>
      <c r="CD39" s="78">
        <v>7632</v>
      </c>
      <c r="CE39" s="78">
        <v>6621</v>
      </c>
      <c r="CF39" s="63"/>
      <c r="CG39" s="65">
        <v>35</v>
      </c>
      <c r="CH39" s="66" t="str">
        <f t="shared" si="44"/>
        <v>城里町</v>
      </c>
      <c r="CI39" s="67">
        <v>0</v>
      </c>
      <c r="CJ39" s="67">
        <v>3925646</v>
      </c>
      <c r="CK39" s="67">
        <v>3861904</v>
      </c>
      <c r="CL39" s="67">
        <v>17549377</v>
      </c>
      <c r="CM39" s="67">
        <v>17364545</v>
      </c>
      <c r="CN39" s="67">
        <v>5788179</v>
      </c>
      <c r="CO39" s="78">
        <v>0</v>
      </c>
      <c r="CP39" s="78">
        <v>9470</v>
      </c>
      <c r="CQ39" s="78">
        <v>8660</v>
      </c>
      <c r="CR39" s="63"/>
      <c r="CS39" s="65">
        <v>35</v>
      </c>
      <c r="CT39" s="66" t="str">
        <f t="shared" si="45"/>
        <v>城里町</v>
      </c>
      <c r="CU39" s="67">
        <v>0</v>
      </c>
      <c r="CV39" s="67">
        <v>1171128</v>
      </c>
      <c r="CW39" s="67">
        <v>1168324</v>
      </c>
      <c r="CX39" s="67">
        <v>5894797</v>
      </c>
      <c r="CY39" s="67">
        <v>5889075</v>
      </c>
      <c r="CZ39" s="67">
        <v>4080469</v>
      </c>
      <c r="DA39" s="78">
        <v>0</v>
      </c>
      <c r="DB39" s="78">
        <v>1919</v>
      </c>
      <c r="DC39" s="78">
        <v>1876</v>
      </c>
      <c r="DD39" s="63"/>
      <c r="DE39" s="65">
        <v>35</v>
      </c>
      <c r="DF39" s="66" t="str">
        <f t="shared" si="46"/>
        <v>城里町</v>
      </c>
      <c r="DG39" s="67">
        <v>383468</v>
      </c>
      <c r="DH39" s="67">
        <v>6764683</v>
      </c>
      <c r="DI39" s="67">
        <v>6523048</v>
      </c>
      <c r="DJ39" s="67">
        <v>32799464</v>
      </c>
      <c r="DK39" s="67">
        <v>31684910</v>
      </c>
      <c r="DL39" s="67">
        <v>11273860</v>
      </c>
      <c r="DM39" s="67">
        <v>333</v>
      </c>
      <c r="DN39" s="67">
        <v>19021</v>
      </c>
      <c r="DO39" s="67">
        <v>17157</v>
      </c>
      <c r="DP39" s="62"/>
      <c r="DQ39" s="65">
        <v>35</v>
      </c>
      <c r="DR39" s="66" t="str">
        <f t="shared" si="47"/>
        <v>城里町</v>
      </c>
      <c r="DS39" s="67">
        <v>0</v>
      </c>
      <c r="DT39" s="67">
        <v>0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2"/>
      <c r="EC39" s="65">
        <v>35</v>
      </c>
      <c r="ED39" s="66" t="str">
        <f t="shared" si="48"/>
        <v>城里町</v>
      </c>
      <c r="EE39" s="67">
        <v>0</v>
      </c>
      <c r="EF39" s="67">
        <v>0</v>
      </c>
      <c r="EG39" s="67">
        <v>0</v>
      </c>
      <c r="EH39" s="67">
        <v>0</v>
      </c>
      <c r="EI39" s="67">
        <v>0</v>
      </c>
      <c r="EJ39" s="67">
        <v>0</v>
      </c>
      <c r="EK39" s="67">
        <v>0</v>
      </c>
      <c r="EL39" s="67">
        <v>0</v>
      </c>
      <c r="EM39" s="67">
        <v>0</v>
      </c>
      <c r="EN39" s="62"/>
      <c r="EO39" s="65">
        <v>35</v>
      </c>
      <c r="EP39" s="66" t="str">
        <f t="shared" si="49"/>
        <v>城里町</v>
      </c>
      <c r="EQ39" s="67">
        <v>200174</v>
      </c>
      <c r="ER39" s="67">
        <v>11862</v>
      </c>
      <c r="ES39" s="67">
        <v>11424</v>
      </c>
      <c r="ET39" s="67">
        <v>156</v>
      </c>
      <c r="EU39" s="67">
        <v>146</v>
      </c>
      <c r="EV39" s="67">
        <v>146</v>
      </c>
      <c r="EW39" s="67">
        <v>111</v>
      </c>
      <c r="EX39" s="67">
        <v>13</v>
      </c>
      <c r="EY39" s="67">
        <v>11</v>
      </c>
      <c r="EZ39" s="62"/>
      <c r="FA39" s="65">
        <v>35</v>
      </c>
      <c r="FB39" s="66" t="str">
        <f t="shared" si="50"/>
        <v>城里町</v>
      </c>
      <c r="FC39" s="67">
        <v>43390457</v>
      </c>
      <c r="FD39" s="67">
        <v>54834699</v>
      </c>
      <c r="FE39" s="67">
        <v>51889645</v>
      </c>
      <c r="FF39" s="67">
        <v>1080796</v>
      </c>
      <c r="FG39" s="67">
        <v>1020955</v>
      </c>
      <c r="FH39" s="67">
        <v>1020955</v>
      </c>
      <c r="FI39" s="67">
        <v>398</v>
      </c>
      <c r="FJ39" s="67">
        <v>12978</v>
      </c>
      <c r="FK39" s="67">
        <v>11086</v>
      </c>
      <c r="FM39" s="65">
        <v>35</v>
      </c>
      <c r="FN39" s="66" t="str">
        <f t="shared" si="51"/>
        <v>城里町</v>
      </c>
      <c r="FO39" s="67">
        <v>0</v>
      </c>
      <c r="FP39" s="67">
        <v>0</v>
      </c>
      <c r="FQ39" s="67">
        <v>0</v>
      </c>
      <c r="FR39" s="67">
        <v>0</v>
      </c>
      <c r="FS39" s="67">
        <v>0</v>
      </c>
      <c r="FT39" s="67">
        <v>0</v>
      </c>
      <c r="FU39" s="67">
        <v>0</v>
      </c>
      <c r="FV39" s="67">
        <v>0</v>
      </c>
      <c r="FW39" s="67">
        <v>0</v>
      </c>
      <c r="FY39" s="65">
        <v>35</v>
      </c>
      <c r="FZ39" s="66" t="str">
        <f t="shared" si="52"/>
        <v>城里町</v>
      </c>
      <c r="GA39" s="67">
        <v>0</v>
      </c>
      <c r="GB39" s="67">
        <v>0</v>
      </c>
      <c r="GC39" s="67">
        <v>0</v>
      </c>
      <c r="GD39" s="67">
        <v>0</v>
      </c>
      <c r="GE39" s="67">
        <v>0</v>
      </c>
      <c r="GF39" s="67">
        <v>0</v>
      </c>
      <c r="GG39" s="67">
        <v>0</v>
      </c>
      <c r="GH39" s="67">
        <v>0</v>
      </c>
      <c r="GI39" s="67">
        <v>0</v>
      </c>
      <c r="GK39" s="65">
        <v>35</v>
      </c>
      <c r="GL39" s="66" t="str">
        <f t="shared" si="53"/>
        <v>城里町</v>
      </c>
      <c r="GM39" s="67">
        <v>67608</v>
      </c>
      <c r="GN39" s="67">
        <v>1551800</v>
      </c>
      <c r="GO39" s="67">
        <v>1170302</v>
      </c>
      <c r="GP39" s="67">
        <v>18841</v>
      </c>
      <c r="GQ39" s="67">
        <v>14873</v>
      </c>
      <c r="GR39" s="67">
        <v>14873</v>
      </c>
      <c r="GS39" s="67">
        <v>102</v>
      </c>
      <c r="GT39" s="67">
        <v>2029</v>
      </c>
      <c r="GU39" s="67">
        <v>1588</v>
      </c>
      <c r="GW39" s="65">
        <v>35</v>
      </c>
      <c r="GX39" s="66" t="str">
        <f t="shared" si="54"/>
        <v>城里町</v>
      </c>
      <c r="GY39" s="67">
        <v>13556</v>
      </c>
      <c r="GZ39" s="67">
        <v>4655695</v>
      </c>
      <c r="HA39" s="67">
        <v>4655230</v>
      </c>
      <c r="HB39" s="67">
        <v>4440774</v>
      </c>
      <c r="HC39" s="67">
        <v>4440299</v>
      </c>
      <c r="HD39" s="67">
        <v>2980145</v>
      </c>
      <c r="HE39" s="67">
        <v>24</v>
      </c>
      <c r="HF39" s="67">
        <v>1375</v>
      </c>
      <c r="HG39" s="67">
        <v>1369</v>
      </c>
      <c r="HI39" s="65">
        <v>35</v>
      </c>
      <c r="HJ39" s="66" t="str">
        <f t="shared" si="55"/>
        <v>城里町</v>
      </c>
      <c r="HK39" s="67">
        <v>0</v>
      </c>
      <c r="HL39" s="67">
        <v>0</v>
      </c>
      <c r="HM39" s="67">
        <v>0</v>
      </c>
      <c r="HN39" s="67">
        <v>0</v>
      </c>
      <c r="HO39" s="67">
        <v>0</v>
      </c>
      <c r="HP39" s="67">
        <v>0</v>
      </c>
      <c r="HQ39" s="67">
        <v>0</v>
      </c>
      <c r="HR39" s="67">
        <v>0</v>
      </c>
      <c r="HS39" s="67">
        <v>0</v>
      </c>
      <c r="HU39" s="65">
        <v>35</v>
      </c>
      <c r="HV39" s="66" t="str">
        <f t="shared" si="56"/>
        <v>城里町</v>
      </c>
      <c r="HW39" s="67">
        <v>0</v>
      </c>
      <c r="HX39" s="67">
        <v>0</v>
      </c>
      <c r="HY39" s="67">
        <v>0</v>
      </c>
      <c r="HZ39" s="67">
        <v>0</v>
      </c>
      <c r="IA39" s="67">
        <v>0</v>
      </c>
      <c r="IB39" s="67">
        <v>0</v>
      </c>
      <c r="IC39" s="67">
        <v>0</v>
      </c>
      <c r="ID39" s="67">
        <v>0</v>
      </c>
      <c r="IE39" s="67">
        <v>0</v>
      </c>
      <c r="IG39" s="65">
        <v>35</v>
      </c>
      <c r="IH39" s="66" t="str">
        <f t="shared" si="57"/>
        <v>城里町</v>
      </c>
      <c r="II39" s="67">
        <v>0</v>
      </c>
      <c r="IJ39" s="67">
        <v>0</v>
      </c>
      <c r="IK39" s="67">
        <v>0</v>
      </c>
      <c r="IL39" s="67">
        <v>0</v>
      </c>
      <c r="IM39" s="67">
        <v>0</v>
      </c>
      <c r="IN39" s="67">
        <v>0</v>
      </c>
      <c r="IO39" s="67">
        <v>0</v>
      </c>
      <c r="IP39" s="67">
        <v>0</v>
      </c>
      <c r="IQ39" s="67">
        <v>0</v>
      </c>
    </row>
    <row r="40" spans="1:251" s="56" customFormat="1" ht="15" customHeight="1">
      <c r="A40" s="65">
        <v>36</v>
      </c>
      <c r="B40" s="66" t="s">
        <v>94</v>
      </c>
      <c r="C40" s="67">
        <v>9415</v>
      </c>
      <c r="D40" s="67">
        <v>4040515</v>
      </c>
      <c r="E40" s="67">
        <v>3690446</v>
      </c>
      <c r="F40" s="67">
        <v>394478</v>
      </c>
      <c r="G40" s="67">
        <v>360455</v>
      </c>
      <c r="H40" s="67">
        <v>360161</v>
      </c>
      <c r="I40" s="67">
        <v>8</v>
      </c>
      <c r="J40" s="67">
        <v>3040</v>
      </c>
      <c r="K40" s="67">
        <v>2702</v>
      </c>
      <c r="L40" s="62"/>
      <c r="M40" s="65">
        <v>36</v>
      </c>
      <c r="N40" s="66" t="s">
        <v>94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2"/>
      <c r="Y40" s="65">
        <v>36</v>
      </c>
      <c r="Z40" s="66" t="str">
        <f t="shared" si="40"/>
        <v>東海村</v>
      </c>
      <c r="AA40" s="67">
        <v>0</v>
      </c>
      <c r="AB40" s="67">
        <v>87139</v>
      </c>
      <c r="AC40" s="67">
        <v>87139</v>
      </c>
      <c r="AD40" s="67">
        <v>640127</v>
      </c>
      <c r="AE40" s="67">
        <v>640127</v>
      </c>
      <c r="AF40" s="67">
        <v>77901</v>
      </c>
      <c r="AG40" s="67">
        <v>0</v>
      </c>
      <c r="AH40" s="67">
        <v>87</v>
      </c>
      <c r="AI40" s="67">
        <v>87</v>
      </c>
      <c r="AJ40" s="63"/>
      <c r="AK40" s="65">
        <v>36</v>
      </c>
      <c r="AL40" s="66" t="str">
        <f t="shared" si="41"/>
        <v>東海村</v>
      </c>
      <c r="AM40" s="67">
        <v>6810</v>
      </c>
      <c r="AN40" s="67">
        <v>5908331</v>
      </c>
      <c r="AO40" s="67">
        <v>5383236</v>
      </c>
      <c r="AP40" s="67">
        <v>284490</v>
      </c>
      <c r="AQ40" s="67">
        <v>259466</v>
      </c>
      <c r="AR40" s="67">
        <v>259456</v>
      </c>
      <c r="AS40" s="67">
        <v>8</v>
      </c>
      <c r="AT40" s="67">
        <v>6077</v>
      </c>
      <c r="AU40" s="67">
        <v>5393</v>
      </c>
      <c r="AV40" s="62"/>
      <c r="AW40" s="65">
        <v>36</v>
      </c>
      <c r="AX40" s="66" t="str">
        <f t="shared" si="58"/>
        <v>東海村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2"/>
      <c r="BI40" s="65">
        <v>36</v>
      </c>
      <c r="BJ40" s="66" t="str">
        <f t="shared" si="42"/>
        <v>東海村</v>
      </c>
      <c r="BK40" s="67">
        <v>0</v>
      </c>
      <c r="BL40" s="67">
        <v>295924</v>
      </c>
      <c r="BM40" s="67">
        <v>295808</v>
      </c>
      <c r="BN40" s="67">
        <v>4427032</v>
      </c>
      <c r="BO40" s="67">
        <v>4424410</v>
      </c>
      <c r="BP40" s="67">
        <v>999081</v>
      </c>
      <c r="BQ40" s="67">
        <v>0</v>
      </c>
      <c r="BR40" s="67">
        <v>478</v>
      </c>
      <c r="BS40" s="67">
        <v>476</v>
      </c>
      <c r="BT40" s="63"/>
      <c r="BU40" s="65">
        <v>36</v>
      </c>
      <c r="BV40" s="66" t="str">
        <f t="shared" si="43"/>
        <v>東海村</v>
      </c>
      <c r="BW40" s="67">
        <v>0</v>
      </c>
      <c r="BX40" s="67">
        <v>2896708</v>
      </c>
      <c r="BY40" s="67">
        <v>2888791</v>
      </c>
      <c r="BZ40" s="67">
        <v>51404154</v>
      </c>
      <c r="CA40" s="67">
        <v>51332854</v>
      </c>
      <c r="CB40" s="67">
        <v>8549060</v>
      </c>
      <c r="CC40" s="67">
        <v>0</v>
      </c>
      <c r="CD40" s="67">
        <v>11590</v>
      </c>
      <c r="CE40" s="67">
        <v>11522</v>
      </c>
      <c r="CF40" s="63"/>
      <c r="CG40" s="65">
        <v>36</v>
      </c>
      <c r="CH40" s="66" t="str">
        <f t="shared" si="44"/>
        <v>東海村</v>
      </c>
      <c r="CI40" s="67">
        <v>0</v>
      </c>
      <c r="CJ40" s="67">
        <v>2705918</v>
      </c>
      <c r="CK40" s="67">
        <v>2703943</v>
      </c>
      <c r="CL40" s="67">
        <v>37206321</v>
      </c>
      <c r="CM40" s="67">
        <v>37171426</v>
      </c>
      <c r="CN40" s="67">
        <v>12372478</v>
      </c>
      <c r="CO40" s="67">
        <v>0</v>
      </c>
      <c r="CP40" s="67">
        <v>11858</v>
      </c>
      <c r="CQ40" s="67">
        <v>11745</v>
      </c>
      <c r="CR40" s="63"/>
      <c r="CS40" s="65">
        <v>36</v>
      </c>
      <c r="CT40" s="66" t="str">
        <f t="shared" si="45"/>
        <v>東海村</v>
      </c>
      <c r="CU40" s="67">
        <v>0</v>
      </c>
      <c r="CV40" s="67">
        <v>4056505</v>
      </c>
      <c r="CW40" s="67">
        <v>4056402</v>
      </c>
      <c r="CX40" s="67">
        <v>56008481</v>
      </c>
      <c r="CY40" s="67">
        <v>56007368</v>
      </c>
      <c r="CZ40" s="67">
        <v>39081758</v>
      </c>
      <c r="DA40" s="67">
        <v>0</v>
      </c>
      <c r="DB40" s="67">
        <v>1919</v>
      </c>
      <c r="DC40" s="67">
        <v>1912</v>
      </c>
      <c r="DD40" s="63"/>
      <c r="DE40" s="65">
        <v>36</v>
      </c>
      <c r="DF40" s="66" t="str">
        <f t="shared" si="46"/>
        <v>東海村</v>
      </c>
      <c r="DG40" s="67">
        <v>922109</v>
      </c>
      <c r="DH40" s="67">
        <v>9659131</v>
      </c>
      <c r="DI40" s="67">
        <v>9649136</v>
      </c>
      <c r="DJ40" s="67">
        <v>144618956</v>
      </c>
      <c r="DK40" s="67">
        <v>144511648</v>
      </c>
      <c r="DL40" s="67">
        <v>60003296</v>
      </c>
      <c r="DM40" s="67">
        <v>179</v>
      </c>
      <c r="DN40" s="67">
        <v>25367</v>
      </c>
      <c r="DO40" s="67">
        <v>25179</v>
      </c>
      <c r="DP40" s="62"/>
      <c r="DQ40" s="65">
        <v>36</v>
      </c>
      <c r="DR40" s="66" t="str">
        <f t="shared" si="47"/>
        <v>東海村</v>
      </c>
      <c r="DS40" s="67">
        <v>0</v>
      </c>
      <c r="DT40" s="67">
        <v>0</v>
      </c>
      <c r="DU40" s="67">
        <v>0</v>
      </c>
      <c r="DV40" s="67">
        <v>0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2"/>
      <c r="EC40" s="65">
        <v>36</v>
      </c>
      <c r="ED40" s="66" t="str">
        <f t="shared" si="48"/>
        <v>東海村</v>
      </c>
      <c r="EE40" s="67">
        <v>0</v>
      </c>
      <c r="EF40" s="67">
        <v>0</v>
      </c>
      <c r="EG40" s="67">
        <v>0</v>
      </c>
      <c r="EH40" s="67">
        <v>0</v>
      </c>
      <c r="EI40" s="67">
        <v>0</v>
      </c>
      <c r="EJ40" s="67">
        <v>0</v>
      </c>
      <c r="EK40" s="67">
        <v>0</v>
      </c>
      <c r="EL40" s="67">
        <v>0</v>
      </c>
      <c r="EM40" s="67">
        <v>0</v>
      </c>
      <c r="EN40" s="62"/>
      <c r="EO40" s="65">
        <v>36</v>
      </c>
      <c r="EP40" s="66" t="str">
        <f t="shared" si="49"/>
        <v>東海村</v>
      </c>
      <c r="EQ40" s="67">
        <v>91963</v>
      </c>
      <c r="ER40" s="67">
        <v>0</v>
      </c>
      <c r="ES40" s="67">
        <v>0</v>
      </c>
      <c r="ET40" s="67">
        <v>0</v>
      </c>
      <c r="EU40" s="67">
        <v>0</v>
      </c>
      <c r="EV40" s="67">
        <v>0</v>
      </c>
      <c r="EW40" s="67">
        <v>0</v>
      </c>
      <c r="EX40" s="67">
        <v>0</v>
      </c>
      <c r="EY40" s="67">
        <v>0</v>
      </c>
      <c r="EZ40" s="62"/>
      <c r="FA40" s="65">
        <v>36</v>
      </c>
      <c r="FB40" s="66" t="str">
        <f t="shared" si="50"/>
        <v>東海村</v>
      </c>
      <c r="FC40" s="67">
        <v>172870</v>
      </c>
      <c r="FD40" s="67">
        <v>2683661</v>
      </c>
      <c r="FE40" s="67">
        <v>2289021</v>
      </c>
      <c r="FF40" s="67">
        <v>73319</v>
      </c>
      <c r="FG40" s="67">
        <v>61914</v>
      </c>
      <c r="FH40" s="67">
        <v>61914</v>
      </c>
      <c r="FI40" s="67">
        <v>85</v>
      </c>
      <c r="FJ40" s="67">
        <v>1633</v>
      </c>
      <c r="FK40" s="67">
        <v>1237</v>
      </c>
      <c r="FM40" s="65">
        <v>36</v>
      </c>
      <c r="FN40" s="66" t="str">
        <f t="shared" si="51"/>
        <v>東海村</v>
      </c>
      <c r="FO40" s="67">
        <v>5650</v>
      </c>
      <c r="FP40" s="67">
        <v>822713</v>
      </c>
      <c r="FQ40" s="67">
        <v>822713</v>
      </c>
      <c r="FR40" s="67">
        <v>4624486</v>
      </c>
      <c r="FS40" s="67">
        <v>4624486</v>
      </c>
      <c r="FT40" s="67">
        <v>3121770</v>
      </c>
      <c r="FU40" s="67">
        <v>12</v>
      </c>
      <c r="FV40" s="67">
        <v>267</v>
      </c>
      <c r="FW40" s="67">
        <v>267</v>
      </c>
      <c r="FY40" s="65">
        <v>36</v>
      </c>
      <c r="FZ40" s="66" t="str">
        <f t="shared" si="52"/>
        <v>東海村</v>
      </c>
      <c r="GA40" s="67">
        <v>0</v>
      </c>
      <c r="GB40" s="67">
        <v>0</v>
      </c>
      <c r="GC40" s="67">
        <v>0</v>
      </c>
      <c r="GD40" s="67">
        <v>0</v>
      </c>
      <c r="GE40" s="67">
        <v>0</v>
      </c>
      <c r="GF40" s="67">
        <v>0</v>
      </c>
      <c r="GG40" s="67">
        <v>0</v>
      </c>
      <c r="GH40" s="67">
        <v>0</v>
      </c>
      <c r="GI40" s="67">
        <v>0</v>
      </c>
      <c r="GK40" s="65">
        <v>36</v>
      </c>
      <c r="GL40" s="66" t="str">
        <f t="shared" si="53"/>
        <v>東海村</v>
      </c>
      <c r="GM40" s="67">
        <v>378522</v>
      </c>
      <c r="GN40" s="67">
        <v>101728</v>
      </c>
      <c r="GO40" s="67">
        <v>78612</v>
      </c>
      <c r="GP40" s="67">
        <v>72274</v>
      </c>
      <c r="GQ40" s="67">
        <v>71511</v>
      </c>
      <c r="GR40" s="67">
        <v>50629</v>
      </c>
      <c r="GS40" s="67">
        <v>4</v>
      </c>
      <c r="GT40" s="67">
        <v>136</v>
      </c>
      <c r="GU40" s="67">
        <v>89</v>
      </c>
      <c r="GW40" s="65">
        <v>36</v>
      </c>
      <c r="GX40" s="66" t="str">
        <f t="shared" si="54"/>
        <v>東海村</v>
      </c>
      <c r="GY40" s="67">
        <v>0</v>
      </c>
      <c r="GZ40" s="67">
        <v>0</v>
      </c>
      <c r="HA40" s="67">
        <v>0</v>
      </c>
      <c r="HB40" s="67">
        <v>0</v>
      </c>
      <c r="HC40" s="67">
        <v>0</v>
      </c>
      <c r="HD40" s="67">
        <v>0</v>
      </c>
      <c r="HE40" s="67">
        <v>0</v>
      </c>
      <c r="HF40" s="67">
        <v>0</v>
      </c>
      <c r="HG40" s="67">
        <v>0</v>
      </c>
      <c r="HI40" s="65">
        <v>36</v>
      </c>
      <c r="HJ40" s="66" t="str">
        <f t="shared" si="55"/>
        <v>東海村</v>
      </c>
      <c r="HK40" s="67">
        <v>248357</v>
      </c>
      <c r="HL40" s="67">
        <v>0</v>
      </c>
      <c r="HM40" s="67">
        <v>0</v>
      </c>
      <c r="HN40" s="67">
        <v>0</v>
      </c>
      <c r="HO40" s="67">
        <v>0</v>
      </c>
      <c r="HP40" s="67">
        <v>0</v>
      </c>
      <c r="HQ40" s="67">
        <v>0</v>
      </c>
      <c r="HR40" s="67">
        <v>0</v>
      </c>
      <c r="HS40" s="67">
        <v>0</v>
      </c>
      <c r="HU40" s="65">
        <v>36</v>
      </c>
      <c r="HV40" s="66" t="str">
        <f t="shared" si="56"/>
        <v>東海村</v>
      </c>
      <c r="HW40" s="67">
        <v>3028</v>
      </c>
      <c r="HX40" s="67">
        <v>139536</v>
      </c>
      <c r="HY40" s="67">
        <v>139536</v>
      </c>
      <c r="HZ40" s="67">
        <v>155861</v>
      </c>
      <c r="IA40" s="67">
        <v>155861</v>
      </c>
      <c r="IB40" s="67">
        <v>108854</v>
      </c>
      <c r="IC40" s="67">
        <v>7</v>
      </c>
      <c r="ID40" s="67">
        <v>299</v>
      </c>
      <c r="IE40" s="67">
        <v>299</v>
      </c>
      <c r="IG40" s="65">
        <v>36</v>
      </c>
      <c r="IH40" s="66" t="str">
        <f t="shared" si="57"/>
        <v>東海村</v>
      </c>
      <c r="II40" s="67">
        <v>0</v>
      </c>
      <c r="IJ40" s="67">
        <v>0</v>
      </c>
      <c r="IK40" s="67">
        <v>0</v>
      </c>
      <c r="IL40" s="67">
        <v>0</v>
      </c>
      <c r="IM40" s="67">
        <v>0</v>
      </c>
      <c r="IN40" s="67">
        <v>0</v>
      </c>
      <c r="IO40" s="67">
        <v>0</v>
      </c>
      <c r="IP40" s="67">
        <v>0</v>
      </c>
      <c r="IQ40" s="67">
        <v>0</v>
      </c>
    </row>
    <row r="41" spans="1:251" s="56" customFormat="1" ht="15" customHeight="1">
      <c r="A41" s="65">
        <v>37</v>
      </c>
      <c r="B41" s="66" t="s">
        <v>95</v>
      </c>
      <c r="C41" s="67">
        <v>120836</v>
      </c>
      <c r="D41" s="67">
        <v>14345334</v>
      </c>
      <c r="E41" s="67">
        <v>13552856</v>
      </c>
      <c r="F41" s="67">
        <v>1235418</v>
      </c>
      <c r="G41" s="67">
        <v>1175206</v>
      </c>
      <c r="H41" s="67">
        <v>1175206</v>
      </c>
      <c r="I41" s="67">
        <v>327</v>
      </c>
      <c r="J41" s="67">
        <v>21157</v>
      </c>
      <c r="K41" s="67">
        <v>19644</v>
      </c>
      <c r="L41" s="62"/>
      <c r="M41" s="65">
        <v>37</v>
      </c>
      <c r="N41" s="66" t="s">
        <v>95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2"/>
      <c r="Y41" s="65">
        <v>37</v>
      </c>
      <c r="Z41" s="66" t="str">
        <f t="shared" si="40"/>
        <v>大子町</v>
      </c>
      <c r="AA41" s="67">
        <v>5</v>
      </c>
      <c r="AB41" s="67">
        <v>46945</v>
      </c>
      <c r="AC41" s="67">
        <v>44568</v>
      </c>
      <c r="AD41" s="67">
        <v>79095</v>
      </c>
      <c r="AE41" s="67">
        <v>76766</v>
      </c>
      <c r="AF41" s="67">
        <v>53403</v>
      </c>
      <c r="AG41" s="67">
        <v>1</v>
      </c>
      <c r="AH41" s="67">
        <v>118</v>
      </c>
      <c r="AI41" s="67">
        <v>108</v>
      </c>
      <c r="AJ41" s="63"/>
      <c r="AK41" s="65">
        <v>37</v>
      </c>
      <c r="AL41" s="66" t="str">
        <f t="shared" si="41"/>
        <v>大子町</v>
      </c>
      <c r="AM41" s="67">
        <v>193550</v>
      </c>
      <c r="AN41" s="67">
        <v>18577384</v>
      </c>
      <c r="AO41" s="67">
        <v>17121883</v>
      </c>
      <c r="AP41" s="67">
        <v>787026</v>
      </c>
      <c r="AQ41" s="67">
        <v>728689</v>
      </c>
      <c r="AR41" s="67">
        <v>728689</v>
      </c>
      <c r="AS41" s="67">
        <v>711</v>
      </c>
      <c r="AT41" s="67">
        <v>38335</v>
      </c>
      <c r="AU41" s="67">
        <v>34680</v>
      </c>
      <c r="AV41" s="62"/>
      <c r="AW41" s="65">
        <v>37</v>
      </c>
      <c r="AX41" s="66" t="str">
        <f t="shared" si="58"/>
        <v>大子町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2"/>
      <c r="BI41" s="65">
        <v>37</v>
      </c>
      <c r="BJ41" s="66" t="str">
        <f t="shared" si="42"/>
        <v>大子町</v>
      </c>
      <c r="BK41" s="67">
        <v>295</v>
      </c>
      <c r="BL41" s="67">
        <v>108539</v>
      </c>
      <c r="BM41" s="67">
        <v>106307</v>
      </c>
      <c r="BN41" s="67">
        <v>210235</v>
      </c>
      <c r="BO41" s="67">
        <v>207461</v>
      </c>
      <c r="BP41" s="67">
        <v>144654</v>
      </c>
      <c r="BQ41" s="67">
        <v>10</v>
      </c>
      <c r="BR41" s="67">
        <v>271</v>
      </c>
      <c r="BS41" s="67">
        <v>251</v>
      </c>
      <c r="BT41" s="63"/>
      <c r="BU41" s="65">
        <v>37</v>
      </c>
      <c r="BV41" s="66" t="str">
        <f t="shared" si="43"/>
        <v>大子町</v>
      </c>
      <c r="BW41" s="67">
        <v>0</v>
      </c>
      <c r="BX41" s="67">
        <v>1499472</v>
      </c>
      <c r="BY41" s="67">
        <v>1303758</v>
      </c>
      <c r="BZ41" s="67">
        <v>5928711</v>
      </c>
      <c r="CA41" s="67">
        <v>5347189</v>
      </c>
      <c r="CB41" s="67">
        <v>891196</v>
      </c>
      <c r="CC41" s="67">
        <v>0</v>
      </c>
      <c r="CD41" s="67">
        <v>7931</v>
      </c>
      <c r="CE41" s="67">
        <v>6687</v>
      </c>
      <c r="CF41" s="63"/>
      <c r="CG41" s="65">
        <v>37</v>
      </c>
      <c r="CH41" s="66" t="str">
        <f t="shared" si="44"/>
        <v>大子町</v>
      </c>
      <c r="CI41" s="67">
        <v>0</v>
      </c>
      <c r="CJ41" s="67">
        <v>3421211</v>
      </c>
      <c r="CK41" s="67">
        <v>3263674</v>
      </c>
      <c r="CL41" s="67">
        <v>10769399</v>
      </c>
      <c r="CM41" s="67">
        <v>10487644</v>
      </c>
      <c r="CN41" s="67">
        <v>3495878</v>
      </c>
      <c r="CO41" s="67">
        <v>0</v>
      </c>
      <c r="CP41" s="67">
        <v>10316</v>
      </c>
      <c r="CQ41" s="67">
        <v>9161</v>
      </c>
      <c r="CR41" s="63"/>
      <c r="CS41" s="65">
        <v>37</v>
      </c>
      <c r="CT41" s="66" t="str">
        <f t="shared" si="45"/>
        <v>大子町</v>
      </c>
      <c r="CU41" s="67">
        <v>0</v>
      </c>
      <c r="CV41" s="67">
        <v>1261197</v>
      </c>
      <c r="CW41" s="67">
        <v>1245430</v>
      </c>
      <c r="CX41" s="67">
        <v>6243745</v>
      </c>
      <c r="CY41" s="67">
        <v>6216835</v>
      </c>
      <c r="CZ41" s="67">
        <v>4337274</v>
      </c>
      <c r="DA41" s="67">
        <v>0</v>
      </c>
      <c r="DB41" s="67">
        <v>3208</v>
      </c>
      <c r="DC41" s="67">
        <v>3025</v>
      </c>
      <c r="DD41" s="63"/>
      <c r="DE41" s="65">
        <v>37</v>
      </c>
      <c r="DF41" s="66" t="str">
        <f t="shared" si="46"/>
        <v>大子町</v>
      </c>
      <c r="DG41" s="67">
        <v>600681</v>
      </c>
      <c r="DH41" s="67">
        <v>6181880</v>
      </c>
      <c r="DI41" s="67">
        <v>5812862</v>
      </c>
      <c r="DJ41" s="67">
        <v>22941855</v>
      </c>
      <c r="DK41" s="67">
        <v>22051668</v>
      </c>
      <c r="DL41" s="67">
        <v>8724348</v>
      </c>
      <c r="DM41" s="67">
        <v>842</v>
      </c>
      <c r="DN41" s="67">
        <v>21455</v>
      </c>
      <c r="DO41" s="67">
        <v>18873</v>
      </c>
      <c r="DP41" s="62"/>
      <c r="DQ41" s="65">
        <v>37</v>
      </c>
      <c r="DR41" s="66" t="str">
        <f t="shared" si="47"/>
        <v>大子町</v>
      </c>
      <c r="DS41" s="67">
        <v>0</v>
      </c>
      <c r="DT41" s="67">
        <v>0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2"/>
      <c r="EC41" s="65">
        <v>37</v>
      </c>
      <c r="ED41" s="66" t="str">
        <f t="shared" si="48"/>
        <v>大子町</v>
      </c>
      <c r="EE41" s="67">
        <v>583</v>
      </c>
      <c r="EF41" s="67">
        <v>54</v>
      </c>
      <c r="EG41" s="67">
        <v>54</v>
      </c>
      <c r="EH41" s="67">
        <v>13526</v>
      </c>
      <c r="EI41" s="67">
        <v>13526</v>
      </c>
      <c r="EJ41" s="67">
        <v>13526</v>
      </c>
      <c r="EK41" s="67">
        <v>1</v>
      </c>
      <c r="EL41" s="67">
        <v>11</v>
      </c>
      <c r="EM41" s="67">
        <v>11</v>
      </c>
      <c r="EN41" s="62"/>
      <c r="EO41" s="65">
        <v>37</v>
      </c>
      <c r="EP41" s="66" t="str">
        <f t="shared" si="49"/>
        <v>大子町</v>
      </c>
      <c r="EQ41" s="67">
        <v>80128</v>
      </c>
      <c r="ER41" s="67">
        <v>11135</v>
      </c>
      <c r="ES41" s="67">
        <v>5781</v>
      </c>
      <c r="ET41" s="67">
        <v>77</v>
      </c>
      <c r="EU41" s="67">
        <v>40</v>
      </c>
      <c r="EV41" s="67">
        <v>40</v>
      </c>
      <c r="EW41" s="67">
        <v>60</v>
      </c>
      <c r="EX41" s="67">
        <v>24</v>
      </c>
      <c r="EY41" s="67">
        <v>15</v>
      </c>
      <c r="EZ41" s="62"/>
      <c r="FA41" s="65">
        <v>37</v>
      </c>
      <c r="FB41" s="66" t="str">
        <f t="shared" si="50"/>
        <v>大子町</v>
      </c>
      <c r="FC41" s="67">
        <v>5222902</v>
      </c>
      <c r="FD41" s="67">
        <v>142248833</v>
      </c>
      <c r="FE41" s="67">
        <v>131390844</v>
      </c>
      <c r="FF41" s="67">
        <v>2198478</v>
      </c>
      <c r="FG41" s="67">
        <v>2036301</v>
      </c>
      <c r="FH41" s="67">
        <v>2036301</v>
      </c>
      <c r="FI41" s="67">
        <v>822</v>
      </c>
      <c r="FJ41" s="67">
        <v>35778</v>
      </c>
      <c r="FK41" s="67">
        <v>31297</v>
      </c>
      <c r="FM41" s="65">
        <v>37</v>
      </c>
      <c r="FN41" s="66" t="str">
        <f t="shared" si="51"/>
        <v>大子町</v>
      </c>
      <c r="FO41" s="67">
        <v>0</v>
      </c>
      <c r="FP41" s="67">
        <v>0</v>
      </c>
      <c r="FQ41" s="67">
        <v>0</v>
      </c>
      <c r="FR41" s="67">
        <v>0</v>
      </c>
      <c r="FS41" s="67">
        <v>0</v>
      </c>
      <c r="FT41" s="67">
        <v>0</v>
      </c>
      <c r="FU41" s="67">
        <v>0</v>
      </c>
      <c r="FV41" s="67">
        <v>0</v>
      </c>
      <c r="FW41" s="67">
        <v>0</v>
      </c>
      <c r="FY41" s="65">
        <v>37</v>
      </c>
      <c r="FZ41" s="66" t="str">
        <f t="shared" si="52"/>
        <v>大子町</v>
      </c>
      <c r="GA41" s="67">
        <v>637547</v>
      </c>
      <c r="GB41" s="67">
        <v>2343765</v>
      </c>
      <c r="GC41" s="67">
        <v>2331793</v>
      </c>
      <c r="GD41" s="67">
        <v>38437</v>
      </c>
      <c r="GE41" s="67">
        <v>38241</v>
      </c>
      <c r="GF41" s="67">
        <v>38241</v>
      </c>
      <c r="GG41" s="67">
        <v>35</v>
      </c>
      <c r="GH41" s="67">
        <v>257</v>
      </c>
      <c r="GI41" s="67">
        <v>244</v>
      </c>
      <c r="GK41" s="65">
        <v>37</v>
      </c>
      <c r="GL41" s="66" t="str">
        <f t="shared" si="53"/>
        <v>大子町</v>
      </c>
      <c r="GM41" s="67">
        <v>543217</v>
      </c>
      <c r="GN41" s="67">
        <v>17381994</v>
      </c>
      <c r="GO41" s="67">
        <v>14359510</v>
      </c>
      <c r="GP41" s="67">
        <v>139056</v>
      </c>
      <c r="GQ41" s="67">
        <v>114876</v>
      </c>
      <c r="GR41" s="67">
        <v>114876</v>
      </c>
      <c r="GS41" s="67">
        <v>466</v>
      </c>
      <c r="GT41" s="67">
        <v>13250</v>
      </c>
      <c r="GU41" s="67">
        <v>11263</v>
      </c>
      <c r="GW41" s="65">
        <v>37</v>
      </c>
      <c r="GX41" s="66" t="str">
        <f t="shared" si="54"/>
        <v>大子町</v>
      </c>
      <c r="GY41" s="67">
        <v>0</v>
      </c>
      <c r="GZ41" s="67">
        <v>627408</v>
      </c>
      <c r="HA41" s="67">
        <v>627256</v>
      </c>
      <c r="HB41" s="67">
        <v>500671</v>
      </c>
      <c r="HC41" s="67">
        <v>500550</v>
      </c>
      <c r="HD41" s="67">
        <v>326838</v>
      </c>
      <c r="HE41" s="67">
        <v>0</v>
      </c>
      <c r="HF41" s="67">
        <v>269</v>
      </c>
      <c r="HG41" s="67">
        <v>268</v>
      </c>
      <c r="HI41" s="65">
        <v>37</v>
      </c>
      <c r="HJ41" s="66" t="str">
        <f t="shared" si="55"/>
        <v>大子町</v>
      </c>
      <c r="HK41" s="67">
        <v>114004</v>
      </c>
      <c r="HL41" s="67">
        <v>40902</v>
      </c>
      <c r="HM41" s="67">
        <v>40902</v>
      </c>
      <c r="HN41" s="67">
        <v>67889</v>
      </c>
      <c r="HO41" s="67">
        <v>67889</v>
      </c>
      <c r="HP41" s="67">
        <v>47523</v>
      </c>
      <c r="HQ41" s="67">
        <v>30</v>
      </c>
      <c r="HR41" s="67">
        <v>46</v>
      </c>
      <c r="HS41" s="67">
        <v>46</v>
      </c>
      <c r="HU41" s="65">
        <v>37</v>
      </c>
      <c r="HV41" s="66" t="str">
        <f t="shared" si="56"/>
        <v>大子町</v>
      </c>
      <c r="HW41" s="67">
        <v>233</v>
      </c>
      <c r="HX41" s="67">
        <v>367566</v>
      </c>
      <c r="HY41" s="67">
        <v>367566</v>
      </c>
      <c r="HZ41" s="67">
        <v>96670</v>
      </c>
      <c r="IA41" s="67">
        <v>96670</v>
      </c>
      <c r="IB41" s="67">
        <v>67669</v>
      </c>
      <c r="IC41" s="67">
        <v>4</v>
      </c>
      <c r="ID41" s="67">
        <v>1372</v>
      </c>
      <c r="IE41" s="67">
        <v>1372</v>
      </c>
      <c r="IG41" s="65">
        <v>37</v>
      </c>
      <c r="IH41" s="66" t="str">
        <f t="shared" si="57"/>
        <v>大子町</v>
      </c>
      <c r="II41" s="67">
        <v>0</v>
      </c>
      <c r="IJ41" s="67">
        <v>0</v>
      </c>
      <c r="IK41" s="67">
        <v>0</v>
      </c>
      <c r="IL41" s="67">
        <v>0</v>
      </c>
      <c r="IM41" s="67">
        <v>0</v>
      </c>
      <c r="IN41" s="67">
        <v>0</v>
      </c>
      <c r="IO41" s="67">
        <v>0</v>
      </c>
      <c r="IP41" s="67">
        <v>0</v>
      </c>
      <c r="IQ41" s="67">
        <v>0</v>
      </c>
    </row>
    <row r="42" spans="1:251" s="56" customFormat="1" ht="15" customHeight="1">
      <c r="A42" s="65">
        <v>38</v>
      </c>
      <c r="B42" s="66" t="s">
        <v>96</v>
      </c>
      <c r="C42" s="67">
        <v>107447</v>
      </c>
      <c r="D42" s="67">
        <v>10218573</v>
      </c>
      <c r="E42" s="67">
        <v>9866147</v>
      </c>
      <c r="F42" s="67">
        <v>1007861</v>
      </c>
      <c r="G42" s="67">
        <v>974741</v>
      </c>
      <c r="H42" s="67">
        <v>974741</v>
      </c>
      <c r="I42" s="67">
        <v>516</v>
      </c>
      <c r="J42" s="67">
        <v>6146</v>
      </c>
      <c r="K42" s="67">
        <v>5713</v>
      </c>
      <c r="L42" s="62"/>
      <c r="M42" s="65">
        <v>38</v>
      </c>
      <c r="N42" s="66" t="s">
        <v>96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2"/>
      <c r="Y42" s="65">
        <v>38</v>
      </c>
      <c r="Z42" s="66" t="str">
        <f t="shared" si="40"/>
        <v>美浦村</v>
      </c>
      <c r="AA42" s="67">
        <v>1402</v>
      </c>
      <c r="AB42" s="67">
        <v>67368</v>
      </c>
      <c r="AC42" s="67">
        <v>67179</v>
      </c>
      <c r="AD42" s="67">
        <v>168343</v>
      </c>
      <c r="AE42" s="67">
        <v>167974</v>
      </c>
      <c r="AF42" s="67">
        <v>53299</v>
      </c>
      <c r="AG42" s="67">
        <v>7</v>
      </c>
      <c r="AH42" s="67">
        <v>92</v>
      </c>
      <c r="AI42" s="67">
        <v>91</v>
      </c>
      <c r="AJ42" s="63"/>
      <c r="AK42" s="65">
        <v>38</v>
      </c>
      <c r="AL42" s="66" t="str">
        <f t="shared" si="41"/>
        <v>美浦村</v>
      </c>
      <c r="AM42" s="67">
        <v>47132</v>
      </c>
      <c r="AN42" s="67">
        <v>3112926</v>
      </c>
      <c r="AO42" s="67">
        <v>2913256</v>
      </c>
      <c r="AP42" s="67">
        <v>159980</v>
      </c>
      <c r="AQ42" s="67">
        <v>150013</v>
      </c>
      <c r="AR42" s="67">
        <v>150013</v>
      </c>
      <c r="AS42" s="67">
        <v>322</v>
      </c>
      <c r="AT42" s="67">
        <v>4595</v>
      </c>
      <c r="AU42" s="67">
        <v>4224</v>
      </c>
      <c r="AV42" s="62"/>
      <c r="AW42" s="65">
        <v>38</v>
      </c>
      <c r="AX42" s="66" t="str">
        <f t="shared" si="58"/>
        <v>美浦村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2"/>
      <c r="BI42" s="65">
        <v>38</v>
      </c>
      <c r="BJ42" s="66" t="str">
        <f t="shared" si="42"/>
        <v>美浦村</v>
      </c>
      <c r="BK42" s="67">
        <v>410</v>
      </c>
      <c r="BL42" s="67">
        <v>226826</v>
      </c>
      <c r="BM42" s="67">
        <v>214859</v>
      </c>
      <c r="BN42" s="67">
        <v>356733</v>
      </c>
      <c r="BO42" s="67">
        <v>349177</v>
      </c>
      <c r="BP42" s="67">
        <v>73613</v>
      </c>
      <c r="BQ42" s="67">
        <v>14</v>
      </c>
      <c r="BR42" s="67">
        <v>270</v>
      </c>
      <c r="BS42" s="67">
        <v>247</v>
      </c>
      <c r="BT42" s="63"/>
      <c r="BU42" s="65">
        <v>38</v>
      </c>
      <c r="BV42" s="66" t="str">
        <f t="shared" si="43"/>
        <v>美浦村</v>
      </c>
      <c r="BW42" s="67">
        <v>0</v>
      </c>
      <c r="BX42" s="67">
        <v>1446484</v>
      </c>
      <c r="BY42" s="67">
        <v>991062</v>
      </c>
      <c r="BZ42" s="67">
        <v>7548596</v>
      </c>
      <c r="CA42" s="67">
        <v>5196285</v>
      </c>
      <c r="CB42" s="67">
        <v>866046</v>
      </c>
      <c r="CC42" s="67">
        <v>0</v>
      </c>
      <c r="CD42" s="67">
        <v>7772</v>
      </c>
      <c r="CE42" s="67">
        <v>4609</v>
      </c>
      <c r="CF42" s="63"/>
      <c r="CG42" s="65">
        <v>38</v>
      </c>
      <c r="CH42" s="66" t="str">
        <f t="shared" si="44"/>
        <v>美浦村</v>
      </c>
      <c r="CI42" s="67">
        <v>0</v>
      </c>
      <c r="CJ42" s="67">
        <v>1862733</v>
      </c>
      <c r="CK42" s="67">
        <v>1827300</v>
      </c>
      <c r="CL42" s="67">
        <v>8876779</v>
      </c>
      <c r="CM42" s="67">
        <v>8712925</v>
      </c>
      <c r="CN42" s="67">
        <v>2904307</v>
      </c>
      <c r="CO42" s="67">
        <v>0</v>
      </c>
      <c r="CP42" s="67">
        <v>5690</v>
      </c>
      <c r="CQ42" s="67">
        <v>4600</v>
      </c>
      <c r="CR42" s="63"/>
      <c r="CS42" s="65">
        <v>38</v>
      </c>
      <c r="CT42" s="66" t="str">
        <f t="shared" si="45"/>
        <v>美浦村</v>
      </c>
      <c r="CU42" s="67">
        <v>0</v>
      </c>
      <c r="CV42" s="67">
        <v>1646244</v>
      </c>
      <c r="CW42" s="67">
        <v>1644537</v>
      </c>
      <c r="CX42" s="67">
        <v>9832301</v>
      </c>
      <c r="CY42" s="67">
        <v>9824932</v>
      </c>
      <c r="CZ42" s="67">
        <v>6875990</v>
      </c>
      <c r="DA42" s="67">
        <v>0</v>
      </c>
      <c r="DB42" s="67">
        <v>1483</v>
      </c>
      <c r="DC42" s="67">
        <v>1428</v>
      </c>
      <c r="DD42" s="63"/>
      <c r="DE42" s="65">
        <v>38</v>
      </c>
      <c r="DF42" s="66" t="str">
        <f t="shared" si="46"/>
        <v>美浦村</v>
      </c>
      <c r="DG42" s="67">
        <v>297106</v>
      </c>
      <c r="DH42" s="67">
        <v>4955461</v>
      </c>
      <c r="DI42" s="67">
        <v>4462899</v>
      </c>
      <c r="DJ42" s="67">
        <v>26257676</v>
      </c>
      <c r="DK42" s="67">
        <v>23734142</v>
      </c>
      <c r="DL42" s="67">
        <v>10646343</v>
      </c>
      <c r="DM42" s="67">
        <v>373</v>
      </c>
      <c r="DN42" s="67">
        <v>14945</v>
      </c>
      <c r="DO42" s="67">
        <v>10637</v>
      </c>
      <c r="DP42" s="62"/>
      <c r="DQ42" s="65">
        <v>38</v>
      </c>
      <c r="DR42" s="66" t="str">
        <f t="shared" si="47"/>
        <v>美浦村</v>
      </c>
      <c r="DS42" s="67">
        <v>0</v>
      </c>
      <c r="DT42" s="67">
        <v>0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2"/>
      <c r="EC42" s="65">
        <v>38</v>
      </c>
      <c r="ED42" s="66" t="str">
        <f t="shared" si="48"/>
        <v>美浦村</v>
      </c>
      <c r="EE42" s="67">
        <v>0</v>
      </c>
      <c r="EF42" s="67">
        <v>0</v>
      </c>
      <c r="EG42" s="67">
        <v>0</v>
      </c>
      <c r="EH42" s="67">
        <v>0</v>
      </c>
      <c r="EI42" s="67">
        <v>0</v>
      </c>
      <c r="EJ42" s="67">
        <v>0</v>
      </c>
      <c r="EK42" s="67">
        <v>0</v>
      </c>
      <c r="EL42" s="67">
        <v>0</v>
      </c>
      <c r="EM42" s="67">
        <v>0</v>
      </c>
      <c r="EN42" s="62"/>
      <c r="EO42" s="65">
        <v>38</v>
      </c>
      <c r="EP42" s="66" t="str">
        <f t="shared" si="49"/>
        <v>美浦村</v>
      </c>
      <c r="EQ42" s="67">
        <v>16338</v>
      </c>
      <c r="ER42" s="67">
        <v>0</v>
      </c>
      <c r="ES42" s="67">
        <v>0</v>
      </c>
      <c r="ET42" s="67">
        <v>0</v>
      </c>
      <c r="EU42" s="67">
        <v>0</v>
      </c>
      <c r="EV42" s="67">
        <v>0</v>
      </c>
      <c r="EW42" s="67">
        <v>13</v>
      </c>
      <c r="EX42" s="67">
        <v>0</v>
      </c>
      <c r="EY42" s="67">
        <v>0</v>
      </c>
      <c r="EZ42" s="62"/>
      <c r="FA42" s="65">
        <v>38</v>
      </c>
      <c r="FB42" s="66" t="str">
        <f t="shared" si="50"/>
        <v>美浦村</v>
      </c>
      <c r="FC42" s="67">
        <v>276498</v>
      </c>
      <c r="FD42" s="67">
        <v>4758483</v>
      </c>
      <c r="FE42" s="67">
        <v>4283773</v>
      </c>
      <c r="FF42" s="67">
        <v>157018</v>
      </c>
      <c r="FG42" s="67">
        <v>141356</v>
      </c>
      <c r="FH42" s="67">
        <v>141356</v>
      </c>
      <c r="FI42" s="67">
        <v>369</v>
      </c>
      <c r="FJ42" s="67">
        <v>4009</v>
      </c>
      <c r="FK42" s="67">
        <v>3452</v>
      </c>
      <c r="FM42" s="65">
        <v>38</v>
      </c>
      <c r="FN42" s="66" t="str">
        <f t="shared" si="51"/>
        <v>美浦村</v>
      </c>
      <c r="FO42" s="67">
        <v>10168</v>
      </c>
      <c r="FP42" s="67">
        <v>187655</v>
      </c>
      <c r="FQ42" s="67">
        <v>177953</v>
      </c>
      <c r="FR42" s="67">
        <v>16889</v>
      </c>
      <c r="FS42" s="67">
        <v>16016</v>
      </c>
      <c r="FT42" s="67">
        <v>11168</v>
      </c>
      <c r="FU42" s="67">
        <v>9</v>
      </c>
      <c r="FV42" s="67">
        <v>126</v>
      </c>
      <c r="FW42" s="67">
        <v>111</v>
      </c>
      <c r="FY42" s="65">
        <v>38</v>
      </c>
      <c r="FZ42" s="66" t="str">
        <f t="shared" si="52"/>
        <v>美浦村</v>
      </c>
      <c r="GA42" s="67">
        <v>156</v>
      </c>
      <c r="GB42" s="67">
        <v>127318</v>
      </c>
      <c r="GC42" s="67">
        <v>127318</v>
      </c>
      <c r="GD42" s="67">
        <v>71298</v>
      </c>
      <c r="GE42" s="67">
        <v>71298</v>
      </c>
      <c r="GF42" s="67">
        <v>49909</v>
      </c>
      <c r="GG42" s="67">
        <v>2</v>
      </c>
      <c r="GH42" s="67">
        <v>77</v>
      </c>
      <c r="GI42" s="67">
        <v>77</v>
      </c>
      <c r="GK42" s="65">
        <v>38</v>
      </c>
      <c r="GL42" s="66" t="str">
        <f t="shared" si="53"/>
        <v>美浦村</v>
      </c>
      <c r="GM42" s="67">
        <v>114752</v>
      </c>
      <c r="GN42" s="67">
        <v>587629</v>
      </c>
      <c r="GO42" s="67">
        <v>471870</v>
      </c>
      <c r="GP42" s="67">
        <v>15980</v>
      </c>
      <c r="GQ42" s="67">
        <v>12978</v>
      </c>
      <c r="GR42" s="67">
        <v>12422</v>
      </c>
      <c r="GS42" s="67">
        <v>283</v>
      </c>
      <c r="GT42" s="67">
        <v>1204</v>
      </c>
      <c r="GU42" s="67">
        <v>885</v>
      </c>
      <c r="GW42" s="65">
        <v>38</v>
      </c>
      <c r="GX42" s="66" t="str">
        <f t="shared" si="54"/>
        <v>美浦村</v>
      </c>
      <c r="GY42" s="67">
        <v>38235</v>
      </c>
      <c r="GZ42" s="67">
        <v>1275460</v>
      </c>
      <c r="HA42" s="67">
        <v>1275361</v>
      </c>
      <c r="HB42" s="67">
        <v>1203018</v>
      </c>
      <c r="HC42" s="67">
        <v>1202927</v>
      </c>
      <c r="HD42" s="67">
        <v>828202</v>
      </c>
      <c r="HE42" s="67">
        <v>100</v>
      </c>
      <c r="HF42" s="67">
        <v>1147</v>
      </c>
      <c r="HG42" s="67">
        <v>1146</v>
      </c>
      <c r="HI42" s="65">
        <v>38</v>
      </c>
      <c r="HJ42" s="66" t="str">
        <f t="shared" si="55"/>
        <v>美浦村</v>
      </c>
      <c r="HK42" s="67">
        <v>0</v>
      </c>
      <c r="HL42" s="67">
        <v>0</v>
      </c>
      <c r="HM42" s="67">
        <v>0</v>
      </c>
      <c r="HN42" s="67">
        <v>0</v>
      </c>
      <c r="HO42" s="67">
        <v>0</v>
      </c>
      <c r="HP42" s="67">
        <v>0</v>
      </c>
      <c r="HQ42" s="67">
        <v>0</v>
      </c>
      <c r="HR42" s="67">
        <v>0</v>
      </c>
      <c r="HS42" s="67">
        <v>0</v>
      </c>
      <c r="HU42" s="65">
        <v>38</v>
      </c>
      <c r="HV42" s="66" t="str">
        <f t="shared" si="56"/>
        <v>美浦村</v>
      </c>
      <c r="HW42" s="67">
        <v>0</v>
      </c>
      <c r="HX42" s="67">
        <v>0</v>
      </c>
      <c r="HY42" s="67">
        <v>0</v>
      </c>
      <c r="HZ42" s="67">
        <v>0</v>
      </c>
      <c r="IA42" s="67">
        <v>0</v>
      </c>
      <c r="IB42" s="67">
        <v>0</v>
      </c>
      <c r="IC42" s="67">
        <v>0</v>
      </c>
      <c r="ID42" s="67">
        <v>0</v>
      </c>
      <c r="IE42" s="67">
        <v>0</v>
      </c>
      <c r="IG42" s="65">
        <v>38</v>
      </c>
      <c r="IH42" s="66" t="str">
        <f t="shared" si="57"/>
        <v>美浦村</v>
      </c>
      <c r="II42" s="67">
        <v>0</v>
      </c>
      <c r="IJ42" s="67">
        <v>0</v>
      </c>
      <c r="IK42" s="67">
        <v>0</v>
      </c>
      <c r="IL42" s="67">
        <v>0</v>
      </c>
      <c r="IM42" s="67">
        <v>0</v>
      </c>
      <c r="IN42" s="67">
        <v>0</v>
      </c>
      <c r="IO42" s="67">
        <v>0</v>
      </c>
      <c r="IP42" s="67">
        <v>0</v>
      </c>
      <c r="IQ42" s="67">
        <v>0</v>
      </c>
    </row>
    <row r="43" spans="1:251" s="56" customFormat="1" ht="15" customHeight="1">
      <c r="A43" s="65">
        <v>39</v>
      </c>
      <c r="B43" s="66" t="s">
        <v>97</v>
      </c>
      <c r="C43" s="67">
        <v>99657</v>
      </c>
      <c r="D43" s="67">
        <v>8148230</v>
      </c>
      <c r="E43" s="67">
        <v>7810577</v>
      </c>
      <c r="F43" s="67">
        <v>954670</v>
      </c>
      <c r="G43" s="67">
        <v>917762</v>
      </c>
      <c r="H43" s="67">
        <v>917762</v>
      </c>
      <c r="I43" s="67">
        <v>240</v>
      </c>
      <c r="J43" s="67">
        <v>7640</v>
      </c>
      <c r="K43" s="67">
        <v>7140</v>
      </c>
      <c r="L43" s="62"/>
      <c r="M43" s="65">
        <v>39</v>
      </c>
      <c r="N43" s="66" t="s">
        <v>97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2"/>
      <c r="Y43" s="65">
        <v>39</v>
      </c>
      <c r="Z43" s="66" t="str">
        <f t="shared" si="40"/>
        <v>阿見町</v>
      </c>
      <c r="AA43" s="67">
        <v>164281</v>
      </c>
      <c r="AB43" s="67">
        <v>79133</v>
      </c>
      <c r="AC43" s="67">
        <v>79085</v>
      </c>
      <c r="AD43" s="67">
        <v>361383</v>
      </c>
      <c r="AE43" s="67">
        <v>361162</v>
      </c>
      <c r="AF43" s="67">
        <v>121737</v>
      </c>
      <c r="AG43" s="67">
        <v>234</v>
      </c>
      <c r="AH43" s="67">
        <v>107</v>
      </c>
      <c r="AI43" s="67">
        <v>105</v>
      </c>
      <c r="AJ43" s="63"/>
      <c r="AK43" s="65">
        <v>39</v>
      </c>
      <c r="AL43" s="66" t="str">
        <f t="shared" si="41"/>
        <v>阿見町</v>
      </c>
      <c r="AM43" s="67">
        <v>61760</v>
      </c>
      <c r="AN43" s="67">
        <v>15470221</v>
      </c>
      <c r="AO43" s="67">
        <v>14254664</v>
      </c>
      <c r="AP43" s="67">
        <v>906167</v>
      </c>
      <c r="AQ43" s="67">
        <v>835853</v>
      </c>
      <c r="AR43" s="67">
        <v>835316</v>
      </c>
      <c r="AS43" s="67">
        <v>258</v>
      </c>
      <c r="AT43" s="67">
        <v>14293</v>
      </c>
      <c r="AU43" s="67">
        <v>12860</v>
      </c>
      <c r="AV43" s="62"/>
      <c r="AW43" s="65">
        <v>39</v>
      </c>
      <c r="AX43" s="66" t="str">
        <f t="shared" si="58"/>
        <v>阿見町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2"/>
      <c r="BI43" s="65">
        <v>39</v>
      </c>
      <c r="BJ43" s="66" t="str">
        <f t="shared" si="42"/>
        <v>阿見町</v>
      </c>
      <c r="BK43" s="67">
        <v>692065</v>
      </c>
      <c r="BL43" s="67">
        <v>1274754</v>
      </c>
      <c r="BM43" s="67">
        <v>1263165</v>
      </c>
      <c r="BN43" s="67">
        <v>11153165</v>
      </c>
      <c r="BO43" s="67">
        <v>11007456</v>
      </c>
      <c r="BP43" s="67">
        <v>1978187</v>
      </c>
      <c r="BQ43" s="67">
        <v>426</v>
      </c>
      <c r="BR43" s="67">
        <v>1550</v>
      </c>
      <c r="BS43" s="67">
        <v>1503</v>
      </c>
      <c r="BT43" s="63"/>
      <c r="BU43" s="65">
        <v>39</v>
      </c>
      <c r="BV43" s="66" t="str">
        <f t="shared" si="43"/>
        <v>阿見町</v>
      </c>
      <c r="BW43" s="67">
        <v>0</v>
      </c>
      <c r="BX43" s="67">
        <v>3405234</v>
      </c>
      <c r="BY43" s="67">
        <v>3299669</v>
      </c>
      <c r="BZ43" s="67">
        <v>45519457</v>
      </c>
      <c r="CA43" s="67">
        <v>44629476</v>
      </c>
      <c r="CB43" s="67">
        <v>7438042</v>
      </c>
      <c r="CC43" s="67">
        <v>0</v>
      </c>
      <c r="CD43" s="67">
        <v>17270</v>
      </c>
      <c r="CE43" s="67">
        <v>16498</v>
      </c>
      <c r="CF43" s="63"/>
      <c r="CG43" s="65">
        <v>39</v>
      </c>
      <c r="CH43" s="66" t="str">
        <f t="shared" si="44"/>
        <v>阿見町</v>
      </c>
      <c r="CI43" s="67">
        <v>0</v>
      </c>
      <c r="CJ43" s="67">
        <v>3454987</v>
      </c>
      <c r="CK43" s="67">
        <v>3447199</v>
      </c>
      <c r="CL43" s="67">
        <v>28957568</v>
      </c>
      <c r="CM43" s="67">
        <v>28901862</v>
      </c>
      <c r="CN43" s="67">
        <v>9632867</v>
      </c>
      <c r="CO43" s="67">
        <v>0</v>
      </c>
      <c r="CP43" s="67">
        <v>12950</v>
      </c>
      <c r="CQ43" s="67">
        <v>12682</v>
      </c>
      <c r="CR43" s="63"/>
      <c r="CS43" s="65">
        <v>39</v>
      </c>
      <c r="CT43" s="66" t="str">
        <f t="shared" si="45"/>
        <v>阿見町</v>
      </c>
      <c r="CU43" s="67">
        <v>0</v>
      </c>
      <c r="CV43" s="67">
        <v>4004828</v>
      </c>
      <c r="CW43" s="67">
        <v>4004229</v>
      </c>
      <c r="CX43" s="67">
        <v>52282830</v>
      </c>
      <c r="CY43" s="67">
        <v>52279464</v>
      </c>
      <c r="CZ43" s="67">
        <v>36443018</v>
      </c>
      <c r="DA43" s="67">
        <v>0</v>
      </c>
      <c r="DB43" s="67">
        <v>3707</v>
      </c>
      <c r="DC43" s="67">
        <v>3678</v>
      </c>
      <c r="DD43" s="63"/>
      <c r="DE43" s="65">
        <v>39</v>
      </c>
      <c r="DF43" s="66" t="str">
        <f t="shared" si="46"/>
        <v>阿見町</v>
      </c>
      <c r="DG43" s="67">
        <v>681494</v>
      </c>
      <c r="DH43" s="67">
        <v>10865049</v>
      </c>
      <c r="DI43" s="67">
        <v>10751097</v>
      </c>
      <c r="DJ43" s="67">
        <v>126759855</v>
      </c>
      <c r="DK43" s="67">
        <v>125810802</v>
      </c>
      <c r="DL43" s="67">
        <v>53513927</v>
      </c>
      <c r="DM43" s="67">
        <v>716</v>
      </c>
      <c r="DN43" s="67">
        <v>33927</v>
      </c>
      <c r="DO43" s="67">
        <v>32858</v>
      </c>
      <c r="DP43" s="62"/>
      <c r="DQ43" s="65">
        <v>39</v>
      </c>
      <c r="DR43" s="66" t="str">
        <f t="shared" si="47"/>
        <v>阿見町</v>
      </c>
      <c r="DS43" s="67">
        <v>0</v>
      </c>
      <c r="DT43" s="67">
        <v>0</v>
      </c>
      <c r="DU43" s="67">
        <v>0</v>
      </c>
      <c r="DV43" s="67">
        <v>0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2"/>
      <c r="EC43" s="65">
        <v>39</v>
      </c>
      <c r="ED43" s="66" t="str">
        <f t="shared" si="48"/>
        <v>阿見町</v>
      </c>
      <c r="EE43" s="67">
        <v>0</v>
      </c>
      <c r="EF43" s="67">
        <v>0</v>
      </c>
      <c r="EG43" s="67">
        <v>0</v>
      </c>
      <c r="EH43" s="67">
        <v>0</v>
      </c>
      <c r="EI43" s="67">
        <v>0</v>
      </c>
      <c r="EJ43" s="67">
        <v>0</v>
      </c>
      <c r="EK43" s="67">
        <v>0</v>
      </c>
      <c r="EL43" s="67">
        <v>0</v>
      </c>
      <c r="EM43" s="67">
        <v>0</v>
      </c>
      <c r="EN43" s="62"/>
      <c r="EO43" s="65">
        <v>39</v>
      </c>
      <c r="EP43" s="66" t="str">
        <f t="shared" si="49"/>
        <v>阿見町</v>
      </c>
      <c r="EQ43" s="67">
        <v>38276</v>
      </c>
      <c r="ER43" s="67">
        <v>2200</v>
      </c>
      <c r="ES43" s="67">
        <v>1160</v>
      </c>
      <c r="ET43" s="67">
        <v>140</v>
      </c>
      <c r="EU43" s="67">
        <v>75</v>
      </c>
      <c r="EV43" s="67">
        <v>75</v>
      </c>
      <c r="EW43" s="67">
        <v>10</v>
      </c>
      <c r="EX43" s="67">
        <v>8</v>
      </c>
      <c r="EY43" s="67">
        <v>4</v>
      </c>
      <c r="EZ43" s="62"/>
      <c r="FA43" s="65">
        <v>39</v>
      </c>
      <c r="FB43" s="66" t="str">
        <f t="shared" si="50"/>
        <v>阿見町</v>
      </c>
      <c r="FC43" s="67">
        <v>148585</v>
      </c>
      <c r="FD43" s="67">
        <v>10918948</v>
      </c>
      <c r="FE43" s="67">
        <v>9270119</v>
      </c>
      <c r="FF43" s="67">
        <v>382163</v>
      </c>
      <c r="FG43" s="67">
        <v>324454</v>
      </c>
      <c r="FH43" s="67">
        <v>324425</v>
      </c>
      <c r="FI43" s="67">
        <v>218</v>
      </c>
      <c r="FJ43" s="67">
        <v>8253</v>
      </c>
      <c r="FK43" s="67">
        <v>6479</v>
      </c>
      <c r="FM43" s="65">
        <v>39</v>
      </c>
      <c r="FN43" s="66" t="str">
        <f t="shared" si="51"/>
        <v>阿見町</v>
      </c>
      <c r="FO43" s="67">
        <v>375879</v>
      </c>
      <c r="FP43" s="67">
        <v>628096</v>
      </c>
      <c r="FQ43" s="67">
        <v>543918</v>
      </c>
      <c r="FR43" s="67">
        <v>56529</v>
      </c>
      <c r="FS43" s="67">
        <v>48953</v>
      </c>
      <c r="FT43" s="67">
        <v>48953</v>
      </c>
      <c r="FU43" s="67">
        <v>267</v>
      </c>
      <c r="FV43" s="67">
        <v>517</v>
      </c>
      <c r="FW43" s="67">
        <v>380</v>
      </c>
      <c r="FY43" s="65">
        <v>39</v>
      </c>
      <c r="FZ43" s="66" t="str">
        <f t="shared" si="52"/>
        <v>阿見町</v>
      </c>
      <c r="GA43" s="67">
        <v>0</v>
      </c>
      <c r="GB43" s="67">
        <v>0</v>
      </c>
      <c r="GC43" s="67">
        <v>0</v>
      </c>
      <c r="GD43" s="67">
        <v>0</v>
      </c>
      <c r="GE43" s="67">
        <v>0</v>
      </c>
      <c r="GF43" s="67">
        <v>0</v>
      </c>
      <c r="GG43" s="67">
        <v>0</v>
      </c>
      <c r="GH43" s="67">
        <v>0</v>
      </c>
      <c r="GI43" s="67">
        <v>0</v>
      </c>
      <c r="GK43" s="65">
        <v>39</v>
      </c>
      <c r="GL43" s="66" t="str">
        <f t="shared" si="53"/>
        <v>阿見町</v>
      </c>
      <c r="GM43" s="67">
        <v>800633</v>
      </c>
      <c r="GN43" s="67">
        <v>384688</v>
      </c>
      <c r="GO43" s="67">
        <v>279335</v>
      </c>
      <c r="GP43" s="67">
        <v>10735</v>
      </c>
      <c r="GQ43" s="67">
        <v>7884</v>
      </c>
      <c r="GR43" s="67">
        <v>7884</v>
      </c>
      <c r="GS43" s="67">
        <v>206</v>
      </c>
      <c r="GT43" s="67">
        <v>1335</v>
      </c>
      <c r="GU43" s="67">
        <v>973</v>
      </c>
      <c r="GW43" s="65">
        <v>39</v>
      </c>
      <c r="GX43" s="66" t="str">
        <f t="shared" si="54"/>
        <v>阿見町</v>
      </c>
      <c r="GY43" s="67">
        <v>0</v>
      </c>
      <c r="GZ43" s="67">
        <v>1440481</v>
      </c>
      <c r="HA43" s="67">
        <v>1440200</v>
      </c>
      <c r="HB43" s="67">
        <v>1418437</v>
      </c>
      <c r="HC43" s="67">
        <v>1418162</v>
      </c>
      <c r="HD43" s="67">
        <v>992713</v>
      </c>
      <c r="HE43" s="67">
        <v>0</v>
      </c>
      <c r="HF43" s="67">
        <v>357</v>
      </c>
      <c r="HG43" s="67">
        <v>355</v>
      </c>
      <c r="HI43" s="65">
        <v>39</v>
      </c>
      <c r="HJ43" s="66" t="str">
        <f t="shared" si="55"/>
        <v>阿見町</v>
      </c>
      <c r="HK43" s="67">
        <v>0</v>
      </c>
      <c r="HL43" s="67">
        <v>0</v>
      </c>
      <c r="HM43" s="67">
        <v>0</v>
      </c>
      <c r="HN43" s="67">
        <v>0</v>
      </c>
      <c r="HO43" s="67">
        <v>0</v>
      </c>
      <c r="HP43" s="67">
        <v>0</v>
      </c>
      <c r="HQ43" s="67">
        <v>0</v>
      </c>
      <c r="HR43" s="67">
        <v>0</v>
      </c>
      <c r="HS43" s="67">
        <v>0</v>
      </c>
      <c r="HU43" s="65">
        <v>39</v>
      </c>
      <c r="HV43" s="66" t="str">
        <f t="shared" si="56"/>
        <v>阿見町</v>
      </c>
      <c r="HW43" s="67">
        <v>737</v>
      </c>
      <c r="HX43" s="67">
        <v>14779</v>
      </c>
      <c r="HY43" s="67">
        <v>14779</v>
      </c>
      <c r="HZ43" s="67">
        <v>42988</v>
      </c>
      <c r="IA43" s="67">
        <v>42988</v>
      </c>
      <c r="IB43" s="67">
        <v>30092</v>
      </c>
      <c r="IC43" s="67">
        <v>1</v>
      </c>
      <c r="ID43" s="67">
        <v>29</v>
      </c>
      <c r="IE43" s="67">
        <v>29</v>
      </c>
      <c r="IG43" s="65">
        <v>39</v>
      </c>
      <c r="IH43" s="66" t="str">
        <f t="shared" si="57"/>
        <v>阿見町</v>
      </c>
      <c r="II43" s="67">
        <v>0</v>
      </c>
      <c r="IJ43" s="67">
        <v>0</v>
      </c>
      <c r="IK43" s="67">
        <v>0</v>
      </c>
      <c r="IL43" s="67">
        <v>0</v>
      </c>
      <c r="IM43" s="67">
        <v>0</v>
      </c>
      <c r="IN43" s="67">
        <v>0</v>
      </c>
      <c r="IO43" s="67">
        <v>0</v>
      </c>
      <c r="IP43" s="67">
        <v>0</v>
      </c>
      <c r="IQ43" s="67">
        <v>0</v>
      </c>
    </row>
    <row r="44" spans="1:251" s="56" customFormat="1" ht="15" customHeight="1">
      <c r="A44" s="65">
        <v>40</v>
      </c>
      <c r="B44" s="66" t="s">
        <v>98</v>
      </c>
      <c r="C44" s="67">
        <v>140250</v>
      </c>
      <c r="D44" s="67">
        <v>26329311</v>
      </c>
      <c r="E44" s="67">
        <v>25435466</v>
      </c>
      <c r="F44" s="67">
        <v>2652426</v>
      </c>
      <c r="G44" s="67">
        <v>2562345</v>
      </c>
      <c r="H44" s="67">
        <v>2562345</v>
      </c>
      <c r="I44" s="67">
        <v>1155</v>
      </c>
      <c r="J44" s="67">
        <v>11726</v>
      </c>
      <c r="K44" s="67">
        <v>10767</v>
      </c>
      <c r="L44" s="62"/>
      <c r="M44" s="65">
        <v>40</v>
      </c>
      <c r="N44" s="66" t="s">
        <v>98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2"/>
      <c r="Y44" s="65">
        <v>40</v>
      </c>
      <c r="Z44" s="66" t="str">
        <f t="shared" si="40"/>
        <v>河内町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3"/>
      <c r="AK44" s="65">
        <v>40</v>
      </c>
      <c r="AL44" s="66" t="str">
        <f t="shared" si="41"/>
        <v>河内町</v>
      </c>
      <c r="AM44" s="67">
        <v>33526</v>
      </c>
      <c r="AN44" s="67">
        <v>2128910</v>
      </c>
      <c r="AO44" s="67">
        <v>1976414</v>
      </c>
      <c r="AP44" s="67">
        <v>130475</v>
      </c>
      <c r="AQ44" s="67">
        <v>121149</v>
      </c>
      <c r="AR44" s="67">
        <v>121149</v>
      </c>
      <c r="AS44" s="67">
        <v>802</v>
      </c>
      <c r="AT44" s="67">
        <v>3870</v>
      </c>
      <c r="AU44" s="67">
        <v>3474</v>
      </c>
      <c r="AV44" s="62"/>
      <c r="AW44" s="65">
        <v>40</v>
      </c>
      <c r="AX44" s="66" t="str">
        <f t="shared" si="58"/>
        <v>河内町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2"/>
      <c r="BI44" s="65">
        <v>40</v>
      </c>
      <c r="BJ44" s="66" t="str">
        <f t="shared" si="42"/>
        <v>河内町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3"/>
      <c r="BU44" s="65">
        <v>40</v>
      </c>
      <c r="BV44" s="66" t="str">
        <f t="shared" si="43"/>
        <v>河内町</v>
      </c>
      <c r="BW44" s="67">
        <v>0</v>
      </c>
      <c r="BX44" s="67">
        <v>701869</v>
      </c>
      <c r="BY44" s="67">
        <v>616612</v>
      </c>
      <c r="BZ44" s="67">
        <v>4121747</v>
      </c>
      <c r="CA44" s="67">
        <v>3618057</v>
      </c>
      <c r="CB44" s="67">
        <v>603007</v>
      </c>
      <c r="CC44" s="67">
        <v>0</v>
      </c>
      <c r="CD44" s="67">
        <v>4945</v>
      </c>
      <c r="CE44" s="67">
        <v>4267</v>
      </c>
      <c r="CF44" s="63"/>
      <c r="CG44" s="65">
        <v>40</v>
      </c>
      <c r="CH44" s="66" t="str">
        <f t="shared" si="44"/>
        <v>河内町</v>
      </c>
      <c r="CI44" s="67">
        <v>0</v>
      </c>
      <c r="CJ44" s="67">
        <v>1839464</v>
      </c>
      <c r="CK44" s="67">
        <v>1830822</v>
      </c>
      <c r="CL44" s="67">
        <v>10382450</v>
      </c>
      <c r="CM44" s="67">
        <v>10338446</v>
      </c>
      <c r="CN44" s="67">
        <v>3446147</v>
      </c>
      <c r="CO44" s="67">
        <v>0</v>
      </c>
      <c r="CP44" s="67">
        <v>4550</v>
      </c>
      <c r="CQ44" s="67">
        <v>4233</v>
      </c>
      <c r="CR44" s="63"/>
      <c r="CS44" s="65">
        <v>40</v>
      </c>
      <c r="CT44" s="66" t="str">
        <f t="shared" si="45"/>
        <v>河内町</v>
      </c>
      <c r="CU44" s="67">
        <v>0</v>
      </c>
      <c r="CV44" s="67">
        <v>755525</v>
      </c>
      <c r="CW44" s="67">
        <v>754857</v>
      </c>
      <c r="CX44" s="67">
        <v>4385287</v>
      </c>
      <c r="CY44" s="67">
        <v>4381828</v>
      </c>
      <c r="CZ44" s="67">
        <v>3066714</v>
      </c>
      <c r="DA44" s="67">
        <v>0</v>
      </c>
      <c r="DB44" s="67">
        <v>1411</v>
      </c>
      <c r="DC44" s="67">
        <v>1390</v>
      </c>
      <c r="DD44" s="63"/>
      <c r="DE44" s="65">
        <v>40</v>
      </c>
      <c r="DF44" s="66" t="str">
        <f t="shared" si="46"/>
        <v>河内町</v>
      </c>
      <c r="DG44" s="67">
        <v>143795</v>
      </c>
      <c r="DH44" s="67">
        <v>3296858</v>
      </c>
      <c r="DI44" s="67">
        <v>3202291</v>
      </c>
      <c r="DJ44" s="67">
        <v>18889484</v>
      </c>
      <c r="DK44" s="67">
        <v>18338331</v>
      </c>
      <c r="DL44" s="67">
        <v>7115868</v>
      </c>
      <c r="DM44" s="67">
        <v>598</v>
      </c>
      <c r="DN44" s="67">
        <v>10906</v>
      </c>
      <c r="DO44" s="67">
        <v>9890</v>
      </c>
      <c r="DP44" s="62"/>
      <c r="DQ44" s="65">
        <v>40</v>
      </c>
      <c r="DR44" s="66" t="str">
        <f t="shared" si="47"/>
        <v>河内町</v>
      </c>
      <c r="DS44" s="67">
        <v>0</v>
      </c>
      <c r="DT44" s="67">
        <v>0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2"/>
      <c r="EC44" s="65">
        <v>40</v>
      </c>
      <c r="ED44" s="66" t="str">
        <f t="shared" si="48"/>
        <v>河内町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0</v>
      </c>
      <c r="EK44" s="67">
        <v>0</v>
      </c>
      <c r="EL44" s="67">
        <v>0</v>
      </c>
      <c r="EM44" s="67">
        <v>0</v>
      </c>
      <c r="EN44" s="62"/>
      <c r="EO44" s="65">
        <v>40</v>
      </c>
      <c r="EP44" s="66" t="str">
        <f t="shared" si="49"/>
        <v>河内町</v>
      </c>
      <c r="EQ44" s="67">
        <v>48696</v>
      </c>
      <c r="ER44" s="67">
        <v>3028</v>
      </c>
      <c r="ES44" s="67">
        <v>2874</v>
      </c>
      <c r="ET44" s="67">
        <v>63</v>
      </c>
      <c r="EU44" s="67">
        <v>60</v>
      </c>
      <c r="EV44" s="67">
        <v>60</v>
      </c>
      <c r="EW44" s="67">
        <v>29</v>
      </c>
      <c r="EX44" s="67">
        <v>12</v>
      </c>
      <c r="EY44" s="67">
        <v>9</v>
      </c>
      <c r="EZ44" s="62"/>
      <c r="FA44" s="65">
        <v>40</v>
      </c>
      <c r="FB44" s="66" t="str">
        <f t="shared" si="50"/>
        <v>河内町</v>
      </c>
      <c r="FC44" s="67">
        <v>0</v>
      </c>
      <c r="FD44" s="67">
        <v>0</v>
      </c>
      <c r="FE44" s="67">
        <v>0</v>
      </c>
      <c r="FF44" s="67">
        <v>0</v>
      </c>
      <c r="FG44" s="67">
        <v>0</v>
      </c>
      <c r="FH44" s="67">
        <v>0</v>
      </c>
      <c r="FI44" s="67">
        <v>11</v>
      </c>
      <c r="FJ44" s="67">
        <v>0</v>
      </c>
      <c r="FK44" s="67">
        <v>0</v>
      </c>
      <c r="FM44" s="65">
        <v>40</v>
      </c>
      <c r="FN44" s="66" t="str">
        <f t="shared" si="51"/>
        <v>河内町</v>
      </c>
      <c r="FO44" s="67">
        <v>0</v>
      </c>
      <c r="FP44" s="67">
        <v>0</v>
      </c>
      <c r="FQ44" s="67">
        <v>0</v>
      </c>
      <c r="FR44" s="67">
        <v>0</v>
      </c>
      <c r="FS44" s="67">
        <v>0</v>
      </c>
      <c r="FT44" s="67">
        <v>0</v>
      </c>
      <c r="FU44" s="67">
        <v>0</v>
      </c>
      <c r="FV44" s="67">
        <v>0</v>
      </c>
      <c r="FW44" s="67">
        <v>0</v>
      </c>
      <c r="FY44" s="65">
        <v>40</v>
      </c>
      <c r="FZ44" s="66" t="str">
        <f t="shared" si="52"/>
        <v>河内町</v>
      </c>
      <c r="GA44" s="67">
        <v>0</v>
      </c>
      <c r="GB44" s="67">
        <v>0</v>
      </c>
      <c r="GC44" s="67">
        <v>0</v>
      </c>
      <c r="GD44" s="67">
        <v>0</v>
      </c>
      <c r="GE44" s="67">
        <v>0</v>
      </c>
      <c r="GF44" s="67">
        <v>0</v>
      </c>
      <c r="GG44" s="67">
        <v>0</v>
      </c>
      <c r="GH44" s="67">
        <v>0</v>
      </c>
      <c r="GI44" s="67">
        <v>0</v>
      </c>
      <c r="GK44" s="65">
        <v>40</v>
      </c>
      <c r="GL44" s="66" t="str">
        <f t="shared" si="53"/>
        <v>河内町</v>
      </c>
      <c r="GM44" s="67">
        <v>136666</v>
      </c>
      <c r="GN44" s="67">
        <v>281383</v>
      </c>
      <c r="GO44" s="67">
        <v>248308</v>
      </c>
      <c r="GP44" s="67">
        <v>8723</v>
      </c>
      <c r="GQ44" s="67">
        <v>7698</v>
      </c>
      <c r="GR44" s="67">
        <v>7698</v>
      </c>
      <c r="GS44" s="67">
        <v>219</v>
      </c>
      <c r="GT44" s="67">
        <v>122</v>
      </c>
      <c r="GU44" s="67">
        <v>99</v>
      </c>
      <c r="GW44" s="65">
        <v>40</v>
      </c>
      <c r="GX44" s="66" t="str">
        <f t="shared" si="54"/>
        <v>河内町</v>
      </c>
      <c r="GY44" s="67">
        <v>12365</v>
      </c>
      <c r="GZ44" s="67">
        <v>701250</v>
      </c>
      <c r="HA44" s="67">
        <v>700993</v>
      </c>
      <c r="HB44" s="67">
        <v>610088</v>
      </c>
      <c r="HC44" s="67">
        <v>609864</v>
      </c>
      <c r="HD44" s="67">
        <v>426905</v>
      </c>
      <c r="HE44" s="67">
        <v>10</v>
      </c>
      <c r="HF44" s="67">
        <v>217</v>
      </c>
      <c r="HG44" s="67">
        <v>216</v>
      </c>
      <c r="HI44" s="65">
        <v>40</v>
      </c>
      <c r="HJ44" s="66" t="str">
        <f t="shared" si="55"/>
        <v>河内町</v>
      </c>
      <c r="HK44" s="67">
        <v>0</v>
      </c>
      <c r="HL44" s="67">
        <v>0</v>
      </c>
      <c r="HM44" s="67">
        <v>0</v>
      </c>
      <c r="HN44" s="67">
        <v>0</v>
      </c>
      <c r="HO44" s="67">
        <v>0</v>
      </c>
      <c r="HP44" s="67">
        <v>0</v>
      </c>
      <c r="HQ44" s="67">
        <v>0</v>
      </c>
      <c r="HR44" s="67">
        <v>0</v>
      </c>
      <c r="HS44" s="67">
        <v>0</v>
      </c>
      <c r="HU44" s="65">
        <v>40</v>
      </c>
      <c r="HV44" s="66" t="str">
        <f t="shared" si="56"/>
        <v>河内町</v>
      </c>
      <c r="HW44" s="67">
        <v>0</v>
      </c>
      <c r="HX44" s="67">
        <v>0</v>
      </c>
      <c r="HY44" s="67">
        <v>0</v>
      </c>
      <c r="HZ44" s="67">
        <v>0</v>
      </c>
      <c r="IA44" s="67">
        <v>0</v>
      </c>
      <c r="IB44" s="67">
        <v>0</v>
      </c>
      <c r="IC44" s="67">
        <v>0</v>
      </c>
      <c r="ID44" s="67">
        <v>0</v>
      </c>
      <c r="IE44" s="67">
        <v>0</v>
      </c>
      <c r="IG44" s="65">
        <v>40</v>
      </c>
      <c r="IH44" s="66" t="str">
        <f t="shared" si="57"/>
        <v>河内町</v>
      </c>
      <c r="II44" s="67">
        <v>0</v>
      </c>
      <c r="IJ44" s="67">
        <v>0</v>
      </c>
      <c r="IK44" s="67">
        <v>0</v>
      </c>
      <c r="IL44" s="67">
        <v>0</v>
      </c>
      <c r="IM44" s="67">
        <v>0</v>
      </c>
      <c r="IN44" s="67">
        <v>0</v>
      </c>
      <c r="IO44" s="67">
        <v>0</v>
      </c>
      <c r="IP44" s="67">
        <v>0</v>
      </c>
      <c r="IQ44" s="67">
        <v>0</v>
      </c>
    </row>
    <row r="45" spans="1:251" s="56" customFormat="1" ht="15" customHeight="1">
      <c r="A45" s="65">
        <v>41</v>
      </c>
      <c r="B45" s="66" t="s">
        <v>99</v>
      </c>
      <c r="C45" s="67">
        <v>4961</v>
      </c>
      <c r="D45" s="67">
        <v>14053814</v>
      </c>
      <c r="E45" s="67">
        <v>13559383</v>
      </c>
      <c r="F45" s="67">
        <v>1488094</v>
      </c>
      <c r="G45" s="67">
        <v>1440820</v>
      </c>
      <c r="H45" s="67">
        <v>1440820</v>
      </c>
      <c r="I45" s="67">
        <v>21</v>
      </c>
      <c r="J45" s="67">
        <v>9586</v>
      </c>
      <c r="K45" s="67">
        <v>9073</v>
      </c>
      <c r="L45" s="62"/>
      <c r="M45" s="65">
        <v>41</v>
      </c>
      <c r="N45" s="66" t="s">
        <v>99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2"/>
      <c r="Y45" s="65">
        <v>41</v>
      </c>
      <c r="Z45" s="66" t="str">
        <f t="shared" si="40"/>
        <v>八千代町</v>
      </c>
      <c r="AA45" s="67">
        <v>63</v>
      </c>
      <c r="AB45" s="67">
        <v>4156</v>
      </c>
      <c r="AC45" s="67">
        <v>4156</v>
      </c>
      <c r="AD45" s="67">
        <v>14278</v>
      </c>
      <c r="AE45" s="67">
        <v>14278</v>
      </c>
      <c r="AF45" s="67">
        <v>5130</v>
      </c>
      <c r="AG45" s="67">
        <v>1</v>
      </c>
      <c r="AH45" s="67">
        <v>7</v>
      </c>
      <c r="AI45" s="67">
        <v>7</v>
      </c>
      <c r="AJ45" s="63"/>
      <c r="AK45" s="65">
        <v>41</v>
      </c>
      <c r="AL45" s="66" t="str">
        <f t="shared" si="41"/>
        <v>八千代町</v>
      </c>
      <c r="AM45" s="67">
        <v>4826</v>
      </c>
      <c r="AN45" s="67">
        <v>23096474</v>
      </c>
      <c r="AO45" s="67">
        <v>21824235</v>
      </c>
      <c r="AP45" s="67">
        <v>1263355</v>
      </c>
      <c r="AQ45" s="67">
        <v>1197967</v>
      </c>
      <c r="AR45" s="67">
        <v>1197949</v>
      </c>
      <c r="AS45" s="67">
        <v>20</v>
      </c>
      <c r="AT45" s="67">
        <v>19765</v>
      </c>
      <c r="AU45" s="67">
        <v>18369</v>
      </c>
      <c r="AV45" s="62"/>
      <c r="AW45" s="65">
        <v>41</v>
      </c>
      <c r="AX45" s="66" t="str">
        <f t="shared" si="58"/>
        <v>八千代町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2"/>
      <c r="BI45" s="65">
        <v>41</v>
      </c>
      <c r="BJ45" s="66" t="str">
        <f t="shared" si="42"/>
        <v>八千代町</v>
      </c>
      <c r="BK45" s="67">
        <v>1009</v>
      </c>
      <c r="BL45" s="67">
        <v>320398</v>
      </c>
      <c r="BM45" s="67">
        <v>318888</v>
      </c>
      <c r="BN45" s="67">
        <v>1980662</v>
      </c>
      <c r="BO45" s="67">
        <v>1971914</v>
      </c>
      <c r="BP45" s="67">
        <v>543148</v>
      </c>
      <c r="BQ45" s="67">
        <v>1</v>
      </c>
      <c r="BR45" s="67">
        <v>422</v>
      </c>
      <c r="BS45" s="67">
        <v>417</v>
      </c>
      <c r="BT45" s="63"/>
      <c r="BU45" s="65">
        <v>41</v>
      </c>
      <c r="BV45" s="66" t="str">
        <f t="shared" si="43"/>
        <v>八千代町</v>
      </c>
      <c r="BW45" s="67">
        <v>0</v>
      </c>
      <c r="BX45" s="67">
        <v>1372017</v>
      </c>
      <c r="BY45" s="67">
        <v>1272645</v>
      </c>
      <c r="BZ45" s="67">
        <v>9464567</v>
      </c>
      <c r="CA45" s="67">
        <v>8856850</v>
      </c>
      <c r="CB45" s="67">
        <v>1476102</v>
      </c>
      <c r="CC45" s="67">
        <v>0</v>
      </c>
      <c r="CD45" s="67">
        <v>6905</v>
      </c>
      <c r="CE45" s="67">
        <v>6192</v>
      </c>
      <c r="CF45" s="63"/>
      <c r="CG45" s="65">
        <v>41</v>
      </c>
      <c r="CH45" s="66" t="str">
        <f t="shared" si="44"/>
        <v>八千代町</v>
      </c>
      <c r="CI45" s="67">
        <v>0</v>
      </c>
      <c r="CJ45" s="67">
        <v>4264627</v>
      </c>
      <c r="CK45" s="67">
        <v>4254359</v>
      </c>
      <c r="CL45" s="67">
        <v>26493404</v>
      </c>
      <c r="CM45" s="67">
        <v>26432181</v>
      </c>
      <c r="CN45" s="67">
        <v>8810716</v>
      </c>
      <c r="CO45" s="67">
        <v>0</v>
      </c>
      <c r="CP45" s="67">
        <v>9526</v>
      </c>
      <c r="CQ45" s="67">
        <v>9211</v>
      </c>
      <c r="CR45" s="63"/>
      <c r="CS45" s="65">
        <v>41</v>
      </c>
      <c r="CT45" s="66" t="str">
        <f t="shared" si="45"/>
        <v>八千代町</v>
      </c>
      <c r="CU45" s="67">
        <v>0</v>
      </c>
      <c r="CV45" s="67">
        <v>1702402</v>
      </c>
      <c r="CW45" s="67">
        <v>1701272</v>
      </c>
      <c r="CX45" s="67">
        <v>11525213</v>
      </c>
      <c r="CY45" s="67">
        <v>11518795</v>
      </c>
      <c r="CZ45" s="67">
        <v>8034388</v>
      </c>
      <c r="DA45" s="67">
        <v>0</v>
      </c>
      <c r="DB45" s="67">
        <v>2055</v>
      </c>
      <c r="DC45" s="67">
        <v>2012</v>
      </c>
      <c r="DD45" s="63"/>
      <c r="DE45" s="65">
        <v>41</v>
      </c>
      <c r="DF45" s="66" t="str">
        <f t="shared" si="46"/>
        <v>八千代町</v>
      </c>
      <c r="DG45" s="67">
        <v>195181</v>
      </c>
      <c r="DH45" s="67">
        <v>7339046</v>
      </c>
      <c r="DI45" s="67">
        <v>7228276</v>
      </c>
      <c r="DJ45" s="67">
        <v>47483184</v>
      </c>
      <c r="DK45" s="67">
        <v>46807826</v>
      </c>
      <c r="DL45" s="67">
        <v>18321206</v>
      </c>
      <c r="DM45" s="67">
        <v>194</v>
      </c>
      <c r="DN45" s="67">
        <v>18486</v>
      </c>
      <c r="DO45" s="67">
        <v>17415</v>
      </c>
      <c r="DP45" s="62"/>
      <c r="DQ45" s="65">
        <v>41</v>
      </c>
      <c r="DR45" s="66" t="str">
        <f t="shared" si="47"/>
        <v>八千代町</v>
      </c>
      <c r="DS45" s="67">
        <v>0</v>
      </c>
      <c r="DT45" s="67">
        <v>0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2"/>
      <c r="EC45" s="65">
        <v>41</v>
      </c>
      <c r="ED45" s="66" t="str">
        <f t="shared" si="48"/>
        <v>八千代町</v>
      </c>
      <c r="EE45" s="67">
        <v>0</v>
      </c>
      <c r="EF45" s="67">
        <v>0</v>
      </c>
      <c r="EG45" s="67">
        <v>0</v>
      </c>
      <c r="EH45" s="67">
        <v>0</v>
      </c>
      <c r="EI45" s="67">
        <v>0</v>
      </c>
      <c r="EJ45" s="67">
        <v>0</v>
      </c>
      <c r="EK45" s="67">
        <v>0</v>
      </c>
      <c r="EL45" s="67">
        <v>0</v>
      </c>
      <c r="EM45" s="67">
        <v>0</v>
      </c>
      <c r="EN45" s="62"/>
      <c r="EO45" s="65">
        <v>41</v>
      </c>
      <c r="EP45" s="66" t="str">
        <f t="shared" si="49"/>
        <v>八千代町</v>
      </c>
      <c r="EQ45" s="67">
        <v>26507</v>
      </c>
      <c r="ER45" s="67">
        <v>40904</v>
      </c>
      <c r="ES45" s="67">
        <v>37381</v>
      </c>
      <c r="ET45" s="67">
        <v>2492</v>
      </c>
      <c r="EU45" s="67">
        <v>2274</v>
      </c>
      <c r="EV45" s="67">
        <v>2274</v>
      </c>
      <c r="EW45" s="67">
        <v>2</v>
      </c>
      <c r="EX45" s="67">
        <v>65</v>
      </c>
      <c r="EY45" s="67">
        <v>57</v>
      </c>
      <c r="EZ45" s="62"/>
      <c r="FA45" s="65">
        <v>41</v>
      </c>
      <c r="FB45" s="66" t="str">
        <f t="shared" si="50"/>
        <v>八千代町</v>
      </c>
      <c r="FC45" s="67">
        <v>31513</v>
      </c>
      <c r="FD45" s="67">
        <v>3246913</v>
      </c>
      <c r="FE45" s="67">
        <v>2848562</v>
      </c>
      <c r="FF45" s="67">
        <v>86555</v>
      </c>
      <c r="FG45" s="67">
        <v>75876</v>
      </c>
      <c r="FH45" s="67">
        <v>75876</v>
      </c>
      <c r="FI45" s="67">
        <v>61</v>
      </c>
      <c r="FJ45" s="67">
        <v>2581</v>
      </c>
      <c r="FK45" s="67">
        <v>2149</v>
      </c>
      <c r="FM45" s="65">
        <v>41</v>
      </c>
      <c r="FN45" s="66" t="str">
        <f t="shared" si="51"/>
        <v>八千代町</v>
      </c>
      <c r="FO45" s="67">
        <v>146</v>
      </c>
      <c r="FP45" s="67">
        <v>10327</v>
      </c>
      <c r="FQ45" s="67">
        <v>10327</v>
      </c>
      <c r="FR45" s="67">
        <v>45872</v>
      </c>
      <c r="FS45" s="67">
        <v>45872</v>
      </c>
      <c r="FT45" s="67">
        <v>31622</v>
      </c>
      <c r="FU45" s="67">
        <v>1</v>
      </c>
      <c r="FV45" s="67">
        <v>15</v>
      </c>
      <c r="FW45" s="67">
        <v>15</v>
      </c>
      <c r="FY45" s="65">
        <v>41</v>
      </c>
      <c r="FZ45" s="66" t="str">
        <f t="shared" si="52"/>
        <v>八千代町</v>
      </c>
      <c r="GA45" s="67">
        <v>0</v>
      </c>
      <c r="GB45" s="67">
        <v>0</v>
      </c>
      <c r="GC45" s="67">
        <v>0</v>
      </c>
      <c r="GD45" s="67">
        <v>0</v>
      </c>
      <c r="GE45" s="67">
        <v>0</v>
      </c>
      <c r="GF45" s="67">
        <v>0</v>
      </c>
      <c r="GG45" s="67">
        <v>0</v>
      </c>
      <c r="GH45" s="67">
        <v>0</v>
      </c>
      <c r="GI45" s="67">
        <v>0</v>
      </c>
      <c r="GK45" s="65">
        <v>41</v>
      </c>
      <c r="GL45" s="66" t="str">
        <f t="shared" si="53"/>
        <v>八千代町</v>
      </c>
      <c r="GM45" s="67">
        <v>2364</v>
      </c>
      <c r="GN45" s="67">
        <v>50442</v>
      </c>
      <c r="GO45" s="67">
        <v>37460</v>
      </c>
      <c r="GP45" s="67">
        <v>1949</v>
      </c>
      <c r="GQ45" s="67">
        <v>1543</v>
      </c>
      <c r="GR45" s="67">
        <v>1543</v>
      </c>
      <c r="GS45" s="67">
        <v>6</v>
      </c>
      <c r="GT45" s="67">
        <v>133</v>
      </c>
      <c r="GU45" s="67">
        <v>98</v>
      </c>
      <c r="GW45" s="65">
        <v>41</v>
      </c>
      <c r="GX45" s="66" t="str">
        <f t="shared" si="54"/>
        <v>八千代町</v>
      </c>
      <c r="GY45" s="67">
        <v>0</v>
      </c>
      <c r="GZ45" s="67">
        <v>73132</v>
      </c>
      <c r="HA45" s="67">
        <v>73132</v>
      </c>
      <c r="HB45" s="67">
        <v>112949</v>
      </c>
      <c r="HC45" s="67">
        <v>112949</v>
      </c>
      <c r="HD45" s="67">
        <v>84639</v>
      </c>
      <c r="HE45" s="67">
        <v>0</v>
      </c>
      <c r="HF45" s="67">
        <v>50</v>
      </c>
      <c r="HG45" s="67">
        <v>50</v>
      </c>
      <c r="HI45" s="65">
        <v>41</v>
      </c>
      <c r="HJ45" s="66" t="str">
        <f t="shared" si="55"/>
        <v>八千代町</v>
      </c>
      <c r="HK45" s="67">
        <v>0</v>
      </c>
      <c r="HL45" s="67">
        <v>0</v>
      </c>
      <c r="HM45" s="67">
        <v>0</v>
      </c>
      <c r="HN45" s="67">
        <v>0</v>
      </c>
      <c r="HO45" s="67">
        <v>0</v>
      </c>
      <c r="HP45" s="67">
        <v>0</v>
      </c>
      <c r="HQ45" s="67">
        <v>0</v>
      </c>
      <c r="HR45" s="67">
        <v>0</v>
      </c>
      <c r="HS45" s="67">
        <v>0</v>
      </c>
      <c r="HU45" s="65">
        <v>41</v>
      </c>
      <c r="HV45" s="66" t="str">
        <f t="shared" si="56"/>
        <v>八千代町</v>
      </c>
      <c r="HW45" s="67">
        <v>0</v>
      </c>
      <c r="HX45" s="67">
        <v>0</v>
      </c>
      <c r="HY45" s="67">
        <v>0</v>
      </c>
      <c r="HZ45" s="67">
        <v>0</v>
      </c>
      <c r="IA45" s="67">
        <v>0</v>
      </c>
      <c r="IB45" s="67">
        <v>0</v>
      </c>
      <c r="IC45" s="67">
        <v>0</v>
      </c>
      <c r="ID45" s="67">
        <v>0</v>
      </c>
      <c r="IE45" s="67">
        <v>0</v>
      </c>
      <c r="IG45" s="65">
        <v>41</v>
      </c>
      <c r="IH45" s="66" t="str">
        <f t="shared" si="57"/>
        <v>八千代町</v>
      </c>
      <c r="II45" s="67">
        <v>0</v>
      </c>
      <c r="IJ45" s="67">
        <v>0</v>
      </c>
      <c r="IK45" s="67">
        <v>0</v>
      </c>
      <c r="IL45" s="67">
        <v>0</v>
      </c>
      <c r="IM45" s="67">
        <v>0</v>
      </c>
      <c r="IN45" s="67">
        <v>0</v>
      </c>
      <c r="IO45" s="67">
        <v>0</v>
      </c>
      <c r="IP45" s="67">
        <v>0</v>
      </c>
      <c r="IQ45" s="67">
        <v>0</v>
      </c>
    </row>
    <row r="46" spans="1:251" s="56" customFormat="1" ht="15" customHeight="1">
      <c r="A46" s="65">
        <v>42</v>
      </c>
      <c r="B46" s="66" t="s">
        <v>100</v>
      </c>
      <c r="C46" s="67">
        <v>8069</v>
      </c>
      <c r="D46" s="67">
        <v>6600814</v>
      </c>
      <c r="E46" s="67">
        <v>6484485</v>
      </c>
      <c r="F46" s="67">
        <v>725364</v>
      </c>
      <c r="G46" s="67">
        <v>712676</v>
      </c>
      <c r="H46" s="67">
        <v>708478</v>
      </c>
      <c r="I46" s="67">
        <v>30</v>
      </c>
      <c r="J46" s="67">
        <v>4553</v>
      </c>
      <c r="K46" s="67">
        <v>4409</v>
      </c>
      <c r="L46" s="62"/>
      <c r="M46" s="65">
        <v>42</v>
      </c>
      <c r="N46" s="66" t="s">
        <v>100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2"/>
      <c r="Y46" s="65">
        <v>42</v>
      </c>
      <c r="Z46" s="66" t="str">
        <f t="shared" si="40"/>
        <v>五霞町</v>
      </c>
      <c r="AA46" s="67">
        <v>0</v>
      </c>
      <c r="AB46" s="67">
        <v>295223</v>
      </c>
      <c r="AC46" s="67">
        <v>295223</v>
      </c>
      <c r="AD46" s="67">
        <v>1967476</v>
      </c>
      <c r="AE46" s="67">
        <v>1967476</v>
      </c>
      <c r="AF46" s="67">
        <v>1118540</v>
      </c>
      <c r="AG46" s="67">
        <v>0</v>
      </c>
      <c r="AH46" s="67">
        <v>203</v>
      </c>
      <c r="AI46" s="67">
        <v>203</v>
      </c>
      <c r="AJ46" s="63"/>
      <c r="AK46" s="65">
        <v>42</v>
      </c>
      <c r="AL46" s="66" t="str">
        <f t="shared" si="41"/>
        <v>五霞町</v>
      </c>
      <c r="AM46" s="67">
        <v>3946</v>
      </c>
      <c r="AN46" s="67">
        <v>3059706</v>
      </c>
      <c r="AO46" s="67">
        <v>2950698</v>
      </c>
      <c r="AP46" s="67">
        <v>187172</v>
      </c>
      <c r="AQ46" s="67">
        <v>180421</v>
      </c>
      <c r="AR46" s="67">
        <v>180362</v>
      </c>
      <c r="AS46" s="67">
        <v>63</v>
      </c>
      <c r="AT46" s="67">
        <v>4066</v>
      </c>
      <c r="AU46" s="67">
        <v>3847</v>
      </c>
      <c r="AV46" s="62"/>
      <c r="AW46" s="65">
        <v>42</v>
      </c>
      <c r="AX46" s="66" t="str">
        <f t="shared" si="58"/>
        <v>五霞町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2"/>
      <c r="BI46" s="65">
        <v>42</v>
      </c>
      <c r="BJ46" s="66" t="str">
        <f t="shared" si="42"/>
        <v>五霞町</v>
      </c>
      <c r="BK46" s="67">
        <v>505</v>
      </c>
      <c r="BL46" s="67">
        <v>57389</v>
      </c>
      <c r="BM46" s="67">
        <v>56930</v>
      </c>
      <c r="BN46" s="67">
        <v>525798</v>
      </c>
      <c r="BO46" s="67">
        <v>524456</v>
      </c>
      <c r="BP46" s="67">
        <v>199576</v>
      </c>
      <c r="BQ46" s="67">
        <v>2</v>
      </c>
      <c r="BR46" s="67">
        <v>156</v>
      </c>
      <c r="BS46" s="67">
        <v>154</v>
      </c>
      <c r="BT46" s="63"/>
      <c r="BU46" s="65">
        <v>42</v>
      </c>
      <c r="BV46" s="66" t="str">
        <f t="shared" si="43"/>
        <v>五霞町</v>
      </c>
      <c r="BW46" s="67">
        <v>0</v>
      </c>
      <c r="BX46" s="67">
        <v>599646</v>
      </c>
      <c r="BY46" s="67">
        <v>587183</v>
      </c>
      <c r="BZ46" s="67">
        <v>6678800</v>
      </c>
      <c r="CA46" s="67">
        <v>6566750</v>
      </c>
      <c r="CB46" s="67">
        <v>1094452</v>
      </c>
      <c r="CC46" s="67">
        <v>0</v>
      </c>
      <c r="CD46" s="67">
        <v>2937</v>
      </c>
      <c r="CE46" s="67">
        <v>2857</v>
      </c>
      <c r="CF46" s="63"/>
      <c r="CG46" s="65">
        <v>42</v>
      </c>
      <c r="CH46" s="66" t="str">
        <f t="shared" si="44"/>
        <v>五霞町</v>
      </c>
      <c r="CI46" s="67">
        <v>0</v>
      </c>
      <c r="CJ46" s="67">
        <v>1418388</v>
      </c>
      <c r="CK46" s="67">
        <v>1417246</v>
      </c>
      <c r="CL46" s="67">
        <v>11866979</v>
      </c>
      <c r="CM46" s="67">
        <v>11857667</v>
      </c>
      <c r="CN46" s="67">
        <v>3952533</v>
      </c>
      <c r="CO46" s="67">
        <v>0</v>
      </c>
      <c r="CP46" s="67">
        <v>3124</v>
      </c>
      <c r="CQ46" s="67">
        <v>3079</v>
      </c>
      <c r="CR46" s="63"/>
      <c r="CS46" s="65">
        <v>42</v>
      </c>
      <c r="CT46" s="66" t="str">
        <f t="shared" si="45"/>
        <v>五霞町</v>
      </c>
      <c r="CU46" s="67">
        <v>0</v>
      </c>
      <c r="CV46" s="67">
        <v>1493742</v>
      </c>
      <c r="CW46" s="67">
        <v>1493564</v>
      </c>
      <c r="CX46" s="67">
        <v>19921925</v>
      </c>
      <c r="CY46" s="67">
        <v>19920408</v>
      </c>
      <c r="CZ46" s="67">
        <v>13800942</v>
      </c>
      <c r="DA46" s="67">
        <v>0</v>
      </c>
      <c r="DB46" s="67">
        <v>711</v>
      </c>
      <c r="DC46" s="67">
        <v>706</v>
      </c>
      <c r="DD46" s="63"/>
      <c r="DE46" s="65">
        <v>42</v>
      </c>
      <c r="DF46" s="66" t="str">
        <f t="shared" si="46"/>
        <v>五霞町</v>
      </c>
      <c r="DG46" s="67">
        <v>176143</v>
      </c>
      <c r="DH46" s="67">
        <v>3511776</v>
      </c>
      <c r="DI46" s="67">
        <v>3497993</v>
      </c>
      <c r="DJ46" s="67">
        <v>38467704</v>
      </c>
      <c r="DK46" s="67">
        <v>38344825</v>
      </c>
      <c r="DL46" s="67">
        <v>18847927</v>
      </c>
      <c r="DM46" s="67">
        <v>208</v>
      </c>
      <c r="DN46" s="67">
        <v>6772</v>
      </c>
      <c r="DO46" s="67">
        <v>6642</v>
      </c>
      <c r="DP46" s="62"/>
      <c r="DQ46" s="65">
        <v>42</v>
      </c>
      <c r="DR46" s="66" t="str">
        <f t="shared" si="47"/>
        <v>五霞町</v>
      </c>
      <c r="DS46" s="67">
        <v>0</v>
      </c>
      <c r="DT46" s="67">
        <v>0</v>
      </c>
      <c r="DU46" s="67">
        <v>0</v>
      </c>
      <c r="DV46" s="67">
        <v>0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2"/>
      <c r="EC46" s="65">
        <v>42</v>
      </c>
      <c r="ED46" s="66" t="str">
        <f t="shared" si="48"/>
        <v>五霞町</v>
      </c>
      <c r="EE46" s="67">
        <v>0</v>
      </c>
      <c r="EF46" s="67">
        <v>0</v>
      </c>
      <c r="EG46" s="67">
        <v>0</v>
      </c>
      <c r="EH46" s="67">
        <v>0</v>
      </c>
      <c r="EI46" s="67">
        <v>0</v>
      </c>
      <c r="EJ46" s="67">
        <v>0</v>
      </c>
      <c r="EK46" s="67">
        <v>0</v>
      </c>
      <c r="EL46" s="67">
        <v>0</v>
      </c>
      <c r="EM46" s="67">
        <v>0</v>
      </c>
      <c r="EN46" s="62"/>
      <c r="EO46" s="65">
        <v>42</v>
      </c>
      <c r="EP46" s="66" t="str">
        <f t="shared" si="49"/>
        <v>五霞町</v>
      </c>
      <c r="EQ46" s="67">
        <v>918</v>
      </c>
      <c r="ER46" s="67">
        <v>597</v>
      </c>
      <c r="ES46" s="67">
        <v>597</v>
      </c>
      <c r="ET46" s="67">
        <v>9</v>
      </c>
      <c r="EU46" s="67">
        <v>9</v>
      </c>
      <c r="EV46" s="67">
        <v>9</v>
      </c>
      <c r="EW46" s="67">
        <v>2</v>
      </c>
      <c r="EX46" s="67">
        <v>1</v>
      </c>
      <c r="EY46" s="67">
        <v>1</v>
      </c>
      <c r="EZ46" s="62"/>
      <c r="FA46" s="65">
        <v>42</v>
      </c>
      <c r="FB46" s="66" t="str">
        <f t="shared" si="50"/>
        <v>五霞町</v>
      </c>
      <c r="FC46" s="67">
        <v>634</v>
      </c>
      <c r="FD46" s="67">
        <v>231292</v>
      </c>
      <c r="FE46" s="67">
        <v>218230</v>
      </c>
      <c r="FF46" s="67">
        <v>8095</v>
      </c>
      <c r="FG46" s="67">
        <v>7638</v>
      </c>
      <c r="FH46" s="67">
        <v>7638</v>
      </c>
      <c r="FI46" s="67">
        <v>2</v>
      </c>
      <c r="FJ46" s="67">
        <v>390</v>
      </c>
      <c r="FK46" s="67">
        <v>359</v>
      </c>
      <c r="FM46" s="65">
        <v>42</v>
      </c>
      <c r="FN46" s="66" t="str">
        <f t="shared" si="51"/>
        <v>五霞町</v>
      </c>
      <c r="FO46" s="67">
        <v>0</v>
      </c>
      <c r="FP46" s="67">
        <v>17944</v>
      </c>
      <c r="FQ46" s="67">
        <v>17944</v>
      </c>
      <c r="FR46" s="67">
        <v>46654</v>
      </c>
      <c r="FS46" s="67">
        <v>46654</v>
      </c>
      <c r="FT46" s="67">
        <v>27993</v>
      </c>
      <c r="FU46" s="67">
        <v>0</v>
      </c>
      <c r="FV46" s="67">
        <v>14</v>
      </c>
      <c r="FW46" s="67">
        <v>14</v>
      </c>
      <c r="FY46" s="65">
        <v>42</v>
      </c>
      <c r="FZ46" s="66" t="str">
        <f t="shared" si="52"/>
        <v>五霞町</v>
      </c>
      <c r="GA46" s="67">
        <v>0</v>
      </c>
      <c r="GB46" s="67">
        <v>0</v>
      </c>
      <c r="GC46" s="67">
        <v>0</v>
      </c>
      <c r="GD46" s="67">
        <v>0</v>
      </c>
      <c r="GE46" s="67">
        <v>0</v>
      </c>
      <c r="GF46" s="67">
        <v>0</v>
      </c>
      <c r="GG46" s="67">
        <v>0</v>
      </c>
      <c r="GH46" s="67">
        <v>0</v>
      </c>
      <c r="GI46" s="67">
        <v>0</v>
      </c>
      <c r="GK46" s="65">
        <v>42</v>
      </c>
      <c r="GL46" s="66" t="str">
        <f t="shared" si="53"/>
        <v>五霞町</v>
      </c>
      <c r="GM46" s="67">
        <v>1708</v>
      </c>
      <c r="GN46" s="67">
        <v>10597</v>
      </c>
      <c r="GO46" s="67">
        <v>4162</v>
      </c>
      <c r="GP46" s="67">
        <v>423</v>
      </c>
      <c r="GQ46" s="67">
        <v>166</v>
      </c>
      <c r="GR46" s="67">
        <v>166</v>
      </c>
      <c r="GS46" s="67">
        <v>5</v>
      </c>
      <c r="GT46" s="67">
        <v>21</v>
      </c>
      <c r="GU46" s="67">
        <v>8</v>
      </c>
      <c r="GW46" s="65">
        <v>42</v>
      </c>
      <c r="GX46" s="66" t="str">
        <f t="shared" si="54"/>
        <v>五霞町</v>
      </c>
      <c r="GY46" s="67">
        <v>0</v>
      </c>
      <c r="GZ46" s="67">
        <v>0</v>
      </c>
      <c r="HA46" s="67">
        <v>0</v>
      </c>
      <c r="HB46" s="67">
        <v>0</v>
      </c>
      <c r="HC46" s="67">
        <v>0</v>
      </c>
      <c r="HD46" s="67">
        <v>0</v>
      </c>
      <c r="HE46" s="67">
        <v>0</v>
      </c>
      <c r="HF46" s="67">
        <v>0</v>
      </c>
      <c r="HG46" s="67">
        <v>0</v>
      </c>
      <c r="HI46" s="65">
        <v>42</v>
      </c>
      <c r="HJ46" s="66" t="str">
        <f t="shared" si="55"/>
        <v>五霞町</v>
      </c>
      <c r="HK46" s="67">
        <v>0</v>
      </c>
      <c r="HL46" s="67">
        <v>0</v>
      </c>
      <c r="HM46" s="67">
        <v>0</v>
      </c>
      <c r="HN46" s="67">
        <v>0</v>
      </c>
      <c r="HO46" s="67">
        <v>0</v>
      </c>
      <c r="HP46" s="67">
        <v>0</v>
      </c>
      <c r="HQ46" s="67">
        <v>0</v>
      </c>
      <c r="HR46" s="67">
        <v>0</v>
      </c>
      <c r="HS46" s="67">
        <v>0</v>
      </c>
      <c r="HU46" s="65">
        <v>42</v>
      </c>
      <c r="HV46" s="66" t="str">
        <f t="shared" si="56"/>
        <v>五霞町</v>
      </c>
      <c r="HW46" s="67">
        <v>0</v>
      </c>
      <c r="HX46" s="67">
        <v>0</v>
      </c>
      <c r="HY46" s="67">
        <v>0</v>
      </c>
      <c r="HZ46" s="67">
        <v>0</v>
      </c>
      <c r="IA46" s="67">
        <v>0</v>
      </c>
      <c r="IB46" s="67">
        <v>0</v>
      </c>
      <c r="IC46" s="67">
        <v>0</v>
      </c>
      <c r="ID46" s="67">
        <v>0</v>
      </c>
      <c r="IE46" s="67">
        <v>0</v>
      </c>
      <c r="IG46" s="65">
        <v>42</v>
      </c>
      <c r="IH46" s="66" t="str">
        <f t="shared" si="57"/>
        <v>五霞町</v>
      </c>
      <c r="II46" s="67">
        <v>0</v>
      </c>
      <c r="IJ46" s="67">
        <v>0</v>
      </c>
      <c r="IK46" s="67">
        <v>0</v>
      </c>
      <c r="IL46" s="67">
        <v>0</v>
      </c>
      <c r="IM46" s="67">
        <v>0</v>
      </c>
      <c r="IN46" s="67">
        <v>0</v>
      </c>
      <c r="IO46" s="67">
        <v>0</v>
      </c>
      <c r="IP46" s="67">
        <v>0</v>
      </c>
      <c r="IQ46" s="67">
        <v>0</v>
      </c>
    </row>
    <row r="47" spans="1:251" s="56" customFormat="1" ht="15" customHeight="1">
      <c r="A47" s="65">
        <v>43</v>
      </c>
      <c r="B47" s="66" t="s">
        <v>101</v>
      </c>
      <c r="C47" s="67">
        <v>8265</v>
      </c>
      <c r="D47" s="67">
        <v>7652982</v>
      </c>
      <c r="E47" s="67">
        <v>7300868</v>
      </c>
      <c r="F47" s="67">
        <v>779830</v>
      </c>
      <c r="G47" s="67">
        <v>744942</v>
      </c>
      <c r="H47" s="67">
        <v>744802</v>
      </c>
      <c r="I47" s="67">
        <v>98</v>
      </c>
      <c r="J47" s="67">
        <v>5494</v>
      </c>
      <c r="K47" s="67">
        <v>5129</v>
      </c>
      <c r="L47" s="62"/>
      <c r="M47" s="65">
        <v>43</v>
      </c>
      <c r="N47" s="66" t="s">
        <v>101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2"/>
      <c r="Y47" s="65">
        <v>43</v>
      </c>
      <c r="Z47" s="66" t="str">
        <f t="shared" si="40"/>
        <v>境町</v>
      </c>
      <c r="AA47" s="67">
        <v>160</v>
      </c>
      <c r="AB47" s="67">
        <v>6182</v>
      </c>
      <c r="AC47" s="67">
        <v>6182</v>
      </c>
      <c r="AD47" s="67">
        <v>63938</v>
      </c>
      <c r="AE47" s="67">
        <v>63938</v>
      </c>
      <c r="AF47" s="67">
        <v>21155</v>
      </c>
      <c r="AG47" s="67">
        <v>11</v>
      </c>
      <c r="AH47" s="67">
        <v>10</v>
      </c>
      <c r="AI47" s="67">
        <v>10</v>
      </c>
      <c r="AJ47" s="63"/>
      <c r="AK47" s="65">
        <v>43</v>
      </c>
      <c r="AL47" s="66" t="str">
        <f t="shared" si="41"/>
        <v>境町</v>
      </c>
      <c r="AM47" s="67">
        <v>4885</v>
      </c>
      <c r="AN47" s="67">
        <v>15757438</v>
      </c>
      <c r="AO47" s="67">
        <v>14867306</v>
      </c>
      <c r="AP47" s="67">
        <v>903589</v>
      </c>
      <c r="AQ47" s="67">
        <v>854223</v>
      </c>
      <c r="AR47" s="67">
        <v>853694</v>
      </c>
      <c r="AS47" s="67">
        <v>478</v>
      </c>
      <c r="AT47" s="67">
        <v>17669</v>
      </c>
      <c r="AU47" s="67">
        <v>16492</v>
      </c>
      <c r="AV47" s="62"/>
      <c r="AW47" s="65">
        <v>43</v>
      </c>
      <c r="AX47" s="66" t="str">
        <f t="shared" si="58"/>
        <v>境町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2"/>
      <c r="BI47" s="65">
        <v>43</v>
      </c>
      <c r="BJ47" s="66" t="str">
        <f t="shared" si="42"/>
        <v>境町</v>
      </c>
      <c r="BK47" s="67">
        <v>1503</v>
      </c>
      <c r="BL47" s="67">
        <v>246741</v>
      </c>
      <c r="BM47" s="67">
        <v>246670</v>
      </c>
      <c r="BN47" s="67">
        <v>3182461</v>
      </c>
      <c r="BO47" s="67">
        <v>3181726</v>
      </c>
      <c r="BP47" s="67">
        <v>1021274</v>
      </c>
      <c r="BQ47" s="67">
        <v>10</v>
      </c>
      <c r="BR47" s="67">
        <v>401</v>
      </c>
      <c r="BS47" s="67">
        <v>398</v>
      </c>
      <c r="BT47" s="63"/>
      <c r="BU47" s="65">
        <v>43</v>
      </c>
      <c r="BV47" s="66" t="str">
        <f t="shared" si="43"/>
        <v>境町</v>
      </c>
      <c r="BW47" s="67">
        <v>0</v>
      </c>
      <c r="BX47" s="67">
        <v>1686601</v>
      </c>
      <c r="BY47" s="67">
        <v>1652846</v>
      </c>
      <c r="BZ47" s="67">
        <v>18821497</v>
      </c>
      <c r="CA47" s="67">
        <v>18520590</v>
      </c>
      <c r="CB47" s="67">
        <v>3086570</v>
      </c>
      <c r="CC47" s="67">
        <v>0</v>
      </c>
      <c r="CD47" s="67">
        <v>7589</v>
      </c>
      <c r="CE47" s="67">
        <v>7355</v>
      </c>
      <c r="CF47" s="63"/>
      <c r="CG47" s="65">
        <v>43</v>
      </c>
      <c r="CH47" s="66" t="str">
        <f t="shared" si="44"/>
        <v>境町</v>
      </c>
      <c r="CI47" s="67">
        <v>0</v>
      </c>
      <c r="CJ47" s="67">
        <v>3572236</v>
      </c>
      <c r="CK47" s="67">
        <v>3569088</v>
      </c>
      <c r="CL47" s="67">
        <v>31666923</v>
      </c>
      <c r="CM47" s="67">
        <v>31637027</v>
      </c>
      <c r="CN47" s="67">
        <v>10545666</v>
      </c>
      <c r="CO47" s="67">
        <v>0</v>
      </c>
      <c r="CP47" s="67">
        <v>9141</v>
      </c>
      <c r="CQ47" s="67">
        <v>8994</v>
      </c>
      <c r="CR47" s="63"/>
      <c r="CS47" s="65">
        <v>43</v>
      </c>
      <c r="CT47" s="66" t="str">
        <f t="shared" si="45"/>
        <v>境町</v>
      </c>
      <c r="CU47" s="67">
        <v>0</v>
      </c>
      <c r="CV47" s="67">
        <v>2423526</v>
      </c>
      <c r="CW47" s="67">
        <v>2423307</v>
      </c>
      <c r="CX47" s="67">
        <v>27534490</v>
      </c>
      <c r="CY47" s="67">
        <v>27532831</v>
      </c>
      <c r="CZ47" s="67">
        <v>18703680</v>
      </c>
      <c r="DA47" s="67">
        <v>0</v>
      </c>
      <c r="DB47" s="67">
        <v>2400</v>
      </c>
      <c r="DC47" s="67">
        <v>2391</v>
      </c>
      <c r="DD47" s="63"/>
      <c r="DE47" s="65">
        <v>43</v>
      </c>
      <c r="DF47" s="66" t="str">
        <f t="shared" si="46"/>
        <v>境町</v>
      </c>
      <c r="DG47" s="67">
        <v>351391</v>
      </c>
      <c r="DH47" s="67">
        <v>7682363</v>
      </c>
      <c r="DI47" s="67">
        <v>7645241</v>
      </c>
      <c r="DJ47" s="67">
        <v>78022910</v>
      </c>
      <c r="DK47" s="67">
        <v>77690448</v>
      </c>
      <c r="DL47" s="67">
        <v>32335916</v>
      </c>
      <c r="DM47" s="67">
        <v>220</v>
      </c>
      <c r="DN47" s="67">
        <v>19130</v>
      </c>
      <c r="DO47" s="67">
        <v>18740</v>
      </c>
      <c r="DP47" s="62"/>
      <c r="DQ47" s="65">
        <v>43</v>
      </c>
      <c r="DR47" s="66" t="str">
        <f t="shared" si="47"/>
        <v>境町</v>
      </c>
      <c r="DS47" s="67">
        <v>0</v>
      </c>
      <c r="DT47" s="67">
        <v>0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2"/>
      <c r="EC47" s="65">
        <v>43</v>
      </c>
      <c r="ED47" s="66" t="str">
        <f t="shared" si="48"/>
        <v>境町</v>
      </c>
      <c r="EE47" s="67">
        <v>0</v>
      </c>
      <c r="EF47" s="67">
        <v>0</v>
      </c>
      <c r="EG47" s="67">
        <v>0</v>
      </c>
      <c r="EH47" s="67">
        <v>0</v>
      </c>
      <c r="EI47" s="67">
        <v>0</v>
      </c>
      <c r="EJ47" s="67">
        <v>0</v>
      </c>
      <c r="EK47" s="67">
        <v>0</v>
      </c>
      <c r="EL47" s="67">
        <v>0</v>
      </c>
      <c r="EM47" s="67">
        <v>0</v>
      </c>
      <c r="EN47" s="62"/>
      <c r="EO47" s="65">
        <v>43</v>
      </c>
      <c r="EP47" s="66" t="str">
        <f t="shared" si="49"/>
        <v>境町</v>
      </c>
      <c r="EQ47" s="67">
        <v>0</v>
      </c>
      <c r="ER47" s="67">
        <v>17921</v>
      </c>
      <c r="ES47" s="67">
        <v>17921</v>
      </c>
      <c r="ET47" s="67">
        <v>269</v>
      </c>
      <c r="EU47" s="67">
        <v>269</v>
      </c>
      <c r="EV47" s="67">
        <v>269</v>
      </c>
      <c r="EW47" s="67">
        <v>0</v>
      </c>
      <c r="EX47" s="67">
        <v>7</v>
      </c>
      <c r="EY47" s="67">
        <v>7</v>
      </c>
      <c r="EZ47" s="62"/>
      <c r="FA47" s="65">
        <v>43</v>
      </c>
      <c r="FB47" s="66" t="str">
        <f t="shared" si="50"/>
        <v>境町</v>
      </c>
      <c r="FC47" s="67">
        <v>51791</v>
      </c>
      <c r="FD47" s="67">
        <v>2599970</v>
      </c>
      <c r="FE47" s="67">
        <v>2007597</v>
      </c>
      <c r="FF47" s="67">
        <v>88399</v>
      </c>
      <c r="FG47" s="67">
        <v>68258</v>
      </c>
      <c r="FH47" s="67">
        <v>68258</v>
      </c>
      <c r="FI47" s="67">
        <v>88</v>
      </c>
      <c r="FJ47" s="67">
        <v>2569</v>
      </c>
      <c r="FK47" s="67">
        <v>1805</v>
      </c>
      <c r="FM47" s="65">
        <v>43</v>
      </c>
      <c r="FN47" s="66" t="str">
        <f t="shared" si="51"/>
        <v>境町</v>
      </c>
      <c r="FO47" s="67">
        <v>0</v>
      </c>
      <c r="FP47" s="67">
        <v>3154</v>
      </c>
      <c r="FQ47" s="67">
        <v>3154</v>
      </c>
      <c r="FR47" s="67">
        <v>28809</v>
      </c>
      <c r="FS47" s="67">
        <v>28809</v>
      </c>
      <c r="FT47" s="67">
        <v>20156</v>
      </c>
      <c r="FU47" s="67">
        <v>0</v>
      </c>
      <c r="FV47" s="67">
        <v>4</v>
      </c>
      <c r="FW47" s="67">
        <v>4</v>
      </c>
      <c r="FY47" s="65">
        <v>43</v>
      </c>
      <c r="FZ47" s="66" t="str">
        <f t="shared" si="52"/>
        <v>境町</v>
      </c>
      <c r="GA47" s="67">
        <v>0</v>
      </c>
      <c r="GB47" s="67">
        <v>0</v>
      </c>
      <c r="GC47" s="67">
        <v>0</v>
      </c>
      <c r="GD47" s="67">
        <v>0</v>
      </c>
      <c r="GE47" s="67">
        <v>0</v>
      </c>
      <c r="GF47" s="67">
        <v>0</v>
      </c>
      <c r="GG47" s="67">
        <v>0</v>
      </c>
      <c r="GH47" s="67">
        <v>0</v>
      </c>
      <c r="GI47" s="67">
        <v>0</v>
      </c>
      <c r="GK47" s="65">
        <v>43</v>
      </c>
      <c r="GL47" s="66" t="str">
        <f t="shared" si="53"/>
        <v>境町</v>
      </c>
      <c r="GM47" s="67">
        <v>7716</v>
      </c>
      <c r="GN47" s="67">
        <v>93470</v>
      </c>
      <c r="GO47" s="67">
        <v>81581</v>
      </c>
      <c r="GP47" s="67">
        <v>2991</v>
      </c>
      <c r="GQ47" s="67">
        <v>2611</v>
      </c>
      <c r="GR47" s="67">
        <v>2611</v>
      </c>
      <c r="GS47" s="67">
        <v>22</v>
      </c>
      <c r="GT47" s="67">
        <v>212</v>
      </c>
      <c r="GU47" s="67">
        <v>187</v>
      </c>
      <c r="GW47" s="65">
        <v>43</v>
      </c>
      <c r="GX47" s="66" t="str">
        <f t="shared" si="54"/>
        <v>境町</v>
      </c>
      <c r="GY47" s="67">
        <v>0</v>
      </c>
      <c r="GZ47" s="67">
        <v>182605</v>
      </c>
      <c r="HA47" s="67">
        <v>182436</v>
      </c>
      <c r="HB47" s="67">
        <v>303125</v>
      </c>
      <c r="HC47" s="67">
        <v>302844</v>
      </c>
      <c r="HD47" s="67">
        <v>182801</v>
      </c>
      <c r="HE47" s="67">
        <v>0</v>
      </c>
      <c r="HF47" s="67">
        <v>75</v>
      </c>
      <c r="HG47" s="67">
        <v>74</v>
      </c>
      <c r="HI47" s="65">
        <v>43</v>
      </c>
      <c r="HJ47" s="66" t="str">
        <f t="shared" si="55"/>
        <v>境町</v>
      </c>
      <c r="HK47" s="67">
        <v>0</v>
      </c>
      <c r="HL47" s="67">
        <v>0</v>
      </c>
      <c r="HM47" s="67">
        <v>0</v>
      </c>
      <c r="HN47" s="67">
        <v>0</v>
      </c>
      <c r="HO47" s="67">
        <v>0</v>
      </c>
      <c r="HP47" s="67">
        <v>0</v>
      </c>
      <c r="HQ47" s="67">
        <v>0</v>
      </c>
      <c r="HR47" s="67">
        <v>0</v>
      </c>
      <c r="HS47" s="67">
        <v>0</v>
      </c>
      <c r="HU47" s="65">
        <v>43</v>
      </c>
      <c r="HV47" s="66" t="str">
        <f t="shared" si="56"/>
        <v>境町</v>
      </c>
      <c r="HW47" s="67">
        <v>0</v>
      </c>
      <c r="HX47" s="67">
        <v>0</v>
      </c>
      <c r="HY47" s="67">
        <v>0</v>
      </c>
      <c r="HZ47" s="67">
        <v>0</v>
      </c>
      <c r="IA47" s="67">
        <v>0</v>
      </c>
      <c r="IB47" s="67">
        <v>0</v>
      </c>
      <c r="IC47" s="67">
        <v>0</v>
      </c>
      <c r="ID47" s="67">
        <v>0</v>
      </c>
      <c r="IE47" s="67">
        <v>0</v>
      </c>
      <c r="IG47" s="65">
        <v>43</v>
      </c>
      <c r="IH47" s="66" t="str">
        <f t="shared" si="57"/>
        <v>境町</v>
      </c>
      <c r="II47" s="67">
        <v>0</v>
      </c>
      <c r="IJ47" s="67">
        <v>0</v>
      </c>
      <c r="IK47" s="67">
        <v>0</v>
      </c>
      <c r="IL47" s="67">
        <v>0</v>
      </c>
      <c r="IM47" s="67">
        <v>0</v>
      </c>
      <c r="IN47" s="67">
        <v>0</v>
      </c>
      <c r="IO47" s="67">
        <v>0</v>
      </c>
      <c r="IP47" s="67">
        <v>0</v>
      </c>
      <c r="IQ47" s="67">
        <v>0</v>
      </c>
    </row>
    <row r="48" spans="1:251" s="56" customFormat="1" ht="15" customHeight="1">
      <c r="A48" s="79">
        <v>44</v>
      </c>
      <c r="B48" s="80" t="s">
        <v>102</v>
      </c>
      <c r="C48" s="81">
        <v>237399</v>
      </c>
      <c r="D48" s="81">
        <v>11490287</v>
      </c>
      <c r="E48" s="81">
        <v>11174489</v>
      </c>
      <c r="F48" s="81">
        <v>1286411</v>
      </c>
      <c r="G48" s="81">
        <v>1251271</v>
      </c>
      <c r="H48" s="81">
        <v>1249049</v>
      </c>
      <c r="I48" s="81">
        <v>726</v>
      </c>
      <c r="J48" s="81">
        <v>8478</v>
      </c>
      <c r="K48" s="81">
        <v>8080</v>
      </c>
      <c r="L48" s="62"/>
      <c r="M48" s="79">
        <v>44</v>
      </c>
      <c r="N48" s="80" t="s">
        <v>102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62"/>
      <c r="Y48" s="65">
        <v>44</v>
      </c>
      <c r="Z48" s="66" t="str">
        <f t="shared" si="40"/>
        <v>利根町</v>
      </c>
      <c r="AA48" s="81">
        <v>654</v>
      </c>
      <c r="AB48" s="81">
        <v>8224</v>
      </c>
      <c r="AC48" s="81">
        <v>8224</v>
      </c>
      <c r="AD48" s="81">
        <v>32724</v>
      </c>
      <c r="AE48" s="81">
        <v>32724</v>
      </c>
      <c r="AF48" s="81">
        <v>19554</v>
      </c>
      <c r="AG48" s="81">
        <v>3</v>
      </c>
      <c r="AH48" s="81">
        <v>17</v>
      </c>
      <c r="AI48" s="81">
        <v>17</v>
      </c>
      <c r="AJ48" s="63"/>
      <c r="AK48" s="65">
        <v>44</v>
      </c>
      <c r="AL48" s="66" t="str">
        <f t="shared" si="41"/>
        <v>利根町</v>
      </c>
      <c r="AM48" s="67">
        <v>179628</v>
      </c>
      <c r="AN48" s="67">
        <v>1630157</v>
      </c>
      <c r="AO48" s="67">
        <v>1529164</v>
      </c>
      <c r="AP48" s="67">
        <v>102107</v>
      </c>
      <c r="AQ48" s="67">
        <v>95842</v>
      </c>
      <c r="AR48" s="67">
        <v>95728</v>
      </c>
      <c r="AS48" s="72">
        <v>567</v>
      </c>
      <c r="AT48" s="72">
        <v>3575</v>
      </c>
      <c r="AU48" s="72">
        <v>3295</v>
      </c>
      <c r="AV48" s="62"/>
      <c r="AW48" s="65">
        <v>44</v>
      </c>
      <c r="AX48" s="66" t="str">
        <f t="shared" si="58"/>
        <v>利根町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72">
        <v>0</v>
      </c>
      <c r="BF48" s="72">
        <v>0</v>
      </c>
      <c r="BG48" s="72">
        <v>0</v>
      </c>
      <c r="BH48" s="62"/>
      <c r="BI48" s="65">
        <v>44</v>
      </c>
      <c r="BJ48" s="66" t="str">
        <f t="shared" si="42"/>
        <v>利根町</v>
      </c>
      <c r="BK48" s="67">
        <v>3898</v>
      </c>
      <c r="BL48" s="67">
        <v>62999</v>
      </c>
      <c r="BM48" s="67">
        <v>62772</v>
      </c>
      <c r="BN48" s="67">
        <v>509489</v>
      </c>
      <c r="BO48" s="67">
        <v>507779</v>
      </c>
      <c r="BP48" s="67">
        <v>175668</v>
      </c>
      <c r="BQ48" s="67">
        <v>37</v>
      </c>
      <c r="BR48" s="67">
        <v>204</v>
      </c>
      <c r="BS48" s="67">
        <v>201</v>
      </c>
      <c r="BT48" s="63"/>
      <c r="BU48" s="65">
        <v>44</v>
      </c>
      <c r="BV48" s="66" t="str">
        <f t="shared" si="43"/>
        <v>利根町</v>
      </c>
      <c r="BW48" s="67">
        <v>0</v>
      </c>
      <c r="BX48" s="67">
        <v>1315696</v>
      </c>
      <c r="BY48" s="67">
        <v>1258600</v>
      </c>
      <c r="BZ48" s="67">
        <v>13170639</v>
      </c>
      <c r="CA48" s="67">
        <v>12665647</v>
      </c>
      <c r="CB48" s="67">
        <v>2110835</v>
      </c>
      <c r="CC48" s="67">
        <v>0</v>
      </c>
      <c r="CD48" s="67">
        <v>7226</v>
      </c>
      <c r="CE48" s="67">
        <v>6808</v>
      </c>
      <c r="CF48" s="63"/>
      <c r="CG48" s="65">
        <v>44</v>
      </c>
      <c r="CH48" s="66" t="str">
        <f t="shared" si="44"/>
        <v>利根町</v>
      </c>
      <c r="CI48" s="67">
        <v>0</v>
      </c>
      <c r="CJ48" s="67">
        <v>1233153</v>
      </c>
      <c r="CK48" s="67">
        <v>1228287</v>
      </c>
      <c r="CL48" s="67">
        <v>7777880</v>
      </c>
      <c r="CM48" s="67">
        <v>7752058</v>
      </c>
      <c r="CN48" s="67">
        <v>2584005</v>
      </c>
      <c r="CO48" s="67">
        <v>0</v>
      </c>
      <c r="CP48" s="67">
        <v>4705</v>
      </c>
      <c r="CQ48" s="67">
        <v>4597</v>
      </c>
      <c r="CR48" s="63"/>
      <c r="CS48" s="65">
        <v>44</v>
      </c>
      <c r="CT48" s="66" t="str">
        <f t="shared" si="45"/>
        <v>利根町</v>
      </c>
      <c r="CU48" s="67">
        <v>0</v>
      </c>
      <c r="CV48" s="67">
        <v>541260</v>
      </c>
      <c r="CW48" s="67">
        <v>540828</v>
      </c>
      <c r="CX48" s="67">
        <v>3965437</v>
      </c>
      <c r="CY48" s="67">
        <v>3962703</v>
      </c>
      <c r="CZ48" s="67">
        <v>2771609</v>
      </c>
      <c r="DA48" s="67">
        <v>0</v>
      </c>
      <c r="DB48" s="67">
        <v>1568</v>
      </c>
      <c r="DC48" s="67">
        <v>1547</v>
      </c>
      <c r="DD48" s="63"/>
      <c r="DE48" s="65">
        <v>44</v>
      </c>
      <c r="DF48" s="66" t="str">
        <f t="shared" si="46"/>
        <v>利根町</v>
      </c>
      <c r="DG48" s="67">
        <v>226946</v>
      </c>
      <c r="DH48" s="67">
        <v>3090109</v>
      </c>
      <c r="DI48" s="67">
        <v>3027715</v>
      </c>
      <c r="DJ48" s="67">
        <v>24913956</v>
      </c>
      <c r="DK48" s="67">
        <v>24380408</v>
      </c>
      <c r="DL48" s="67">
        <v>7466449</v>
      </c>
      <c r="DM48" s="72">
        <v>384</v>
      </c>
      <c r="DN48" s="72">
        <v>13499</v>
      </c>
      <c r="DO48" s="72">
        <v>12952</v>
      </c>
      <c r="DP48" s="62"/>
      <c r="DQ48" s="65">
        <v>44</v>
      </c>
      <c r="DR48" s="66" t="str">
        <f t="shared" si="47"/>
        <v>利根町</v>
      </c>
      <c r="DS48" s="67">
        <v>0</v>
      </c>
      <c r="DT48" s="67">
        <v>0</v>
      </c>
      <c r="DU48" s="67">
        <v>0</v>
      </c>
      <c r="DV48" s="67">
        <v>0</v>
      </c>
      <c r="DW48" s="67">
        <v>0</v>
      </c>
      <c r="DX48" s="67">
        <v>0</v>
      </c>
      <c r="DY48" s="72">
        <v>0</v>
      </c>
      <c r="DZ48" s="72">
        <v>0</v>
      </c>
      <c r="EA48" s="72">
        <v>0</v>
      </c>
      <c r="EB48" s="62"/>
      <c r="EC48" s="65">
        <v>44</v>
      </c>
      <c r="ED48" s="66" t="str">
        <f t="shared" si="48"/>
        <v>利根町</v>
      </c>
      <c r="EE48" s="67">
        <v>0</v>
      </c>
      <c r="EF48" s="67">
        <v>0</v>
      </c>
      <c r="EG48" s="67">
        <v>0</v>
      </c>
      <c r="EH48" s="67">
        <v>0</v>
      </c>
      <c r="EI48" s="67">
        <v>0</v>
      </c>
      <c r="EJ48" s="67">
        <v>0</v>
      </c>
      <c r="EK48" s="72">
        <v>0</v>
      </c>
      <c r="EL48" s="72">
        <v>0</v>
      </c>
      <c r="EM48" s="72">
        <v>0</v>
      </c>
      <c r="EN48" s="62"/>
      <c r="EO48" s="65">
        <v>44</v>
      </c>
      <c r="EP48" s="66" t="str">
        <f t="shared" si="49"/>
        <v>利根町</v>
      </c>
      <c r="EQ48" s="67">
        <v>27407</v>
      </c>
      <c r="ER48" s="67">
        <v>15979</v>
      </c>
      <c r="ES48" s="67">
        <v>12617</v>
      </c>
      <c r="ET48" s="67">
        <v>144</v>
      </c>
      <c r="EU48" s="67">
        <v>114</v>
      </c>
      <c r="EV48" s="67">
        <v>114</v>
      </c>
      <c r="EW48" s="72">
        <v>12</v>
      </c>
      <c r="EX48" s="72">
        <v>16</v>
      </c>
      <c r="EY48" s="72">
        <v>13</v>
      </c>
      <c r="EZ48" s="62"/>
      <c r="FA48" s="65">
        <v>44</v>
      </c>
      <c r="FB48" s="66" t="str">
        <f t="shared" si="50"/>
        <v>利根町</v>
      </c>
      <c r="FC48" s="67">
        <v>44228</v>
      </c>
      <c r="FD48" s="67">
        <v>563784</v>
      </c>
      <c r="FE48" s="67">
        <v>488287</v>
      </c>
      <c r="FF48" s="67">
        <v>19732</v>
      </c>
      <c r="FG48" s="67">
        <v>17090</v>
      </c>
      <c r="FH48" s="67">
        <v>17090</v>
      </c>
      <c r="FI48" s="72">
        <v>91</v>
      </c>
      <c r="FJ48" s="72">
        <v>927</v>
      </c>
      <c r="FK48" s="72">
        <v>793</v>
      </c>
      <c r="FM48" s="65">
        <v>44</v>
      </c>
      <c r="FN48" s="66" t="str">
        <f t="shared" si="51"/>
        <v>利根町</v>
      </c>
      <c r="FO48" s="67">
        <v>5987</v>
      </c>
      <c r="FP48" s="67">
        <v>25959</v>
      </c>
      <c r="FQ48" s="67">
        <v>22403</v>
      </c>
      <c r="FR48" s="67">
        <v>2076</v>
      </c>
      <c r="FS48" s="67">
        <v>1792</v>
      </c>
      <c r="FT48" s="67">
        <v>1792</v>
      </c>
      <c r="FU48" s="72">
        <v>15</v>
      </c>
      <c r="FV48" s="72">
        <v>74</v>
      </c>
      <c r="FW48" s="72">
        <v>66</v>
      </c>
      <c r="FY48" s="65">
        <v>44</v>
      </c>
      <c r="FZ48" s="66" t="str">
        <f t="shared" si="52"/>
        <v>利根町</v>
      </c>
      <c r="GA48" s="67">
        <v>0</v>
      </c>
      <c r="GB48" s="67">
        <v>0</v>
      </c>
      <c r="GC48" s="67">
        <v>0</v>
      </c>
      <c r="GD48" s="67">
        <v>0</v>
      </c>
      <c r="GE48" s="67">
        <v>0</v>
      </c>
      <c r="GF48" s="67">
        <v>0</v>
      </c>
      <c r="GG48" s="72">
        <v>0</v>
      </c>
      <c r="GH48" s="72">
        <v>0</v>
      </c>
      <c r="GI48" s="72">
        <v>0</v>
      </c>
      <c r="GK48" s="65">
        <v>44</v>
      </c>
      <c r="GL48" s="66" t="str">
        <f t="shared" si="53"/>
        <v>利根町</v>
      </c>
      <c r="GM48" s="67">
        <v>115656</v>
      </c>
      <c r="GN48" s="67">
        <v>105436</v>
      </c>
      <c r="GO48" s="67">
        <v>85041</v>
      </c>
      <c r="GP48" s="67">
        <v>3163</v>
      </c>
      <c r="GQ48" s="67">
        <v>2551</v>
      </c>
      <c r="GR48" s="67">
        <v>2551</v>
      </c>
      <c r="GS48" s="72">
        <v>219</v>
      </c>
      <c r="GT48" s="72">
        <v>214</v>
      </c>
      <c r="GU48" s="72">
        <v>162</v>
      </c>
      <c r="GW48" s="65">
        <v>44</v>
      </c>
      <c r="GX48" s="66" t="str">
        <f t="shared" si="54"/>
        <v>利根町</v>
      </c>
      <c r="GY48" s="67">
        <v>0</v>
      </c>
      <c r="GZ48" s="67">
        <v>0</v>
      </c>
      <c r="HA48" s="67">
        <v>0</v>
      </c>
      <c r="HB48" s="67">
        <v>0</v>
      </c>
      <c r="HC48" s="67">
        <v>0</v>
      </c>
      <c r="HD48" s="67">
        <v>0</v>
      </c>
      <c r="HE48" s="72">
        <v>0</v>
      </c>
      <c r="HF48" s="72">
        <v>0</v>
      </c>
      <c r="HG48" s="72">
        <v>0</v>
      </c>
      <c r="HI48" s="65">
        <v>44</v>
      </c>
      <c r="HJ48" s="66" t="str">
        <f t="shared" si="55"/>
        <v>利根町</v>
      </c>
      <c r="HK48" s="67">
        <v>0</v>
      </c>
      <c r="HL48" s="67">
        <v>0</v>
      </c>
      <c r="HM48" s="67">
        <v>0</v>
      </c>
      <c r="HN48" s="67">
        <v>0</v>
      </c>
      <c r="HO48" s="67">
        <v>0</v>
      </c>
      <c r="HP48" s="67">
        <v>0</v>
      </c>
      <c r="HQ48" s="72">
        <v>0</v>
      </c>
      <c r="HR48" s="72">
        <v>0</v>
      </c>
      <c r="HS48" s="72">
        <v>0</v>
      </c>
      <c r="HU48" s="65">
        <v>44</v>
      </c>
      <c r="HV48" s="66" t="str">
        <f t="shared" si="56"/>
        <v>利根町</v>
      </c>
      <c r="HW48" s="67">
        <v>0</v>
      </c>
      <c r="HX48" s="67">
        <v>0</v>
      </c>
      <c r="HY48" s="67">
        <v>0</v>
      </c>
      <c r="HZ48" s="67">
        <v>0</v>
      </c>
      <c r="IA48" s="67">
        <v>0</v>
      </c>
      <c r="IB48" s="67">
        <v>0</v>
      </c>
      <c r="IC48" s="72">
        <v>0</v>
      </c>
      <c r="ID48" s="72">
        <v>0</v>
      </c>
      <c r="IE48" s="72">
        <v>0</v>
      </c>
      <c r="IG48" s="65">
        <v>44</v>
      </c>
      <c r="IH48" s="66" t="str">
        <f t="shared" si="57"/>
        <v>利根町</v>
      </c>
      <c r="II48" s="67">
        <v>0</v>
      </c>
      <c r="IJ48" s="67">
        <v>0</v>
      </c>
      <c r="IK48" s="67">
        <v>0</v>
      </c>
      <c r="IL48" s="67">
        <v>0</v>
      </c>
      <c r="IM48" s="67">
        <v>0</v>
      </c>
      <c r="IN48" s="67">
        <v>0</v>
      </c>
      <c r="IO48" s="72">
        <v>0</v>
      </c>
      <c r="IP48" s="72">
        <v>0</v>
      </c>
      <c r="IQ48" s="72">
        <v>0</v>
      </c>
    </row>
    <row r="49" spans="1:251" s="56" customFormat="1" ht="15" customHeight="1">
      <c r="A49" s="82"/>
      <c r="B49" s="83" t="s">
        <v>124</v>
      </c>
      <c r="C49" s="84">
        <f>SUM(C37:C48)</f>
        <v>987163</v>
      </c>
      <c r="D49" s="84">
        <f aca="true" t="shared" si="59" ref="D49:K49">SUM(D37:D48)</f>
        <v>137664797</v>
      </c>
      <c r="E49" s="84">
        <f t="shared" si="59"/>
        <v>131985437</v>
      </c>
      <c r="F49" s="84">
        <f t="shared" si="59"/>
        <v>14214385</v>
      </c>
      <c r="G49" s="84">
        <f t="shared" si="59"/>
        <v>13663692</v>
      </c>
      <c r="H49" s="84">
        <f t="shared" si="59"/>
        <v>13656494</v>
      </c>
      <c r="I49" s="84">
        <f t="shared" si="59"/>
        <v>4186</v>
      </c>
      <c r="J49" s="84">
        <f t="shared" si="59"/>
        <v>110476</v>
      </c>
      <c r="K49" s="84">
        <f t="shared" si="59"/>
        <v>102893</v>
      </c>
      <c r="L49" s="64"/>
      <c r="M49" s="82"/>
      <c r="N49" s="83" t="s">
        <v>124</v>
      </c>
      <c r="O49" s="84">
        <f>SUM(O37:O48)</f>
        <v>0</v>
      </c>
      <c r="P49" s="84">
        <f aca="true" t="shared" si="60" ref="P49:W49">SUM(P37:P48)</f>
        <v>0</v>
      </c>
      <c r="Q49" s="84">
        <f t="shared" si="60"/>
        <v>0</v>
      </c>
      <c r="R49" s="84">
        <f t="shared" si="60"/>
        <v>0</v>
      </c>
      <c r="S49" s="84">
        <f t="shared" si="60"/>
        <v>0</v>
      </c>
      <c r="T49" s="84">
        <f t="shared" si="60"/>
        <v>0</v>
      </c>
      <c r="U49" s="84">
        <f t="shared" si="60"/>
        <v>0</v>
      </c>
      <c r="V49" s="84">
        <f t="shared" si="60"/>
        <v>0</v>
      </c>
      <c r="W49" s="84">
        <f t="shared" si="60"/>
        <v>0</v>
      </c>
      <c r="X49" s="64"/>
      <c r="Y49" s="73"/>
      <c r="Z49" s="74" t="s">
        <v>124</v>
      </c>
      <c r="AA49" s="85">
        <f aca="true" t="shared" si="61" ref="AA49:AI49">SUM(AA37:AA48)</f>
        <v>184344</v>
      </c>
      <c r="AB49" s="85">
        <f t="shared" si="61"/>
        <v>640457</v>
      </c>
      <c r="AC49" s="85">
        <f t="shared" si="61"/>
        <v>637843</v>
      </c>
      <c r="AD49" s="85">
        <f t="shared" si="61"/>
        <v>3500162</v>
      </c>
      <c r="AE49" s="85">
        <f t="shared" si="61"/>
        <v>3497243</v>
      </c>
      <c r="AF49" s="85">
        <f t="shared" si="61"/>
        <v>1524411</v>
      </c>
      <c r="AG49" s="85">
        <f t="shared" si="61"/>
        <v>302</v>
      </c>
      <c r="AH49" s="85">
        <f t="shared" si="61"/>
        <v>727</v>
      </c>
      <c r="AI49" s="85">
        <f t="shared" si="61"/>
        <v>714</v>
      </c>
      <c r="AJ49" s="86"/>
      <c r="AK49" s="73"/>
      <c r="AL49" s="74" t="s">
        <v>124</v>
      </c>
      <c r="AM49" s="85">
        <f aca="true" t="shared" si="62" ref="AM49:AU49">SUM(AM37:AM48)</f>
        <v>1226317</v>
      </c>
      <c r="AN49" s="85">
        <f t="shared" si="62"/>
        <v>148468955</v>
      </c>
      <c r="AO49" s="85">
        <f t="shared" si="62"/>
        <v>139204257</v>
      </c>
      <c r="AP49" s="85">
        <f t="shared" si="62"/>
        <v>8120990</v>
      </c>
      <c r="AQ49" s="85">
        <f t="shared" si="62"/>
        <v>7634119</v>
      </c>
      <c r="AR49" s="85">
        <f t="shared" si="62"/>
        <v>7632776</v>
      </c>
      <c r="AS49" s="85">
        <f t="shared" si="62"/>
        <v>4621</v>
      </c>
      <c r="AT49" s="85">
        <f t="shared" si="62"/>
        <v>162771</v>
      </c>
      <c r="AU49" s="85">
        <f t="shared" si="62"/>
        <v>148850</v>
      </c>
      <c r="AV49" s="64"/>
      <c r="AW49" s="73"/>
      <c r="AX49" s="74" t="s">
        <v>124</v>
      </c>
      <c r="AY49" s="85">
        <f aca="true" t="shared" si="63" ref="AY49:BG49">SUM(AY37:AY48)</f>
        <v>0</v>
      </c>
      <c r="AZ49" s="85">
        <f t="shared" si="63"/>
        <v>0</v>
      </c>
      <c r="BA49" s="85">
        <f t="shared" si="63"/>
        <v>0</v>
      </c>
      <c r="BB49" s="85">
        <f t="shared" si="63"/>
        <v>0</v>
      </c>
      <c r="BC49" s="85">
        <f t="shared" si="63"/>
        <v>0</v>
      </c>
      <c r="BD49" s="85">
        <f t="shared" si="63"/>
        <v>0</v>
      </c>
      <c r="BE49" s="85">
        <f t="shared" si="63"/>
        <v>0</v>
      </c>
      <c r="BF49" s="85">
        <f t="shared" si="63"/>
        <v>0</v>
      </c>
      <c r="BG49" s="85">
        <f t="shared" si="63"/>
        <v>0</v>
      </c>
      <c r="BH49" s="64"/>
      <c r="BI49" s="73"/>
      <c r="BJ49" s="74" t="s">
        <v>124</v>
      </c>
      <c r="BK49" s="85">
        <f aca="true" t="shared" si="64" ref="BK49:BS49">SUM(BK37:BK48)</f>
        <v>750391</v>
      </c>
      <c r="BL49" s="85">
        <f t="shared" si="64"/>
        <v>3079271</v>
      </c>
      <c r="BM49" s="85">
        <f t="shared" si="64"/>
        <v>3049252</v>
      </c>
      <c r="BN49" s="85">
        <f t="shared" si="64"/>
        <v>25045840</v>
      </c>
      <c r="BO49" s="85">
        <f t="shared" si="64"/>
        <v>24865912</v>
      </c>
      <c r="BP49" s="85">
        <f t="shared" si="64"/>
        <v>5971170</v>
      </c>
      <c r="BQ49" s="85">
        <f t="shared" si="64"/>
        <v>575</v>
      </c>
      <c r="BR49" s="85">
        <f t="shared" si="64"/>
        <v>4692</v>
      </c>
      <c r="BS49" s="85">
        <f t="shared" si="64"/>
        <v>4568</v>
      </c>
      <c r="BT49" s="87"/>
      <c r="BU49" s="73"/>
      <c r="BV49" s="74" t="s">
        <v>124</v>
      </c>
      <c r="BW49" s="85">
        <f aca="true" t="shared" si="65" ref="BW49:CE49">SUM(BW37:BW48)</f>
        <v>0</v>
      </c>
      <c r="BX49" s="85">
        <f t="shared" si="65"/>
        <v>20573065</v>
      </c>
      <c r="BY49" s="85">
        <f t="shared" si="65"/>
        <v>19236017</v>
      </c>
      <c r="BZ49" s="85">
        <f t="shared" si="65"/>
        <v>215375934</v>
      </c>
      <c r="CA49" s="85">
        <f t="shared" si="65"/>
        <v>207503556</v>
      </c>
      <c r="CB49" s="85">
        <f t="shared" si="65"/>
        <v>34574129</v>
      </c>
      <c r="CC49" s="85">
        <f t="shared" si="65"/>
        <v>0</v>
      </c>
      <c r="CD49" s="85">
        <f t="shared" si="65"/>
        <v>102014</v>
      </c>
      <c r="CE49" s="85">
        <f t="shared" si="65"/>
        <v>92609</v>
      </c>
      <c r="CF49" s="87"/>
      <c r="CG49" s="73"/>
      <c r="CH49" s="74" t="s">
        <v>124</v>
      </c>
      <c r="CI49" s="85">
        <f aca="true" t="shared" si="66" ref="CI49:CQ49">SUM(CI37:CI48)</f>
        <v>0</v>
      </c>
      <c r="CJ49" s="85">
        <f t="shared" si="66"/>
        <v>33944387</v>
      </c>
      <c r="CK49" s="85">
        <f t="shared" si="66"/>
        <v>33638076</v>
      </c>
      <c r="CL49" s="85">
        <f t="shared" si="66"/>
        <v>239214281</v>
      </c>
      <c r="CM49" s="85">
        <f t="shared" si="66"/>
        <v>238257596</v>
      </c>
      <c r="CN49" s="85">
        <f t="shared" si="66"/>
        <v>79396587</v>
      </c>
      <c r="CO49" s="85">
        <f t="shared" si="66"/>
        <v>0</v>
      </c>
      <c r="CP49" s="85">
        <f t="shared" si="66"/>
        <v>99027</v>
      </c>
      <c r="CQ49" s="85">
        <f t="shared" si="66"/>
        <v>94405</v>
      </c>
      <c r="CR49" s="87"/>
      <c r="CS49" s="73"/>
      <c r="CT49" s="74" t="s">
        <v>124</v>
      </c>
      <c r="CU49" s="85">
        <f aca="true" t="shared" si="67" ref="CU49:DC49">SUM(CU37:CU48)</f>
        <v>0</v>
      </c>
      <c r="CV49" s="85">
        <f t="shared" si="67"/>
        <v>22547149</v>
      </c>
      <c r="CW49" s="85">
        <f t="shared" si="67"/>
        <v>22523003</v>
      </c>
      <c r="CX49" s="85">
        <f t="shared" si="67"/>
        <v>234953678</v>
      </c>
      <c r="CY49" s="85">
        <f t="shared" si="67"/>
        <v>234889988</v>
      </c>
      <c r="CZ49" s="85">
        <f t="shared" si="67"/>
        <v>163277713</v>
      </c>
      <c r="DA49" s="85">
        <f t="shared" si="67"/>
        <v>0</v>
      </c>
      <c r="DB49" s="85">
        <f t="shared" si="67"/>
        <v>24090</v>
      </c>
      <c r="DC49" s="85">
        <f t="shared" si="67"/>
        <v>23653</v>
      </c>
      <c r="DD49" s="87"/>
      <c r="DE49" s="73"/>
      <c r="DF49" s="74" t="s">
        <v>124</v>
      </c>
      <c r="DG49" s="85">
        <f aca="true" t="shared" si="68" ref="DG49:DO49">SUM(DG37:DG48)</f>
        <v>6059533</v>
      </c>
      <c r="DH49" s="85">
        <f t="shared" si="68"/>
        <v>77064601</v>
      </c>
      <c r="DI49" s="85">
        <f t="shared" si="68"/>
        <v>75397096</v>
      </c>
      <c r="DJ49" s="85">
        <f t="shared" si="68"/>
        <v>689543893</v>
      </c>
      <c r="DK49" s="85">
        <f t="shared" si="68"/>
        <v>680651140</v>
      </c>
      <c r="DL49" s="85">
        <f t="shared" si="68"/>
        <v>277248429</v>
      </c>
      <c r="DM49" s="85">
        <f t="shared" si="68"/>
        <v>5332</v>
      </c>
      <c r="DN49" s="85">
        <f t="shared" si="68"/>
        <v>225131</v>
      </c>
      <c r="DO49" s="85">
        <f t="shared" si="68"/>
        <v>210667</v>
      </c>
      <c r="DP49" s="64"/>
      <c r="DQ49" s="73"/>
      <c r="DR49" s="74" t="s">
        <v>124</v>
      </c>
      <c r="DS49" s="85">
        <f aca="true" t="shared" si="69" ref="DS49:EA49">SUM(DS37:DS48)</f>
        <v>0</v>
      </c>
      <c r="DT49" s="85">
        <f t="shared" si="69"/>
        <v>0</v>
      </c>
      <c r="DU49" s="85">
        <f t="shared" si="69"/>
        <v>0</v>
      </c>
      <c r="DV49" s="85">
        <f t="shared" si="69"/>
        <v>0</v>
      </c>
      <c r="DW49" s="85">
        <f t="shared" si="69"/>
        <v>0</v>
      </c>
      <c r="DX49" s="85">
        <f t="shared" si="69"/>
        <v>0</v>
      </c>
      <c r="DY49" s="85">
        <f t="shared" si="69"/>
        <v>0</v>
      </c>
      <c r="DZ49" s="85">
        <f t="shared" si="69"/>
        <v>0</v>
      </c>
      <c r="EA49" s="85">
        <f t="shared" si="69"/>
        <v>0</v>
      </c>
      <c r="EB49" s="64"/>
      <c r="EC49" s="73"/>
      <c r="ED49" s="74" t="s">
        <v>124</v>
      </c>
      <c r="EE49" s="85">
        <f aca="true" t="shared" si="70" ref="EE49:EM49">SUM(EE37:EE48)</f>
        <v>996</v>
      </c>
      <c r="EF49" s="85">
        <f t="shared" si="70"/>
        <v>54</v>
      </c>
      <c r="EG49" s="85">
        <f t="shared" si="70"/>
        <v>54</v>
      </c>
      <c r="EH49" s="85">
        <f t="shared" si="70"/>
        <v>13526</v>
      </c>
      <c r="EI49" s="85">
        <f t="shared" si="70"/>
        <v>13526</v>
      </c>
      <c r="EJ49" s="85">
        <f t="shared" si="70"/>
        <v>13526</v>
      </c>
      <c r="EK49" s="85">
        <f t="shared" si="70"/>
        <v>4</v>
      </c>
      <c r="EL49" s="85">
        <f t="shared" si="70"/>
        <v>11</v>
      </c>
      <c r="EM49" s="85">
        <f t="shared" si="70"/>
        <v>11</v>
      </c>
      <c r="EN49" s="64"/>
      <c r="EO49" s="73"/>
      <c r="EP49" s="74" t="s">
        <v>124</v>
      </c>
      <c r="EQ49" s="85">
        <f aca="true" t="shared" si="71" ref="EQ49:EY49">SUM(EQ37:EQ48)</f>
        <v>6273290</v>
      </c>
      <c r="ER49" s="85">
        <f t="shared" si="71"/>
        <v>127423</v>
      </c>
      <c r="ES49" s="85">
        <f t="shared" si="71"/>
        <v>110328</v>
      </c>
      <c r="ET49" s="85">
        <f t="shared" si="71"/>
        <v>39667</v>
      </c>
      <c r="EU49" s="85">
        <f t="shared" si="71"/>
        <v>39014</v>
      </c>
      <c r="EV49" s="85">
        <f t="shared" si="71"/>
        <v>28279</v>
      </c>
      <c r="EW49" s="85">
        <f t="shared" si="71"/>
        <v>272</v>
      </c>
      <c r="EX49" s="85">
        <f t="shared" si="71"/>
        <v>159</v>
      </c>
      <c r="EY49" s="85">
        <f t="shared" si="71"/>
        <v>127</v>
      </c>
      <c r="EZ49" s="64"/>
      <c r="FA49" s="73"/>
      <c r="FB49" s="74" t="s">
        <v>124</v>
      </c>
      <c r="FC49" s="85">
        <f aca="true" t="shared" si="72" ref="FC49:FK49">SUM(FC37:FC48)</f>
        <v>50780708</v>
      </c>
      <c r="FD49" s="85">
        <f t="shared" si="72"/>
        <v>246980935</v>
      </c>
      <c r="FE49" s="85">
        <f t="shared" si="72"/>
        <v>226382154</v>
      </c>
      <c r="FF49" s="85">
        <f t="shared" si="72"/>
        <v>4919204</v>
      </c>
      <c r="FG49" s="85">
        <f t="shared" si="72"/>
        <v>4472514</v>
      </c>
      <c r="FH49" s="85">
        <f t="shared" si="72"/>
        <v>4472485</v>
      </c>
      <c r="FI49" s="85">
        <f t="shared" si="72"/>
        <v>3069</v>
      </c>
      <c r="FJ49" s="85">
        <f t="shared" si="72"/>
        <v>84726</v>
      </c>
      <c r="FK49" s="85">
        <f t="shared" si="72"/>
        <v>71243</v>
      </c>
      <c r="FM49" s="73"/>
      <c r="FN49" s="74" t="s">
        <v>124</v>
      </c>
      <c r="FO49" s="85">
        <f aca="true" t="shared" si="73" ref="FO49:FW49">SUM(FO37:FO48)</f>
        <v>559755</v>
      </c>
      <c r="FP49" s="85">
        <f t="shared" si="73"/>
        <v>2377505</v>
      </c>
      <c r="FQ49" s="85">
        <f t="shared" si="73"/>
        <v>2278661</v>
      </c>
      <c r="FR49" s="85">
        <f t="shared" si="73"/>
        <v>7008902</v>
      </c>
      <c r="FS49" s="85">
        <f t="shared" si="73"/>
        <v>6998040</v>
      </c>
      <c r="FT49" s="85">
        <f t="shared" si="73"/>
        <v>4788662</v>
      </c>
      <c r="FU49" s="85">
        <f t="shared" si="73"/>
        <v>451</v>
      </c>
      <c r="FV49" s="85">
        <f t="shared" si="73"/>
        <v>1330</v>
      </c>
      <c r="FW49" s="85">
        <f t="shared" si="73"/>
        <v>1158</v>
      </c>
      <c r="FY49" s="73"/>
      <c r="FZ49" s="74" t="s">
        <v>124</v>
      </c>
      <c r="GA49" s="85">
        <f aca="true" t="shared" si="74" ref="GA49:GI49">SUM(GA37:GA48)</f>
        <v>637703</v>
      </c>
      <c r="GB49" s="85">
        <f t="shared" si="74"/>
        <v>2545482</v>
      </c>
      <c r="GC49" s="85">
        <f t="shared" si="74"/>
        <v>2530620</v>
      </c>
      <c r="GD49" s="85">
        <f t="shared" si="74"/>
        <v>114251</v>
      </c>
      <c r="GE49" s="85">
        <f t="shared" si="74"/>
        <v>113880</v>
      </c>
      <c r="GF49" s="85">
        <f t="shared" si="74"/>
        <v>92491</v>
      </c>
      <c r="GG49" s="85">
        <f t="shared" si="74"/>
        <v>37</v>
      </c>
      <c r="GH49" s="85">
        <f t="shared" si="74"/>
        <v>353</v>
      </c>
      <c r="GI49" s="85">
        <f t="shared" si="74"/>
        <v>338</v>
      </c>
      <c r="GK49" s="73"/>
      <c r="GL49" s="74" t="s">
        <v>124</v>
      </c>
      <c r="GM49" s="85">
        <f aca="true" t="shared" si="75" ref="GM49:GU49">SUM(GM37:GM48)</f>
        <v>2446631</v>
      </c>
      <c r="GN49" s="85">
        <f t="shared" si="75"/>
        <v>21986408</v>
      </c>
      <c r="GO49" s="85">
        <f t="shared" si="75"/>
        <v>17944678</v>
      </c>
      <c r="GP49" s="85">
        <f t="shared" si="75"/>
        <v>613933</v>
      </c>
      <c r="GQ49" s="85">
        <f t="shared" si="75"/>
        <v>558951</v>
      </c>
      <c r="GR49" s="85">
        <f t="shared" si="75"/>
        <v>460261</v>
      </c>
      <c r="GS49" s="85">
        <f t="shared" si="75"/>
        <v>1887</v>
      </c>
      <c r="GT49" s="85">
        <f t="shared" si="75"/>
        <v>20723</v>
      </c>
      <c r="GU49" s="85">
        <f t="shared" si="75"/>
        <v>16818</v>
      </c>
      <c r="GW49" s="73"/>
      <c r="GX49" s="74" t="s">
        <v>124</v>
      </c>
      <c r="GY49" s="85">
        <f aca="true" t="shared" si="76" ref="GY49:HG49">SUM(GY37:GY48)</f>
        <v>854880</v>
      </c>
      <c r="GZ49" s="85">
        <f t="shared" si="76"/>
        <v>10231323</v>
      </c>
      <c r="HA49" s="85">
        <f t="shared" si="76"/>
        <v>10229501</v>
      </c>
      <c r="HB49" s="85">
        <f t="shared" si="76"/>
        <v>10228249</v>
      </c>
      <c r="HC49" s="85">
        <f t="shared" si="76"/>
        <v>10226431</v>
      </c>
      <c r="HD49" s="85">
        <f t="shared" si="76"/>
        <v>6969428</v>
      </c>
      <c r="HE49" s="85">
        <f t="shared" si="76"/>
        <v>169</v>
      </c>
      <c r="HF49" s="85">
        <f t="shared" si="76"/>
        <v>3931</v>
      </c>
      <c r="HG49" s="85">
        <f t="shared" si="76"/>
        <v>3917</v>
      </c>
      <c r="HI49" s="73"/>
      <c r="HJ49" s="74" t="s">
        <v>124</v>
      </c>
      <c r="HK49" s="85">
        <f aca="true" t="shared" si="77" ref="HK49:HS49">SUM(HK37:HK48)</f>
        <v>841936</v>
      </c>
      <c r="HL49" s="85">
        <f t="shared" si="77"/>
        <v>41384</v>
      </c>
      <c r="HM49" s="85">
        <f t="shared" si="77"/>
        <v>41251</v>
      </c>
      <c r="HN49" s="85">
        <f t="shared" si="77"/>
        <v>68638</v>
      </c>
      <c r="HO49" s="85">
        <f t="shared" si="77"/>
        <v>68534</v>
      </c>
      <c r="HP49" s="85">
        <f t="shared" si="77"/>
        <v>47974</v>
      </c>
      <c r="HQ49" s="85">
        <f t="shared" si="77"/>
        <v>208</v>
      </c>
      <c r="HR49" s="85">
        <f t="shared" si="77"/>
        <v>49</v>
      </c>
      <c r="HS49" s="85">
        <f t="shared" si="77"/>
        <v>48</v>
      </c>
      <c r="HU49" s="73"/>
      <c r="HV49" s="74" t="s">
        <v>124</v>
      </c>
      <c r="HW49" s="85">
        <f aca="true" t="shared" si="78" ref="HW49:IE49">SUM(HW37:HW48)</f>
        <v>4127</v>
      </c>
      <c r="HX49" s="85">
        <f t="shared" si="78"/>
        <v>610314</v>
      </c>
      <c r="HY49" s="85">
        <f t="shared" si="78"/>
        <v>610314</v>
      </c>
      <c r="HZ49" s="85">
        <f t="shared" si="78"/>
        <v>497357</v>
      </c>
      <c r="IA49" s="85">
        <f t="shared" si="78"/>
        <v>497357</v>
      </c>
      <c r="IB49" s="85">
        <f t="shared" si="78"/>
        <v>242025</v>
      </c>
      <c r="IC49" s="85">
        <f t="shared" si="78"/>
        <v>13</v>
      </c>
      <c r="ID49" s="85">
        <f t="shared" si="78"/>
        <v>1888</v>
      </c>
      <c r="IE49" s="85">
        <f t="shared" si="78"/>
        <v>1888</v>
      </c>
      <c r="IG49" s="73"/>
      <c r="IH49" s="74" t="s">
        <v>124</v>
      </c>
      <c r="II49" s="85">
        <f aca="true" t="shared" si="79" ref="II49:IQ49">SUM(II37:II48)</f>
        <v>0</v>
      </c>
      <c r="IJ49" s="85">
        <f t="shared" si="79"/>
        <v>0</v>
      </c>
      <c r="IK49" s="85">
        <f t="shared" si="79"/>
        <v>0</v>
      </c>
      <c r="IL49" s="85">
        <f t="shared" si="79"/>
        <v>0</v>
      </c>
      <c r="IM49" s="85">
        <f t="shared" si="79"/>
        <v>0</v>
      </c>
      <c r="IN49" s="85">
        <f t="shared" si="79"/>
        <v>0</v>
      </c>
      <c r="IO49" s="85">
        <f t="shared" si="79"/>
        <v>0</v>
      </c>
      <c r="IP49" s="85">
        <f t="shared" si="79"/>
        <v>0</v>
      </c>
      <c r="IQ49" s="85">
        <f t="shared" si="79"/>
        <v>0</v>
      </c>
    </row>
    <row r="50" spans="1:251" s="56" customFormat="1" ht="15" customHeight="1">
      <c r="A50" s="82"/>
      <c r="B50" s="83" t="s">
        <v>125</v>
      </c>
      <c r="C50" s="84">
        <f>SUM(C49,C36)</f>
        <v>11091177</v>
      </c>
      <c r="D50" s="84">
        <f aca="true" t="shared" si="80" ref="D50:K50">SUM(D49,D36)</f>
        <v>917100571</v>
      </c>
      <c r="E50" s="84">
        <f t="shared" si="80"/>
        <v>883703380</v>
      </c>
      <c r="F50" s="84">
        <f t="shared" si="80"/>
        <v>99454137</v>
      </c>
      <c r="G50" s="84">
        <f t="shared" si="80"/>
        <v>96109533</v>
      </c>
      <c r="H50" s="84">
        <f t="shared" si="80"/>
        <v>96009697</v>
      </c>
      <c r="I50" s="84">
        <f t="shared" si="80"/>
        <v>35048</v>
      </c>
      <c r="J50" s="84">
        <f t="shared" si="80"/>
        <v>702617</v>
      </c>
      <c r="K50" s="84">
        <f t="shared" si="80"/>
        <v>659687</v>
      </c>
      <c r="L50" s="64"/>
      <c r="M50" s="82"/>
      <c r="N50" s="83" t="s">
        <v>125</v>
      </c>
      <c r="O50" s="84">
        <f>SUM(O49,O36)</f>
        <v>0</v>
      </c>
      <c r="P50" s="84">
        <f aca="true" t="shared" si="81" ref="P50:W50">SUM(P49,P36)</f>
        <v>0</v>
      </c>
      <c r="Q50" s="84">
        <f t="shared" si="81"/>
        <v>0</v>
      </c>
      <c r="R50" s="84">
        <f t="shared" si="81"/>
        <v>0</v>
      </c>
      <c r="S50" s="84">
        <f t="shared" si="81"/>
        <v>0</v>
      </c>
      <c r="T50" s="84">
        <f t="shared" si="81"/>
        <v>0</v>
      </c>
      <c r="U50" s="84">
        <f t="shared" si="81"/>
        <v>0</v>
      </c>
      <c r="V50" s="84">
        <f t="shared" si="81"/>
        <v>0</v>
      </c>
      <c r="W50" s="84">
        <f t="shared" si="81"/>
        <v>0</v>
      </c>
      <c r="X50" s="64"/>
      <c r="Y50" s="82"/>
      <c r="Z50" s="83" t="s">
        <v>125</v>
      </c>
      <c r="AA50" s="84">
        <f aca="true" t="shared" si="82" ref="AA50:AI50">SUM(AA49,AA36)</f>
        <v>393854</v>
      </c>
      <c r="AB50" s="84">
        <f t="shared" si="82"/>
        <v>5994007</v>
      </c>
      <c r="AC50" s="84">
        <f t="shared" si="82"/>
        <v>5956933</v>
      </c>
      <c r="AD50" s="84">
        <f t="shared" si="82"/>
        <v>29722160</v>
      </c>
      <c r="AE50" s="84">
        <f t="shared" si="82"/>
        <v>29657025</v>
      </c>
      <c r="AF50" s="84">
        <f t="shared" si="82"/>
        <v>10114918</v>
      </c>
      <c r="AG50" s="84">
        <f t="shared" si="82"/>
        <v>984</v>
      </c>
      <c r="AH50" s="84">
        <f t="shared" si="82"/>
        <v>9362</v>
      </c>
      <c r="AI50" s="84">
        <f t="shared" si="82"/>
        <v>9187</v>
      </c>
      <c r="AJ50" s="86"/>
      <c r="AK50" s="82"/>
      <c r="AL50" s="83" t="s">
        <v>125</v>
      </c>
      <c r="AM50" s="84">
        <f aca="true" t="shared" si="83" ref="AM50:AU50">SUM(AM49,AM36)</f>
        <v>14788192</v>
      </c>
      <c r="AN50" s="84">
        <f t="shared" si="83"/>
        <v>950247802</v>
      </c>
      <c r="AO50" s="84">
        <f t="shared" si="83"/>
        <v>894171123</v>
      </c>
      <c r="AP50" s="84">
        <f t="shared" si="83"/>
        <v>50405635</v>
      </c>
      <c r="AQ50" s="84">
        <f t="shared" si="83"/>
        <v>47514663</v>
      </c>
      <c r="AR50" s="84">
        <f t="shared" si="83"/>
        <v>47490321</v>
      </c>
      <c r="AS50" s="84">
        <f t="shared" si="83"/>
        <v>41179</v>
      </c>
      <c r="AT50" s="84">
        <f t="shared" si="83"/>
        <v>977944</v>
      </c>
      <c r="AU50" s="84">
        <f t="shared" si="83"/>
        <v>897599</v>
      </c>
      <c r="AV50" s="64"/>
      <c r="AW50" s="82"/>
      <c r="AX50" s="83" t="s">
        <v>125</v>
      </c>
      <c r="AY50" s="84">
        <f aca="true" t="shared" si="84" ref="AY50:BG50">SUM(AY49,AY36)</f>
        <v>0</v>
      </c>
      <c r="AZ50" s="84">
        <f t="shared" si="84"/>
        <v>0</v>
      </c>
      <c r="BA50" s="84">
        <f t="shared" si="84"/>
        <v>0</v>
      </c>
      <c r="BB50" s="84">
        <f t="shared" si="84"/>
        <v>0</v>
      </c>
      <c r="BC50" s="84">
        <f t="shared" si="84"/>
        <v>0</v>
      </c>
      <c r="BD50" s="84">
        <f t="shared" si="84"/>
        <v>0</v>
      </c>
      <c r="BE50" s="84">
        <f t="shared" si="84"/>
        <v>0</v>
      </c>
      <c r="BF50" s="84">
        <f t="shared" si="84"/>
        <v>0</v>
      </c>
      <c r="BG50" s="84">
        <f t="shared" si="84"/>
        <v>0</v>
      </c>
      <c r="BH50" s="64"/>
      <c r="BI50" s="82"/>
      <c r="BJ50" s="83" t="s">
        <v>125</v>
      </c>
      <c r="BK50" s="84">
        <f aca="true" t="shared" si="85" ref="BK50:BS50">SUM(BK49,BK36)</f>
        <v>1136097</v>
      </c>
      <c r="BL50" s="84">
        <f t="shared" si="85"/>
        <v>34609741</v>
      </c>
      <c r="BM50" s="84">
        <f t="shared" si="85"/>
        <v>34428530</v>
      </c>
      <c r="BN50" s="84">
        <f t="shared" si="85"/>
        <v>348243598</v>
      </c>
      <c r="BO50" s="84">
        <f t="shared" si="85"/>
        <v>347051985</v>
      </c>
      <c r="BP50" s="84">
        <f t="shared" si="85"/>
        <v>103557667</v>
      </c>
      <c r="BQ50" s="84">
        <f t="shared" si="85"/>
        <v>1852</v>
      </c>
      <c r="BR50" s="84">
        <f t="shared" si="85"/>
        <v>56856</v>
      </c>
      <c r="BS50" s="84">
        <f t="shared" si="85"/>
        <v>55952</v>
      </c>
      <c r="BT50" s="87"/>
      <c r="BU50" s="82"/>
      <c r="BV50" s="83" t="s">
        <v>125</v>
      </c>
      <c r="BW50" s="84">
        <f aca="true" t="shared" si="86" ref="BW50:CE50">SUM(BW49,BW36)</f>
        <v>0</v>
      </c>
      <c r="BX50" s="84">
        <f t="shared" si="86"/>
        <v>211063156</v>
      </c>
      <c r="BY50" s="84">
        <f t="shared" si="86"/>
        <v>201996117</v>
      </c>
      <c r="BZ50" s="84">
        <f t="shared" si="86"/>
        <v>3340123446</v>
      </c>
      <c r="CA50" s="84">
        <f t="shared" si="86"/>
        <v>3280655986</v>
      </c>
      <c r="CB50" s="84">
        <f t="shared" si="86"/>
        <v>546181622</v>
      </c>
      <c r="CC50" s="84">
        <f t="shared" si="86"/>
        <v>0</v>
      </c>
      <c r="CD50" s="84">
        <f t="shared" si="86"/>
        <v>1061953</v>
      </c>
      <c r="CE50" s="84">
        <f t="shared" si="86"/>
        <v>997117</v>
      </c>
      <c r="CF50" s="87"/>
      <c r="CG50" s="82"/>
      <c r="CH50" s="83" t="s">
        <v>125</v>
      </c>
      <c r="CI50" s="84">
        <f aca="true" t="shared" si="87" ref="CI50:CQ50">SUM(CI49,CI36)</f>
        <v>0</v>
      </c>
      <c r="CJ50" s="84">
        <f t="shared" si="87"/>
        <v>254612199</v>
      </c>
      <c r="CK50" s="84">
        <f t="shared" si="87"/>
        <v>252964720</v>
      </c>
      <c r="CL50" s="84">
        <f t="shared" si="87"/>
        <v>2197193561</v>
      </c>
      <c r="CM50" s="84">
        <f t="shared" si="87"/>
        <v>2191068032</v>
      </c>
      <c r="CN50" s="84">
        <f t="shared" si="87"/>
        <v>729618474</v>
      </c>
      <c r="CO50" s="84">
        <f t="shared" si="87"/>
        <v>0</v>
      </c>
      <c r="CP50" s="84">
        <f t="shared" si="87"/>
        <v>904901</v>
      </c>
      <c r="CQ50" s="84">
        <f t="shared" si="87"/>
        <v>876320</v>
      </c>
      <c r="CR50" s="87"/>
      <c r="CS50" s="82"/>
      <c r="CT50" s="83" t="s">
        <v>125</v>
      </c>
      <c r="CU50" s="84">
        <f aca="true" t="shared" si="88" ref="CU50:DC50">SUM(CU49,CU36)</f>
        <v>0</v>
      </c>
      <c r="CV50" s="84">
        <f t="shared" si="88"/>
        <v>227294566</v>
      </c>
      <c r="CW50" s="84">
        <f t="shared" si="88"/>
        <v>227095316</v>
      </c>
      <c r="CX50" s="84">
        <f t="shared" si="88"/>
        <v>2869052973</v>
      </c>
      <c r="CY50" s="84">
        <f t="shared" si="88"/>
        <v>2868408543</v>
      </c>
      <c r="CZ50" s="84">
        <f t="shared" si="88"/>
        <v>1982020746</v>
      </c>
      <c r="DA50" s="84">
        <f t="shared" si="88"/>
        <v>0</v>
      </c>
      <c r="DB50" s="84">
        <f t="shared" si="88"/>
        <v>282158</v>
      </c>
      <c r="DC50" s="84">
        <f t="shared" si="88"/>
        <v>278685</v>
      </c>
      <c r="DD50" s="87"/>
      <c r="DE50" s="82"/>
      <c r="DF50" s="83" t="s">
        <v>125</v>
      </c>
      <c r="DG50" s="84">
        <f aca="true" t="shared" si="89" ref="DG50:DO50">SUM(DG49,DG36)</f>
        <v>58553007</v>
      </c>
      <c r="DH50" s="84">
        <f t="shared" si="89"/>
        <v>692969921</v>
      </c>
      <c r="DI50" s="84">
        <f t="shared" si="89"/>
        <v>682056153</v>
      </c>
      <c r="DJ50" s="84">
        <f t="shared" si="89"/>
        <v>8406369980</v>
      </c>
      <c r="DK50" s="84">
        <f t="shared" si="89"/>
        <v>8340132561</v>
      </c>
      <c r="DL50" s="84">
        <f t="shared" si="89"/>
        <v>3257820842</v>
      </c>
      <c r="DM50" s="84">
        <f t="shared" si="89"/>
        <v>46240</v>
      </c>
      <c r="DN50" s="84">
        <f t="shared" si="89"/>
        <v>2249012</v>
      </c>
      <c r="DO50" s="84">
        <f t="shared" si="89"/>
        <v>2152122</v>
      </c>
      <c r="DP50" s="64"/>
      <c r="DQ50" s="82"/>
      <c r="DR50" s="83" t="s">
        <v>125</v>
      </c>
      <c r="DS50" s="84">
        <f aca="true" t="shared" si="90" ref="DS50:EA50">SUM(DS49,DS36)</f>
        <v>0</v>
      </c>
      <c r="DT50" s="84">
        <f t="shared" si="90"/>
        <v>0</v>
      </c>
      <c r="DU50" s="84">
        <f t="shared" si="90"/>
        <v>0</v>
      </c>
      <c r="DV50" s="84">
        <f t="shared" si="90"/>
        <v>0</v>
      </c>
      <c r="DW50" s="84">
        <f t="shared" si="90"/>
        <v>0</v>
      </c>
      <c r="DX50" s="84">
        <f t="shared" si="90"/>
        <v>0</v>
      </c>
      <c r="DY50" s="84">
        <f t="shared" si="90"/>
        <v>0</v>
      </c>
      <c r="DZ50" s="84">
        <f t="shared" si="90"/>
        <v>0</v>
      </c>
      <c r="EA50" s="84">
        <f t="shared" si="90"/>
        <v>0</v>
      </c>
      <c r="EB50" s="64"/>
      <c r="EC50" s="82"/>
      <c r="ED50" s="83" t="s">
        <v>125</v>
      </c>
      <c r="EE50" s="84">
        <f aca="true" t="shared" si="91" ref="EE50:EM50">SUM(EE49,EE36)</f>
        <v>996</v>
      </c>
      <c r="EF50" s="84">
        <f t="shared" si="91"/>
        <v>307</v>
      </c>
      <c r="EG50" s="84">
        <f t="shared" si="91"/>
        <v>248</v>
      </c>
      <c r="EH50" s="84">
        <f t="shared" si="91"/>
        <v>14672</v>
      </c>
      <c r="EI50" s="84">
        <f t="shared" si="91"/>
        <v>14271</v>
      </c>
      <c r="EJ50" s="84">
        <f t="shared" si="91"/>
        <v>14106</v>
      </c>
      <c r="EK50" s="84">
        <f t="shared" si="91"/>
        <v>4</v>
      </c>
      <c r="EL50" s="84">
        <f t="shared" si="91"/>
        <v>25</v>
      </c>
      <c r="EM50" s="84">
        <f t="shared" si="91"/>
        <v>21</v>
      </c>
      <c r="EN50" s="64"/>
      <c r="EO50" s="82"/>
      <c r="EP50" s="83" t="s">
        <v>125</v>
      </c>
      <c r="EQ50" s="84">
        <f aca="true" t="shared" si="92" ref="EQ50:EY50">SUM(EQ49,EQ36)</f>
        <v>19409937</v>
      </c>
      <c r="ER50" s="84">
        <f t="shared" si="92"/>
        <v>1109124</v>
      </c>
      <c r="ES50" s="84">
        <f t="shared" si="92"/>
        <v>951887</v>
      </c>
      <c r="ET50" s="84">
        <f t="shared" si="92"/>
        <v>110759</v>
      </c>
      <c r="EU50" s="84">
        <f t="shared" si="92"/>
        <v>106158</v>
      </c>
      <c r="EV50" s="84">
        <f t="shared" si="92"/>
        <v>85566</v>
      </c>
      <c r="EW50" s="84">
        <f t="shared" si="92"/>
        <v>4255</v>
      </c>
      <c r="EX50" s="84">
        <f t="shared" si="92"/>
        <v>1392</v>
      </c>
      <c r="EY50" s="84">
        <f t="shared" si="92"/>
        <v>1106</v>
      </c>
      <c r="EZ50" s="64"/>
      <c r="FA50" s="82"/>
      <c r="FB50" s="83" t="s">
        <v>125</v>
      </c>
      <c r="FC50" s="84">
        <f aca="true" t="shared" si="93" ref="FC50:FK50">SUM(FC49,FC36)</f>
        <v>402878467</v>
      </c>
      <c r="FD50" s="84">
        <f t="shared" si="93"/>
        <v>1180873403</v>
      </c>
      <c r="FE50" s="84">
        <f t="shared" si="93"/>
        <v>1071976274</v>
      </c>
      <c r="FF50" s="84">
        <f t="shared" si="93"/>
        <v>27860263</v>
      </c>
      <c r="FG50" s="84">
        <f t="shared" si="93"/>
        <v>25149692</v>
      </c>
      <c r="FH50" s="84">
        <f t="shared" si="93"/>
        <v>25149533</v>
      </c>
      <c r="FI50" s="84">
        <f t="shared" si="93"/>
        <v>28105</v>
      </c>
      <c r="FJ50" s="84">
        <f t="shared" si="93"/>
        <v>532713</v>
      </c>
      <c r="FK50" s="84">
        <f t="shared" si="93"/>
        <v>432061</v>
      </c>
      <c r="FM50" s="82"/>
      <c r="FN50" s="83" t="s">
        <v>125</v>
      </c>
      <c r="FO50" s="84">
        <f aca="true" t="shared" si="94" ref="FO50:FW50">SUM(FO49,FO36)</f>
        <v>3178126</v>
      </c>
      <c r="FP50" s="84">
        <f t="shared" si="94"/>
        <v>13973612</v>
      </c>
      <c r="FQ50" s="84">
        <f t="shared" si="94"/>
        <v>13650985</v>
      </c>
      <c r="FR50" s="84">
        <f t="shared" si="94"/>
        <v>36460838</v>
      </c>
      <c r="FS50" s="84">
        <f t="shared" si="94"/>
        <v>36372642</v>
      </c>
      <c r="FT50" s="84">
        <f t="shared" si="94"/>
        <v>25251540</v>
      </c>
      <c r="FU50" s="84">
        <f t="shared" si="94"/>
        <v>2440</v>
      </c>
      <c r="FV50" s="84">
        <f t="shared" si="94"/>
        <v>13626</v>
      </c>
      <c r="FW50" s="84">
        <f t="shared" si="94"/>
        <v>12789</v>
      </c>
      <c r="FY50" s="82"/>
      <c r="FZ50" s="83" t="s">
        <v>125</v>
      </c>
      <c r="GA50" s="84">
        <f aca="true" t="shared" si="95" ref="GA50:GI50">SUM(GA49,GA36)</f>
        <v>4540131</v>
      </c>
      <c r="GB50" s="84">
        <f t="shared" si="95"/>
        <v>8747972</v>
      </c>
      <c r="GC50" s="84">
        <f t="shared" si="95"/>
        <v>8640843</v>
      </c>
      <c r="GD50" s="84">
        <f t="shared" si="95"/>
        <v>372116</v>
      </c>
      <c r="GE50" s="84">
        <f t="shared" si="95"/>
        <v>369615</v>
      </c>
      <c r="GF50" s="84">
        <f t="shared" si="95"/>
        <v>347670</v>
      </c>
      <c r="GG50" s="84">
        <f t="shared" si="95"/>
        <v>115</v>
      </c>
      <c r="GH50" s="84">
        <f t="shared" si="95"/>
        <v>1351</v>
      </c>
      <c r="GI50" s="84">
        <f t="shared" si="95"/>
        <v>1287</v>
      </c>
      <c r="GK50" s="82"/>
      <c r="GL50" s="83" t="s">
        <v>125</v>
      </c>
      <c r="GM50" s="84">
        <f aca="true" t="shared" si="96" ref="GM50:GU50">SUM(GM49,GM36)</f>
        <v>20337514</v>
      </c>
      <c r="GN50" s="84">
        <f t="shared" si="96"/>
        <v>77522808</v>
      </c>
      <c r="GO50" s="84">
        <f t="shared" si="96"/>
        <v>61684534</v>
      </c>
      <c r="GP50" s="84">
        <f t="shared" si="96"/>
        <v>4462692</v>
      </c>
      <c r="GQ50" s="84">
        <f t="shared" si="96"/>
        <v>4043345</v>
      </c>
      <c r="GR50" s="84">
        <f t="shared" si="96"/>
        <v>3335967</v>
      </c>
      <c r="GS50" s="84">
        <f t="shared" si="96"/>
        <v>17293</v>
      </c>
      <c r="GT50" s="84">
        <f t="shared" si="96"/>
        <v>119735</v>
      </c>
      <c r="GU50" s="84">
        <f t="shared" si="96"/>
        <v>92374</v>
      </c>
      <c r="GW50" s="82"/>
      <c r="GX50" s="83" t="s">
        <v>125</v>
      </c>
      <c r="GY50" s="84">
        <f aca="true" t="shared" si="97" ref="GY50:HG50">SUM(GY49,GY36)</f>
        <v>1187217</v>
      </c>
      <c r="GZ50" s="84">
        <f t="shared" si="97"/>
        <v>85819866</v>
      </c>
      <c r="HA50" s="84">
        <f t="shared" si="97"/>
        <v>85802871</v>
      </c>
      <c r="HB50" s="84">
        <f t="shared" si="97"/>
        <v>107575203</v>
      </c>
      <c r="HC50" s="84">
        <f t="shared" si="97"/>
        <v>107557080</v>
      </c>
      <c r="HD50" s="84">
        <f t="shared" si="97"/>
        <v>76709468</v>
      </c>
      <c r="HE50" s="84">
        <f t="shared" si="97"/>
        <v>939</v>
      </c>
      <c r="HF50" s="84">
        <f t="shared" si="97"/>
        <v>35266</v>
      </c>
      <c r="HG50" s="84">
        <f t="shared" si="97"/>
        <v>35136</v>
      </c>
      <c r="HI50" s="82"/>
      <c r="HJ50" s="83" t="s">
        <v>125</v>
      </c>
      <c r="HK50" s="84">
        <f aca="true" t="shared" si="98" ref="HK50:HS50">SUM(HK49,HK36)</f>
        <v>1784018</v>
      </c>
      <c r="HL50" s="84">
        <f t="shared" si="98"/>
        <v>1017445</v>
      </c>
      <c r="HM50" s="84">
        <f t="shared" si="98"/>
        <v>1016802</v>
      </c>
      <c r="HN50" s="84">
        <f t="shared" si="98"/>
        <v>8857083</v>
      </c>
      <c r="HO50" s="84">
        <f t="shared" si="98"/>
        <v>8856334</v>
      </c>
      <c r="HP50" s="84">
        <f t="shared" si="98"/>
        <v>6179989</v>
      </c>
      <c r="HQ50" s="84">
        <f t="shared" si="98"/>
        <v>811</v>
      </c>
      <c r="HR50" s="84">
        <f t="shared" si="98"/>
        <v>583</v>
      </c>
      <c r="HS50" s="84">
        <f t="shared" si="98"/>
        <v>578</v>
      </c>
      <c r="HU50" s="82"/>
      <c r="HV50" s="83" t="s">
        <v>125</v>
      </c>
      <c r="HW50" s="84">
        <f aca="true" t="shared" si="99" ref="HW50:IE50">SUM(HW49,HW36)</f>
        <v>127718</v>
      </c>
      <c r="HX50" s="84">
        <f t="shared" si="99"/>
        <v>7636527</v>
      </c>
      <c r="HY50" s="84">
        <f t="shared" si="99"/>
        <v>7633938</v>
      </c>
      <c r="HZ50" s="84">
        <f t="shared" si="99"/>
        <v>27520386</v>
      </c>
      <c r="IA50" s="84">
        <f t="shared" si="99"/>
        <v>27517813</v>
      </c>
      <c r="IB50" s="84">
        <f t="shared" si="99"/>
        <v>18828611</v>
      </c>
      <c r="IC50" s="84">
        <f t="shared" si="99"/>
        <v>685</v>
      </c>
      <c r="ID50" s="84">
        <f t="shared" si="99"/>
        <v>21413</v>
      </c>
      <c r="IE50" s="84">
        <f t="shared" si="99"/>
        <v>21386</v>
      </c>
      <c r="IG50" s="82"/>
      <c r="IH50" s="83" t="s">
        <v>125</v>
      </c>
      <c r="II50" s="84">
        <f aca="true" t="shared" si="100" ref="II50:IQ50">SUM(II49,II36)</f>
        <v>0</v>
      </c>
      <c r="IJ50" s="84">
        <f t="shared" si="100"/>
        <v>61505</v>
      </c>
      <c r="IK50" s="84">
        <f t="shared" si="100"/>
        <v>61505</v>
      </c>
      <c r="IL50" s="84">
        <f t="shared" si="100"/>
        <v>2219446</v>
      </c>
      <c r="IM50" s="84">
        <f t="shared" si="100"/>
        <v>2219446</v>
      </c>
      <c r="IN50" s="84">
        <f t="shared" si="100"/>
        <v>1534167</v>
      </c>
      <c r="IO50" s="84">
        <f t="shared" si="100"/>
        <v>0</v>
      </c>
      <c r="IP50" s="84">
        <f t="shared" si="100"/>
        <v>149</v>
      </c>
      <c r="IQ50" s="84">
        <f t="shared" si="100"/>
        <v>149</v>
      </c>
    </row>
    <row r="52" ht="14.25">
      <c r="EV52" s="91"/>
    </row>
  </sheetData>
  <sheetProtection/>
  <mergeCells count="105">
    <mergeCell ref="DE2:DE3"/>
    <mergeCell ref="DF2:DF3"/>
    <mergeCell ref="DQ2:DQ3"/>
    <mergeCell ref="DR2:DR3"/>
    <mergeCell ref="DG2:DI2"/>
    <mergeCell ref="DJ2:DL2"/>
    <mergeCell ref="B2:B3"/>
    <mergeCell ref="A2:A3"/>
    <mergeCell ref="AM2:AO2"/>
    <mergeCell ref="AP2:AR2"/>
    <mergeCell ref="C2:E2"/>
    <mergeCell ref="F2:H2"/>
    <mergeCell ref="AK2:AK3"/>
    <mergeCell ref="AL2:AL3"/>
    <mergeCell ref="I2:K2"/>
    <mergeCell ref="Y2:Y3"/>
    <mergeCell ref="EH2:EJ2"/>
    <mergeCell ref="EO2:EO3"/>
    <mergeCell ref="EP2:EP3"/>
    <mergeCell ref="FA2:FA3"/>
    <mergeCell ref="FB2:FB3"/>
    <mergeCell ref="EQ2:ES2"/>
    <mergeCell ref="ET2:EV2"/>
    <mergeCell ref="FF2:FH2"/>
    <mergeCell ref="AS2:AU2"/>
    <mergeCell ref="DM2:DO2"/>
    <mergeCell ref="DY2:EA2"/>
    <mergeCell ref="EK2:EM2"/>
    <mergeCell ref="DS2:DU2"/>
    <mergeCell ref="DV2:DX2"/>
    <mergeCell ref="EC2:EC3"/>
    <mergeCell ref="ED2:ED3"/>
    <mergeCell ref="EE2:EG2"/>
    <mergeCell ref="CT2:CT3"/>
    <mergeCell ref="FU2:FW2"/>
    <mergeCell ref="FY2:FY3"/>
    <mergeCell ref="BQ2:BS2"/>
    <mergeCell ref="BU2:BU3"/>
    <mergeCell ref="BV2:BV3"/>
    <mergeCell ref="BW2:BY2"/>
    <mergeCell ref="EW2:EY2"/>
    <mergeCell ref="FI2:FK2"/>
    <mergeCell ref="FC2:FE2"/>
    <mergeCell ref="GL2:GL3"/>
    <mergeCell ref="Z2:Z3"/>
    <mergeCell ref="AA2:AC2"/>
    <mergeCell ref="AD2:AF2"/>
    <mergeCell ref="AG2:AI2"/>
    <mergeCell ref="FM2:FM3"/>
    <mergeCell ref="FN2:FN3"/>
    <mergeCell ref="CH2:CH3"/>
    <mergeCell ref="CI2:CK2"/>
    <mergeCell ref="CL2:CN2"/>
    <mergeCell ref="HJ2:HJ3"/>
    <mergeCell ref="FO2:FQ2"/>
    <mergeCell ref="FR2:FT2"/>
    <mergeCell ref="GM2:GO2"/>
    <mergeCell ref="GP2:GR2"/>
    <mergeCell ref="FZ2:FZ3"/>
    <mergeCell ref="GA2:GC2"/>
    <mergeCell ref="GD2:GF2"/>
    <mergeCell ref="GG2:GI2"/>
    <mergeCell ref="GK2:GK3"/>
    <mergeCell ref="GW2:GW3"/>
    <mergeCell ref="GX2:GX3"/>
    <mergeCell ref="GY2:HA2"/>
    <mergeCell ref="HB2:HD2"/>
    <mergeCell ref="HE2:HG2"/>
    <mergeCell ref="HI2:HI3"/>
    <mergeCell ref="CG2:CG3"/>
    <mergeCell ref="HK2:HM2"/>
    <mergeCell ref="HN2:HP2"/>
    <mergeCell ref="IO2:IQ2"/>
    <mergeCell ref="HZ2:IB2"/>
    <mergeCell ref="IC2:IE2"/>
    <mergeCell ref="IG2:IG3"/>
    <mergeCell ref="IH2:IH3"/>
    <mergeCell ref="HV2:HV3"/>
    <mergeCell ref="HW2:HY2"/>
    <mergeCell ref="BI2:BI3"/>
    <mergeCell ref="BJ2:BJ3"/>
    <mergeCell ref="BK2:BM2"/>
    <mergeCell ref="BN2:BP2"/>
    <mergeCell ref="BZ2:CB2"/>
    <mergeCell ref="CC2:CE2"/>
    <mergeCell ref="CU2:CW2"/>
    <mergeCell ref="CX2:CZ2"/>
    <mergeCell ref="DA2:DC2"/>
    <mergeCell ref="IL2:IN2"/>
    <mergeCell ref="CO2:CQ2"/>
    <mergeCell ref="CS2:CS3"/>
    <mergeCell ref="II2:IK2"/>
    <mergeCell ref="HQ2:HS2"/>
    <mergeCell ref="HU2:HU3"/>
    <mergeCell ref="GS2:GU2"/>
    <mergeCell ref="AX2:AX3"/>
    <mergeCell ref="AY2:BA2"/>
    <mergeCell ref="BB2:BD2"/>
    <mergeCell ref="BE2:BG2"/>
    <mergeCell ref="M2:M3"/>
    <mergeCell ref="N2:N3"/>
    <mergeCell ref="O2:Q2"/>
    <mergeCell ref="R2:T2"/>
    <mergeCell ref="U2:W2"/>
    <mergeCell ref="AW2:AW3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landscape" paperSize="9" scale="65" r:id="rId1"/>
  <colBreaks count="18" manualBreakCount="18">
    <brk id="24" max="49" man="1"/>
    <brk id="35" max="49" man="1"/>
    <brk id="60" max="49" man="1"/>
    <brk id="72" max="49" man="1"/>
    <brk id="84" max="49" man="1"/>
    <brk id="96" max="49" man="1"/>
    <brk id="108" max="49" man="1"/>
    <brk id="120" max="49" man="1"/>
    <brk id="132" max="49" man="1"/>
    <brk id="144" max="49" man="1"/>
    <brk id="156" max="49" man="1"/>
    <brk id="168" max="49" man="1"/>
    <brk id="180" max="49" man="1"/>
    <brk id="192" max="49" man="1"/>
    <brk id="204" max="49" man="1"/>
    <brk id="216" max="49" man="1"/>
    <brk id="228" max="49" man="1"/>
    <brk id="240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J50"/>
  <sheetViews>
    <sheetView showGridLines="0" zoomScale="55" zoomScaleNormal="55" zoomScaleSheetLayoutView="100" zoomScalePageLayoutView="0" workbookViewId="0" topLeftCell="A1">
      <pane ySplit="3" topLeftCell="A22" activePane="bottomLeft" state="frozen"/>
      <selection pane="topLeft" activeCell="O11" sqref="O11"/>
      <selection pane="bottomLeft" activeCell="A1" sqref="A1"/>
    </sheetView>
  </sheetViews>
  <sheetFormatPr defaultColWidth="15.59765625" defaultRowHeight="15"/>
  <cols>
    <col min="1" max="1" width="3" style="88" customWidth="1"/>
    <col min="2" max="2" width="3.5" style="88" customWidth="1"/>
    <col min="3" max="3" width="14.59765625" style="88" customWidth="1"/>
    <col min="4" max="9" width="15.59765625" style="90" customWidth="1"/>
    <col min="10" max="12" width="15.59765625" style="88" customWidth="1"/>
    <col min="13" max="13" width="3" style="88" customWidth="1"/>
    <col min="14" max="14" width="3.5" style="88" customWidth="1"/>
    <col min="15" max="15" width="14.59765625" style="88" customWidth="1"/>
    <col min="16" max="21" width="15.59765625" style="90" customWidth="1"/>
    <col min="22" max="24" width="15.59765625" style="88" customWidth="1"/>
    <col min="25" max="25" width="2.5" style="88" customWidth="1"/>
    <col min="26" max="26" width="3.5" style="88" customWidth="1"/>
    <col min="27" max="27" width="14.59765625" style="88" customWidth="1"/>
    <col min="28" max="33" width="15.59765625" style="90" customWidth="1"/>
    <col min="34" max="16384" width="15.59765625" style="88" customWidth="1"/>
  </cols>
  <sheetData>
    <row r="1" spans="2:33" s="53" customFormat="1" ht="17.25">
      <c r="B1" s="55" t="s">
        <v>167</v>
      </c>
      <c r="D1" s="55"/>
      <c r="E1" s="55"/>
      <c r="F1" s="55"/>
      <c r="G1" s="55"/>
      <c r="H1" s="55"/>
      <c r="I1" s="55"/>
      <c r="N1" s="55" t="s">
        <v>168</v>
      </c>
      <c r="P1" s="55"/>
      <c r="Q1" s="55"/>
      <c r="R1" s="55"/>
      <c r="S1" s="55"/>
      <c r="T1" s="55"/>
      <c r="U1" s="55"/>
      <c r="Z1" s="55" t="s">
        <v>169</v>
      </c>
      <c r="AB1" s="55"/>
      <c r="AC1" s="55"/>
      <c r="AD1" s="55"/>
      <c r="AE1" s="55"/>
      <c r="AF1" s="55"/>
      <c r="AG1" s="55"/>
    </row>
    <row r="2" spans="2:36" s="56" customFormat="1" ht="17.25" customHeight="1">
      <c r="B2" s="135" t="s">
        <v>117</v>
      </c>
      <c r="C2" s="132" t="s">
        <v>118</v>
      </c>
      <c r="D2" s="134" t="s">
        <v>120</v>
      </c>
      <c r="E2" s="134"/>
      <c r="F2" s="134"/>
      <c r="G2" s="134" t="s">
        <v>121</v>
      </c>
      <c r="H2" s="134"/>
      <c r="I2" s="134"/>
      <c r="J2" s="134" t="s">
        <v>129</v>
      </c>
      <c r="K2" s="134"/>
      <c r="L2" s="134"/>
      <c r="N2" s="135" t="s">
        <v>117</v>
      </c>
      <c r="O2" s="132" t="s">
        <v>118</v>
      </c>
      <c r="P2" s="134" t="s">
        <v>120</v>
      </c>
      <c r="Q2" s="134"/>
      <c r="R2" s="134"/>
      <c r="S2" s="134" t="s">
        <v>121</v>
      </c>
      <c r="T2" s="134"/>
      <c r="U2" s="134"/>
      <c r="V2" s="134" t="s">
        <v>129</v>
      </c>
      <c r="W2" s="134"/>
      <c r="X2" s="134"/>
      <c r="Z2" s="135" t="s">
        <v>117</v>
      </c>
      <c r="AA2" s="132" t="s">
        <v>118</v>
      </c>
      <c r="AB2" s="134" t="s">
        <v>120</v>
      </c>
      <c r="AC2" s="134"/>
      <c r="AD2" s="134"/>
      <c r="AE2" s="134" t="s">
        <v>121</v>
      </c>
      <c r="AF2" s="134"/>
      <c r="AG2" s="134"/>
      <c r="AH2" s="134" t="s">
        <v>129</v>
      </c>
      <c r="AI2" s="134"/>
      <c r="AJ2" s="134"/>
    </row>
    <row r="3" spans="2:36" s="56" customFormat="1" ht="54" customHeight="1">
      <c r="B3" s="135"/>
      <c r="C3" s="133"/>
      <c r="D3" s="93" t="s">
        <v>2</v>
      </c>
      <c r="E3" s="93" t="s">
        <v>4</v>
      </c>
      <c r="F3" s="93" t="s">
        <v>122</v>
      </c>
      <c r="G3" s="93" t="s">
        <v>137</v>
      </c>
      <c r="H3" s="93" t="s">
        <v>123</v>
      </c>
      <c r="I3" s="93" t="s">
        <v>138</v>
      </c>
      <c r="J3" s="94" t="s">
        <v>143</v>
      </c>
      <c r="K3" s="94" t="s">
        <v>130</v>
      </c>
      <c r="L3" s="94" t="s">
        <v>122</v>
      </c>
      <c r="N3" s="135"/>
      <c r="O3" s="133"/>
      <c r="P3" s="93" t="s">
        <v>2</v>
      </c>
      <c r="Q3" s="93" t="s">
        <v>4</v>
      </c>
      <c r="R3" s="93" t="s">
        <v>122</v>
      </c>
      <c r="S3" s="93" t="s">
        <v>137</v>
      </c>
      <c r="T3" s="93" t="s">
        <v>123</v>
      </c>
      <c r="U3" s="93" t="s">
        <v>138</v>
      </c>
      <c r="V3" s="94" t="s">
        <v>131</v>
      </c>
      <c r="W3" s="94" t="s">
        <v>130</v>
      </c>
      <c r="X3" s="94" t="s">
        <v>122</v>
      </c>
      <c r="Z3" s="135"/>
      <c r="AA3" s="133"/>
      <c r="AB3" s="93" t="s">
        <v>2</v>
      </c>
      <c r="AC3" s="93" t="s">
        <v>4</v>
      </c>
      <c r="AD3" s="93" t="s">
        <v>122</v>
      </c>
      <c r="AE3" s="93" t="s">
        <v>137</v>
      </c>
      <c r="AF3" s="93" t="s">
        <v>123</v>
      </c>
      <c r="AG3" s="93" t="s">
        <v>138</v>
      </c>
      <c r="AH3" s="94" t="s">
        <v>131</v>
      </c>
      <c r="AI3" s="94" t="s">
        <v>130</v>
      </c>
      <c r="AJ3" s="94" t="s">
        <v>122</v>
      </c>
    </row>
    <row r="4" spans="2:36" s="56" customFormat="1" ht="15" customHeight="1">
      <c r="B4" s="59">
        <v>1</v>
      </c>
      <c r="C4" s="60" t="s">
        <v>78</v>
      </c>
      <c r="D4" s="61">
        <v>2978791</v>
      </c>
      <c r="E4" s="61">
        <v>10105520</v>
      </c>
      <c r="F4" s="61">
        <v>9656866</v>
      </c>
      <c r="G4" s="61">
        <v>81947844</v>
      </c>
      <c r="H4" s="61">
        <v>81515176</v>
      </c>
      <c r="I4" s="61">
        <v>56870086</v>
      </c>
      <c r="J4" s="61">
        <v>11355</v>
      </c>
      <c r="K4" s="61">
        <v>25978</v>
      </c>
      <c r="L4" s="61">
        <v>21969</v>
      </c>
      <c r="N4" s="59">
        <v>1</v>
      </c>
      <c r="O4" s="60" t="str">
        <f aca="true" t="shared" si="0" ref="O4:O35">C4</f>
        <v>水戸市</v>
      </c>
      <c r="P4" s="61">
        <v>44219929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83836</v>
      </c>
      <c r="W4" s="61">
        <v>0</v>
      </c>
      <c r="X4" s="61">
        <v>0</v>
      </c>
      <c r="Z4" s="59">
        <v>1</v>
      </c>
      <c r="AA4" s="60" t="str">
        <f aca="true" t="shared" si="1" ref="AA4:AA35">O4</f>
        <v>水戸市</v>
      </c>
      <c r="AB4" s="61">
        <v>54736028</v>
      </c>
      <c r="AC4" s="61">
        <v>162583972</v>
      </c>
      <c r="AD4" s="61">
        <v>154377880</v>
      </c>
      <c r="AE4" s="61">
        <v>1024210125</v>
      </c>
      <c r="AF4" s="61">
        <v>1022439927</v>
      </c>
      <c r="AG4" s="61">
        <v>396616431</v>
      </c>
      <c r="AH4" s="61">
        <v>100371</v>
      </c>
      <c r="AI4" s="61">
        <v>313852</v>
      </c>
      <c r="AJ4" s="61">
        <v>298804</v>
      </c>
    </row>
    <row r="5" spans="2:36" s="56" customFormat="1" ht="15" customHeight="1">
      <c r="B5" s="65">
        <v>2</v>
      </c>
      <c r="C5" s="66" t="s">
        <v>64</v>
      </c>
      <c r="D5" s="67">
        <v>5625239</v>
      </c>
      <c r="E5" s="67">
        <v>5391525</v>
      </c>
      <c r="F5" s="67">
        <v>5328073</v>
      </c>
      <c r="G5" s="67">
        <v>48963342</v>
      </c>
      <c r="H5" s="67">
        <v>48784820</v>
      </c>
      <c r="I5" s="67">
        <v>34098323</v>
      </c>
      <c r="J5" s="67">
        <v>3861</v>
      </c>
      <c r="K5" s="67">
        <v>10091</v>
      </c>
      <c r="L5" s="67">
        <v>9095</v>
      </c>
      <c r="N5" s="65">
        <v>2</v>
      </c>
      <c r="O5" s="66" t="str">
        <f t="shared" si="0"/>
        <v>日立市</v>
      </c>
      <c r="P5" s="67">
        <v>23775114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58722</v>
      </c>
      <c r="W5" s="67">
        <v>0</v>
      </c>
      <c r="X5" s="67">
        <v>0</v>
      </c>
      <c r="Z5" s="65">
        <v>2</v>
      </c>
      <c r="AA5" s="66" t="str">
        <f t="shared" si="1"/>
        <v>日立市</v>
      </c>
      <c r="AB5" s="67">
        <v>105003804</v>
      </c>
      <c r="AC5" s="67">
        <v>120736196</v>
      </c>
      <c r="AD5" s="67">
        <v>115170032</v>
      </c>
      <c r="AE5" s="67">
        <v>706123620</v>
      </c>
      <c r="AF5" s="67">
        <v>705291520</v>
      </c>
      <c r="AG5" s="67">
        <v>291666748</v>
      </c>
      <c r="AH5" s="67">
        <v>64893</v>
      </c>
      <c r="AI5" s="67">
        <v>174455</v>
      </c>
      <c r="AJ5" s="67">
        <v>169062</v>
      </c>
    </row>
    <row r="6" spans="2:36" s="56" customFormat="1" ht="15" customHeight="1">
      <c r="B6" s="65">
        <v>3</v>
      </c>
      <c r="C6" s="66" t="s">
        <v>79</v>
      </c>
      <c r="D6" s="67">
        <v>2417744</v>
      </c>
      <c r="E6" s="67">
        <v>6580515</v>
      </c>
      <c r="F6" s="67">
        <v>6337828</v>
      </c>
      <c r="G6" s="67">
        <v>53115798</v>
      </c>
      <c r="H6" s="67">
        <v>52855216</v>
      </c>
      <c r="I6" s="67">
        <v>36800051</v>
      </c>
      <c r="J6" s="67">
        <v>7711</v>
      </c>
      <c r="K6" s="67">
        <v>17295</v>
      </c>
      <c r="L6" s="67">
        <v>15018</v>
      </c>
      <c r="N6" s="65">
        <v>3</v>
      </c>
      <c r="O6" s="66" t="str">
        <f t="shared" si="0"/>
        <v>土浦市</v>
      </c>
      <c r="P6" s="67">
        <v>28257955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52146</v>
      </c>
      <c r="W6" s="67">
        <v>0</v>
      </c>
      <c r="X6" s="67">
        <v>0</v>
      </c>
      <c r="Z6" s="65">
        <v>3</v>
      </c>
      <c r="AA6" s="66" t="str">
        <f t="shared" si="1"/>
        <v>土浦市</v>
      </c>
      <c r="AB6" s="67">
        <v>35518928</v>
      </c>
      <c r="AC6" s="67">
        <v>87371072</v>
      </c>
      <c r="AD6" s="67">
        <v>82981926</v>
      </c>
      <c r="AE6" s="67">
        <v>497298626</v>
      </c>
      <c r="AF6" s="67">
        <v>495111455</v>
      </c>
      <c r="AG6" s="67">
        <v>207246336</v>
      </c>
      <c r="AH6" s="67">
        <v>68336</v>
      </c>
      <c r="AI6" s="67">
        <v>185965</v>
      </c>
      <c r="AJ6" s="67">
        <v>175936</v>
      </c>
    </row>
    <row r="7" spans="2:36" s="56" customFormat="1" ht="15" customHeight="1">
      <c r="B7" s="65">
        <v>4</v>
      </c>
      <c r="C7" s="66" t="s">
        <v>80</v>
      </c>
      <c r="D7" s="67">
        <v>1110897</v>
      </c>
      <c r="E7" s="67">
        <v>7032551</v>
      </c>
      <c r="F7" s="67">
        <v>6591009</v>
      </c>
      <c r="G7" s="67">
        <v>37785885</v>
      </c>
      <c r="H7" s="67">
        <v>37730527</v>
      </c>
      <c r="I7" s="67">
        <v>25792602</v>
      </c>
      <c r="J7" s="67">
        <v>3239</v>
      </c>
      <c r="K7" s="67">
        <v>14851</v>
      </c>
      <c r="L7" s="67">
        <v>12101</v>
      </c>
      <c r="N7" s="65">
        <v>4</v>
      </c>
      <c r="O7" s="66" t="str">
        <f t="shared" si="0"/>
        <v>古河市</v>
      </c>
      <c r="P7" s="67">
        <v>23191401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74410</v>
      </c>
      <c r="W7" s="67">
        <v>0</v>
      </c>
      <c r="X7" s="67">
        <v>0</v>
      </c>
      <c r="Z7" s="65">
        <v>4</v>
      </c>
      <c r="AA7" s="66" t="str">
        <f t="shared" si="1"/>
        <v>古河市</v>
      </c>
      <c r="AB7" s="67">
        <v>26755124</v>
      </c>
      <c r="AC7" s="67">
        <v>96824876</v>
      </c>
      <c r="AD7" s="67">
        <v>92594125</v>
      </c>
      <c r="AE7" s="67">
        <v>502344226</v>
      </c>
      <c r="AF7" s="67">
        <v>496066468</v>
      </c>
      <c r="AG7" s="67">
        <v>197655830</v>
      </c>
      <c r="AH7" s="67">
        <v>80881</v>
      </c>
      <c r="AI7" s="67">
        <v>183447</v>
      </c>
      <c r="AJ7" s="67">
        <v>170476</v>
      </c>
    </row>
    <row r="8" spans="2:36" s="56" customFormat="1" ht="15" customHeight="1">
      <c r="B8" s="65">
        <v>5</v>
      </c>
      <c r="C8" s="66" t="s">
        <v>81</v>
      </c>
      <c r="D8" s="67">
        <v>6908827</v>
      </c>
      <c r="E8" s="67">
        <v>5353399</v>
      </c>
      <c r="F8" s="67">
        <v>5147338</v>
      </c>
      <c r="G8" s="67">
        <v>16971525</v>
      </c>
      <c r="H8" s="67">
        <v>16949961</v>
      </c>
      <c r="I8" s="67">
        <v>11863460</v>
      </c>
      <c r="J8" s="67">
        <v>22749</v>
      </c>
      <c r="K8" s="67">
        <v>7662</v>
      </c>
      <c r="L8" s="67">
        <v>7002</v>
      </c>
      <c r="N8" s="65">
        <v>5</v>
      </c>
      <c r="O8" s="66" t="str">
        <f t="shared" si="0"/>
        <v>石岡市</v>
      </c>
      <c r="P8" s="67">
        <v>19212694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32647</v>
      </c>
      <c r="W8" s="67">
        <v>0</v>
      </c>
      <c r="X8" s="67">
        <v>0</v>
      </c>
      <c r="Z8" s="65">
        <v>5</v>
      </c>
      <c r="AA8" s="66" t="str">
        <f t="shared" si="1"/>
        <v>石岡市</v>
      </c>
      <c r="AB8" s="67">
        <v>48393085</v>
      </c>
      <c r="AC8" s="67">
        <v>167136915</v>
      </c>
      <c r="AD8" s="67">
        <v>158705701</v>
      </c>
      <c r="AE8" s="67">
        <v>219813686</v>
      </c>
      <c r="AF8" s="67">
        <v>217001632</v>
      </c>
      <c r="AG8" s="67">
        <v>97518327</v>
      </c>
      <c r="AH8" s="67">
        <v>58638</v>
      </c>
      <c r="AI8" s="67">
        <v>165537</v>
      </c>
      <c r="AJ8" s="67">
        <v>154128</v>
      </c>
    </row>
    <row r="9" spans="2:36" s="56" customFormat="1" ht="15" customHeight="1">
      <c r="B9" s="65">
        <v>6</v>
      </c>
      <c r="C9" s="66" t="s">
        <v>82</v>
      </c>
      <c r="D9" s="67">
        <v>515054</v>
      </c>
      <c r="E9" s="67">
        <v>2125665</v>
      </c>
      <c r="F9" s="67">
        <v>2085552</v>
      </c>
      <c r="G9" s="67">
        <v>8999915</v>
      </c>
      <c r="H9" s="67">
        <v>8966203</v>
      </c>
      <c r="I9" s="67">
        <v>6276053</v>
      </c>
      <c r="J9" s="67">
        <v>937</v>
      </c>
      <c r="K9" s="67">
        <v>3616</v>
      </c>
      <c r="L9" s="67">
        <v>3336</v>
      </c>
      <c r="N9" s="65">
        <v>6</v>
      </c>
      <c r="O9" s="66" t="str">
        <f t="shared" si="0"/>
        <v>結城市</v>
      </c>
      <c r="P9" s="67">
        <v>10348491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30294</v>
      </c>
      <c r="W9" s="67">
        <v>0</v>
      </c>
      <c r="X9" s="67">
        <v>0</v>
      </c>
      <c r="Z9" s="65">
        <v>6</v>
      </c>
      <c r="AA9" s="66" t="str">
        <f t="shared" si="1"/>
        <v>結城市</v>
      </c>
      <c r="AB9" s="67">
        <v>11708651</v>
      </c>
      <c r="AC9" s="67">
        <v>54051349</v>
      </c>
      <c r="AD9" s="67">
        <v>51901090</v>
      </c>
      <c r="AE9" s="67">
        <v>154240429</v>
      </c>
      <c r="AF9" s="67">
        <v>152678772</v>
      </c>
      <c r="AG9" s="67">
        <v>63732351</v>
      </c>
      <c r="AH9" s="67">
        <v>32623</v>
      </c>
      <c r="AI9" s="67">
        <v>79054</v>
      </c>
      <c r="AJ9" s="67">
        <v>74509</v>
      </c>
    </row>
    <row r="10" spans="2:36" s="56" customFormat="1" ht="15" customHeight="1">
      <c r="B10" s="65">
        <v>7</v>
      </c>
      <c r="C10" s="66" t="s">
        <v>103</v>
      </c>
      <c r="D10" s="67">
        <v>391975</v>
      </c>
      <c r="E10" s="67">
        <v>2885158</v>
      </c>
      <c r="F10" s="67">
        <v>2825164</v>
      </c>
      <c r="G10" s="67">
        <v>20747782</v>
      </c>
      <c r="H10" s="67">
        <v>20699214</v>
      </c>
      <c r="I10" s="67">
        <v>13703875</v>
      </c>
      <c r="J10" s="67">
        <v>804</v>
      </c>
      <c r="K10" s="67">
        <v>5410</v>
      </c>
      <c r="L10" s="67">
        <v>4951</v>
      </c>
      <c r="N10" s="65">
        <v>7</v>
      </c>
      <c r="O10" s="66" t="str">
        <f t="shared" si="0"/>
        <v>龍ケ崎市</v>
      </c>
      <c r="P10" s="67">
        <v>11830968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27909</v>
      </c>
      <c r="W10" s="67">
        <v>0</v>
      </c>
      <c r="X10" s="67">
        <v>0</v>
      </c>
      <c r="Z10" s="65">
        <v>7</v>
      </c>
      <c r="AA10" s="66" t="str">
        <f t="shared" si="1"/>
        <v>龍ケ崎市</v>
      </c>
      <c r="AB10" s="67">
        <v>20103884</v>
      </c>
      <c r="AC10" s="67">
        <v>58446116</v>
      </c>
      <c r="AD10" s="67">
        <v>55566616</v>
      </c>
      <c r="AE10" s="67">
        <v>221232380</v>
      </c>
      <c r="AF10" s="67">
        <v>219566487</v>
      </c>
      <c r="AG10" s="67">
        <v>89435903</v>
      </c>
      <c r="AH10" s="67">
        <v>29664</v>
      </c>
      <c r="AI10" s="67">
        <v>102309</v>
      </c>
      <c r="AJ10" s="67">
        <v>96559</v>
      </c>
    </row>
    <row r="11" spans="2:36" s="56" customFormat="1" ht="15" customHeight="1">
      <c r="B11" s="65">
        <v>8</v>
      </c>
      <c r="C11" s="66" t="s">
        <v>83</v>
      </c>
      <c r="D11" s="67">
        <v>403080</v>
      </c>
      <c r="E11" s="67">
        <v>2652830</v>
      </c>
      <c r="F11" s="67">
        <v>2573518</v>
      </c>
      <c r="G11" s="67">
        <v>13051877</v>
      </c>
      <c r="H11" s="67">
        <v>12975681</v>
      </c>
      <c r="I11" s="67">
        <v>9072465</v>
      </c>
      <c r="J11" s="67">
        <v>531</v>
      </c>
      <c r="K11" s="67">
        <v>4552</v>
      </c>
      <c r="L11" s="67">
        <v>4011</v>
      </c>
      <c r="N11" s="65">
        <v>8</v>
      </c>
      <c r="O11" s="66" t="str">
        <f t="shared" si="0"/>
        <v>下妻市</v>
      </c>
      <c r="P11" s="67">
        <v>15604959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35960</v>
      </c>
      <c r="W11" s="67">
        <v>0</v>
      </c>
      <c r="X11" s="67">
        <v>0</v>
      </c>
      <c r="Z11" s="65">
        <v>8</v>
      </c>
      <c r="AA11" s="66" t="str">
        <f t="shared" si="1"/>
        <v>下妻市</v>
      </c>
      <c r="AB11" s="67">
        <v>17429186</v>
      </c>
      <c r="AC11" s="67">
        <v>63450814</v>
      </c>
      <c r="AD11" s="67">
        <v>60496146</v>
      </c>
      <c r="AE11" s="67">
        <v>135546257</v>
      </c>
      <c r="AF11" s="67">
        <v>133555993</v>
      </c>
      <c r="AG11" s="67">
        <v>64262600</v>
      </c>
      <c r="AH11" s="67">
        <v>39509</v>
      </c>
      <c r="AI11" s="67">
        <v>81098</v>
      </c>
      <c r="AJ11" s="67">
        <v>75266</v>
      </c>
    </row>
    <row r="12" spans="2:36" s="56" customFormat="1" ht="15" customHeight="1">
      <c r="B12" s="65">
        <v>9</v>
      </c>
      <c r="C12" s="66" t="s">
        <v>104</v>
      </c>
      <c r="D12" s="67">
        <v>2774665</v>
      </c>
      <c r="E12" s="67">
        <v>4019599</v>
      </c>
      <c r="F12" s="67">
        <v>3724518</v>
      </c>
      <c r="G12" s="67">
        <v>13292760</v>
      </c>
      <c r="H12" s="67">
        <v>13255072</v>
      </c>
      <c r="I12" s="67">
        <v>9208483</v>
      </c>
      <c r="J12" s="67">
        <v>9285</v>
      </c>
      <c r="K12" s="67">
        <v>7721</v>
      </c>
      <c r="L12" s="67">
        <v>6771</v>
      </c>
      <c r="N12" s="65">
        <v>9</v>
      </c>
      <c r="O12" s="66" t="str">
        <f t="shared" si="0"/>
        <v>常総市</v>
      </c>
      <c r="P12" s="67">
        <v>25137223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53630</v>
      </c>
      <c r="W12" s="67">
        <v>0</v>
      </c>
      <c r="X12" s="67">
        <v>0</v>
      </c>
      <c r="Z12" s="65">
        <v>9</v>
      </c>
      <c r="AA12" s="66" t="str">
        <f t="shared" si="1"/>
        <v>常総市</v>
      </c>
      <c r="AB12" s="67">
        <v>29955775</v>
      </c>
      <c r="AC12" s="67">
        <v>93684225</v>
      </c>
      <c r="AD12" s="67">
        <v>89612688</v>
      </c>
      <c r="AE12" s="67">
        <v>201668499</v>
      </c>
      <c r="AF12" s="67">
        <v>199627205</v>
      </c>
      <c r="AG12" s="67">
        <v>93460298</v>
      </c>
      <c r="AH12" s="67">
        <v>66733</v>
      </c>
      <c r="AI12" s="67">
        <v>124665</v>
      </c>
      <c r="AJ12" s="67">
        <v>116620</v>
      </c>
    </row>
    <row r="13" spans="2:36" s="56" customFormat="1" ht="15" customHeight="1">
      <c r="B13" s="65">
        <v>10</v>
      </c>
      <c r="C13" s="66" t="s">
        <v>84</v>
      </c>
      <c r="D13" s="67">
        <v>9026654</v>
      </c>
      <c r="E13" s="67">
        <v>2812877</v>
      </c>
      <c r="F13" s="67">
        <v>2735986</v>
      </c>
      <c r="G13" s="67">
        <v>8969915</v>
      </c>
      <c r="H13" s="67">
        <v>8942347</v>
      </c>
      <c r="I13" s="67">
        <v>6109421</v>
      </c>
      <c r="J13" s="67">
        <v>31032</v>
      </c>
      <c r="K13" s="67">
        <v>5377</v>
      </c>
      <c r="L13" s="67">
        <v>5035</v>
      </c>
      <c r="N13" s="65">
        <v>10</v>
      </c>
      <c r="O13" s="66" t="str">
        <f t="shared" si="0"/>
        <v>常陸太田市</v>
      </c>
      <c r="P13" s="67">
        <v>76241815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61313</v>
      </c>
      <c r="W13" s="67">
        <v>0</v>
      </c>
      <c r="X13" s="67">
        <v>0</v>
      </c>
      <c r="Z13" s="65">
        <v>10</v>
      </c>
      <c r="AA13" s="66" t="str">
        <f t="shared" si="1"/>
        <v>常陸太田市</v>
      </c>
      <c r="AB13" s="67">
        <v>160340300</v>
      </c>
      <c r="AC13" s="67">
        <v>211649700</v>
      </c>
      <c r="AD13" s="67">
        <v>197205633</v>
      </c>
      <c r="AE13" s="67">
        <v>118229826</v>
      </c>
      <c r="AF13" s="67">
        <v>115939041</v>
      </c>
      <c r="AG13" s="67">
        <v>49320005</v>
      </c>
      <c r="AH13" s="67">
        <v>97266</v>
      </c>
      <c r="AI13" s="67">
        <v>196837</v>
      </c>
      <c r="AJ13" s="67">
        <v>178819</v>
      </c>
    </row>
    <row r="14" spans="2:36" s="56" customFormat="1" ht="15" customHeight="1">
      <c r="B14" s="65">
        <v>11</v>
      </c>
      <c r="C14" s="66" t="s">
        <v>85</v>
      </c>
      <c r="D14" s="67">
        <v>0</v>
      </c>
      <c r="E14" s="67">
        <v>1638068</v>
      </c>
      <c r="F14" s="67">
        <v>1604259</v>
      </c>
      <c r="G14" s="67">
        <v>4521963</v>
      </c>
      <c r="H14" s="67">
        <v>4506114</v>
      </c>
      <c r="I14" s="67">
        <v>3129211</v>
      </c>
      <c r="J14" s="67">
        <v>0</v>
      </c>
      <c r="K14" s="67">
        <v>1837</v>
      </c>
      <c r="L14" s="67">
        <v>1630</v>
      </c>
      <c r="N14" s="65">
        <v>11</v>
      </c>
      <c r="O14" s="66" t="str">
        <f t="shared" si="0"/>
        <v>高萩市</v>
      </c>
      <c r="P14" s="67">
        <v>67568856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17852</v>
      </c>
      <c r="W14" s="67">
        <v>0</v>
      </c>
      <c r="X14" s="67">
        <v>0</v>
      </c>
      <c r="Z14" s="65">
        <v>11</v>
      </c>
      <c r="AA14" s="66" t="str">
        <f t="shared" si="1"/>
        <v>高萩市</v>
      </c>
      <c r="AB14" s="67">
        <v>137970637</v>
      </c>
      <c r="AC14" s="67">
        <v>55609363</v>
      </c>
      <c r="AD14" s="67">
        <v>51770511</v>
      </c>
      <c r="AE14" s="67">
        <v>80965280</v>
      </c>
      <c r="AF14" s="67">
        <v>80436181</v>
      </c>
      <c r="AG14" s="67">
        <v>35849125</v>
      </c>
      <c r="AH14" s="67">
        <v>19195</v>
      </c>
      <c r="AI14" s="67">
        <v>48768</v>
      </c>
      <c r="AJ14" s="67">
        <v>45267</v>
      </c>
    </row>
    <row r="15" spans="2:36" s="56" customFormat="1" ht="15" customHeight="1">
      <c r="B15" s="65">
        <v>12</v>
      </c>
      <c r="C15" s="66" t="s">
        <v>86</v>
      </c>
      <c r="D15" s="67">
        <v>1960673</v>
      </c>
      <c r="E15" s="67">
        <v>2688843</v>
      </c>
      <c r="F15" s="67">
        <v>2494082</v>
      </c>
      <c r="G15" s="67">
        <v>8975693</v>
      </c>
      <c r="H15" s="67">
        <v>8944633</v>
      </c>
      <c r="I15" s="67">
        <v>6247070</v>
      </c>
      <c r="J15" s="67">
        <v>1591</v>
      </c>
      <c r="K15" s="67">
        <v>5908</v>
      </c>
      <c r="L15" s="67">
        <v>5172</v>
      </c>
      <c r="N15" s="65">
        <v>12</v>
      </c>
      <c r="O15" s="66" t="str">
        <f t="shared" si="0"/>
        <v>北茨城市</v>
      </c>
      <c r="P15" s="67">
        <v>83282646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27816</v>
      </c>
      <c r="W15" s="67">
        <v>0</v>
      </c>
      <c r="X15" s="67">
        <v>0</v>
      </c>
      <c r="Z15" s="65">
        <v>12</v>
      </c>
      <c r="AA15" s="66" t="str">
        <f t="shared" si="1"/>
        <v>北茨城市</v>
      </c>
      <c r="AB15" s="67">
        <v>119920690</v>
      </c>
      <c r="AC15" s="67">
        <v>66879310</v>
      </c>
      <c r="AD15" s="67">
        <v>61547372</v>
      </c>
      <c r="AE15" s="67">
        <v>124564476</v>
      </c>
      <c r="AF15" s="67">
        <v>123044227</v>
      </c>
      <c r="AG15" s="67">
        <v>53460028</v>
      </c>
      <c r="AH15" s="67">
        <v>32965</v>
      </c>
      <c r="AI15" s="67">
        <v>93459</v>
      </c>
      <c r="AJ15" s="67">
        <v>84955</v>
      </c>
    </row>
    <row r="16" spans="2:36" s="56" customFormat="1" ht="15" customHeight="1">
      <c r="B16" s="65">
        <v>13</v>
      </c>
      <c r="C16" s="66" t="s">
        <v>87</v>
      </c>
      <c r="D16" s="67">
        <v>2399426</v>
      </c>
      <c r="E16" s="67">
        <v>7205869</v>
      </c>
      <c r="F16" s="67">
        <v>6982175</v>
      </c>
      <c r="G16" s="67">
        <v>18920306</v>
      </c>
      <c r="H16" s="67">
        <v>18833117</v>
      </c>
      <c r="I16" s="67">
        <v>12966565</v>
      </c>
      <c r="J16" s="67">
        <v>2607</v>
      </c>
      <c r="K16" s="67">
        <v>10154</v>
      </c>
      <c r="L16" s="67">
        <v>8948</v>
      </c>
      <c r="N16" s="65">
        <v>13</v>
      </c>
      <c r="O16" s="66" t="str">
        <f t="shared" si="0"/>
        <v>笠間市</v>
      </c>
      <c r="P16" s="67">
        <v>48986069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58282</v>
      </c>
      <c r="W16" s="67">
        <v>0</v>
      </c>
      <c r="X16" s="67">
        <v>0</v>
      </c>
      <c r="Z16" s="65">
        <v>13</v>
      </c>
      <c r="AA16" s="66" t="str">
        <f t="shared" si="1"/>
        <v>笠間市</v>
      </c>
      <c r="AB16" s="67">
        <v>58615622</v>
      </c>
      <c r="AC16" s="67">
        <v>181784378</v>
      </c>
      <c r="AD16" s="67">
        <v>173877260</v>
      </c>
      <c r="AE16" s="67">
        <v>236896999</v>
      </c>
      <c r="AF16" s="67">
        <v>235107712</v>
      </c>
      <c r="AG16" s="67">
        <v>102114311</v>
      </c>
      <c r="AH16" s="67">
        <v>65376</v>
      </c>
      <c r="AI16" s="67">
        <v>162059</v>
      </c>
      <c r="AJ16" s="67">
        <v>152120</v>
      </c>
    </row>
    <row r="17" spans="2:36" s="56" customFormat="1" ht="15" customHeight="1">
      <c r="B17" s="65">
        <v>14</v>
      </c>
      <c r="C17" s="66" t="s">
        <v>88</v>
      </c>
      <c r="D17" s="67">
        <v>7410033</v>
      </c>
      <c r="E17" s="67">
        <v>2139132</v>
      </c>
      <c r="F17" s="67">
        <v>2055765</v>
      </c>
      <c r="G17" s="67">
        <v>23339063</v>
      </c>
      <c r="H17" s="67">
        <v>23300884</v>
      </c>
      <c r="I17" s="67">
        <v>16309131</v>
      </c>
      <c r="J17" s="67">
        <v>25764</v>
      </c>
      <c r="K17" s="67">
        <v>8025</v>
      </c>
      <c r="L17" s="67">
        <v>6893</v>
      </c>
      <c r="N17" s="65">
        <v>14</v>
      </c>
      <c r="O17" s="66" t="str">
        <f t="shared" si="0"/>
        <v>取手市</v>
      </c>
      <c r="P17" s="67">
        <v>14626561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16079</v>
      </c>
      <c r="W17" s="67">
        <v>0</v>
      </c>
      <c r="X17" s="67">
        <v>0</v>
      </c>
      <c r="Z17" s="65">
        <v>14</v>
      </c>
      <c r="AA17" s="66" t="str">
        <f t="shared" si="1"/>
        <v>取手市</v>
      </c>
      <c r="AB17" s="67">
        <v>25189240</v>
      </c>
      <c r="AC17" s="67">
        <v>44750760</v>
      </c>
      <c r="AD17" s="67">
        <v>43223997</v>
      </c>
      <c r="AE17" s="67">
        <v>320342919</v>
      </c>
      <c r="AF17" s="67">
        <v>318411638</v>
      </c>
      <c r="AG17" s="67">
        <v>114020937</v>
      </c>
      <c r="AH17" s="67">
        <v>50373</v>
      </c>
      <c r="AI17" s="67">
        <v>106901</v>
      </c>
      <c r="AJ17" s="67">
        <v>101475</v>
      </c>
    </row>
    <row r="18" spans="2:36" s="56" customFormat="1" ht="15" customHeight="1">
      <c r="B18" s="65">
        <v>15</v>
      </c>
      <c r="C18" s="66" t="s">
        <v>89</v>
      </c>
      <c r="D18" s="67">
        <v>1005398</v>
      </c>
      <c r="E18" s="67">
        <v>2810202</v>
      </c>
      <c r="F18" s="67">
        <v>2563421</v>
      </c>
      <c r="G18" s="67">
        <v>6957217</v>
      </c>
      <c r="H18" s="67">
        <v>6880341</v>
      </c>
      <c r="I18" s="67">
        <v>4810668</v>
      </c>
      <c r="J18" s="67">
        <v>2028</v>
      </c>
      <c r="K18" s="67">
        <v>5503</v>
      </c>
      <c r="L18" s="67">
        <v>4156</v>
      </c>
      <c r="N18" s="65">
        <v>15</v>
      </c>
      <c r="O18" s="66" t="str">
        <f t="shared" si="0"/>
        <v>牛久市</v>
      </c>
      <c r="P18" s="67">
        <v>7956151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19990</v>
      </c>
      <c r="W18" s="67">
        <v>0</v>
      </c>
      <c r="X18" s="67">
        <v>0</v>
      </c>
      <c r="Z18" s="65">
        <v>15</v>
      </c>
      <c r="AA18" s="66" t="str">
        <f t="shared" si="1"/>
        <v>牛久市</v>
      </c>
      <c r="AB18" s="67">
        <v>11053904</v>
      </c>
      <c r="AC18" s="67">
        <v>47866096</v>
      </c>
      <c r="AD18" s="67">
        <v>44585678</v>
      </c>
      <c r="AE18" s="67">
        <v>304415645</v>
      </c>
      <c r="AF18" s="67">
        <v>303675146</v>
      </c>
      <c r="AG18" s="67">
        <v>115889787</v>
      </c>
      <c r="AH18" s="67">
        <v>24722</v>
      </c>
      <c r="AI18" s="67">
        <v>88366</v>
      </c>
      <c r="AJ18" s="67">
        <v>82592</v>
      </c>
    </row>
    <row r="19" spans="2:36" s="56" customFormat="1" ht="15" customHeight="1">
      <c r="B19" s="65">
        <v>16</v>
      </c>
      <c r="C19" s="66" t="s">
        <v>90</v>
      </c>
      <c r="D19" s="67">
        <v>3794706</v>
      </c>
      <c r="E19" s="67">
        <v>10780486</v>
      </c>
      <c r="F19" s="67">
        <v>10314146</v>
      </c>
      <c r="G19" s="67">
        <v>166205877</v>
      </c>
      <c r="H19" s="67">
        <v>166100521</v>
      </c>
      <c r="I19" s="67">
        <v>112006884</v>
      </c>
      <c r="J19" s="67">
        <v>5818</v>
      </c>
      <c r="K19" s="67">
        <v>18836</v>
      </c>
      <c r="L19" s="67">
        <v>16634</v>
      </c>
      <c r="N19" s="65">
        <v>16</v>
      </c>
      <c r="O19" s="66" t="str">
        <f t="shared" si="0"/>
        <v>つくば市</v>
      </c>
      <c r="P19" s="67">
        <v>41723744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101380</v>
      </c>
      <c r="W19" s="67">
        <v>0</v>
      </c>
      <c r="X19" s="67">
        <v>0</v>
      </c>
      <c r="Z19" s="65">
        <v>16</v>
      </c>
      <c r="AA19" s="66" t="str">
        <f t="shared" si="1"/>
        <v>つくば市</v>
      </c>
      <c r="AB19" s="67">
        <v>80373991</v>
      </c>
      <c r="AC19" s="67">
        <v>203346009</v>
      </c>
      <c r="AD19" s="67">
        <v>192280579</v>
      </c>
      <c r="AE19" s="67">
        <v>1211212439</v>
      </c>
      <c r="AF19" s="67">
        <v>1207631234</v>
      </c>
      <c r="AG19" s="67">
        <v>520717120</v>
      </c>
      <c r="AH19" s="67">
        <v>121924</v>
      </c>
      <c r="AI19" s="67">
        <v>283488</v>
      </c>
      <c r="AJ19" s="67">
        <v>263955</v>
      </c>
    </row>
    <row r="20" spans="2:36" s="56" customFormat="1" ht="15" customHeight="1">
      <c r="B20" s="65">
        <v>17</v>
      </c>
      <c r="C20" s="66" t="s">
        <v>63</v>
      </c>
      <c r="D20" s="67">
        <v>11128237</v>
      </c>
      <c r="E20" s="67">
        <v>5627872</v>
      </c>
      <c r="F20" s="67">
        <v>5421304</v>
      </c>
      <c r="G20" s="67">
        <v>44277752</v>
      </c>
      <c r="H20" s="67">
        <v>44227488</v>
      </c>
      <c r="I20" s="67">
        <v>30942052</v>
      </c>
      <c r="J20" s="67">
        <v>8196</v>
      </c>
      <c r="K20" s="67">
        <v>10332</v>
      </c>
      <c r="L20" s="67">
        <v>9400</v>
      </c>
      <c r="N20" s="65">
        <v>17</v>
      </c>
      <c r="O20" s="66" t="str">
        <f t="shared" si="0"/>
        <v>ひたちなか市</v>
      </c>
      <c r="P20" s="67">
        <v>15347489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31439</v>
      </c>
      <c r="W20" s="67">
        <v>0</v>
      </c>
      <c r="X20" s="67">
        <v>0</v>
      </c>
      <c r="Z20" s="65">
        <v>17</v>
      </c>
      <c r="AA20" s="66" t="str">
        <f t="shared" si="1"/>
        <v>ひたちなか市</v>
      </c>
      <c r="AB20" s="67">
        <v>29840987</v>
      </c>
      <c r="AC20" s="67">
        <v>70089013</v>
      </c>
      <c r="AD20" s="67">
        <v>67017830</v>
      </c>
      <c r="AE20" s="67">
        <v>532373422</v>
      </c>
      <c r="AF20" s="67">
        <v>530172357</v>
      </c>
      <c r="AG20" s="67">
        <v>220048510</v>
      </c>
      <c r="AH20" s="67">
        <v>41460</v>
      </c>
      <c r="AI20" s="67">
        <v>153943</v>
      </c>
      <c r="AJ20" s="67">
        <v>146892</v>
      </c>
    </row>
    <row r="21" spans="2:36" s="56" customFormat="1" ht="15" customHeight="1">
      <c r="B21" s="65">
        <v>18</v>
      </c>
      <c r="C21" s="66" t="s">
        <v>91</v>
      </c>
      <c r="D21" s="67">
        <v>12581647</v>
      </c>
      <c r="E21" s="67">
        <v>10714098</v>
      </c>
      <c r="F21" s="67">
        <v>9426796</v>
      </c>
      <c r="G21" s="67">
        <v>24816309</v>
      </c>
      <c r="H21" s="67">
        <v>24004856</v>
      </c>
      <c r="I21" s="67">
        <v>16634922</v>
      </c>
      <c r="J21" s="67">
        <v>31231</v>
      </c>
      <c r="K21" s="67">
        <v>19464</v>
      </c>
      <c r="L21" s="67">
        <v>12180</v>
      </c>
      <c r="N21" s="65">
        <v>18</v>
      </c>
      <c r="O21" s="66" t="str">
        <f t="shared" si="0"/>
        <v>鹿嶋市</v>
      </c>
      <c r="P21" s="67">
        <v>18840991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708</v>
      </c>
      <c r="W21" s="67">
        <v>0</v>
      </c>
      <c r="X21" s="67">
        <v>0</v>
      </c>
      <c r="Z21" s="65">
        <v>18</v>
      </c>
      <c r="AA21" s="66" t="str">
        <f t="shared" si="1"/>
        <v>鹿嶋市</v>
      </c>
      <c r="AB21" s="67">
        <v>34596607</v>
      </c>
      <c r="AC21" s="67">
        <v>71423393</v>
      </c>
      <c r="AD21" s="67">
        <v>64712801</v>
      </c>
      <c r="AE21" s="67">
        <v>209055320</v>
      </c>
      <c r="AF21" s="67">
        <v>204212154</v>
      </c>
      <c r="AG21" s="67">
        <v>100468982</v>
      </c>
      <c r="AH21" s="67">
        <v>36835</v>
      </c>
      <c r="AI21" s="67">
        <v>120079</v>
      </c>
      <c r="AJ21" s="67">
        <v>97715</v>
      </c>
    </row>
    <row r="22" spans="2:36" s="56" customFormat="1" ht="15" customHeight="1">
      <c r="B22" s="65">
        <v>19</v>
      </c>
      <c r="C22" s="66" t="s">
        <v>65</v>
      </c>
      <c r="D22" s="67">
        <v>712863</v>
      </c>
      <c r="E22" s="67">
        <v>1716766</v>
      </c>
      <c r="F22" s="67">
        <v>1693406</v>
      </c>
      <c r="G22" s="67">
        <v>5791539</v>
      </c>
      <c r="H22" s="67">
        <v>5756671</v>
      </c>
      <c r="I22" s="67">
        <v>4020483</v>
      </c>
      <c r="J22" s="67">
        <v>852</v>
      </c>
      <c r="K22" s="67">
        <v>3879</v>
      </c>
      <c r="L22" s="67">
        <v>3591</v>
      </c>
      <c r="N22" s="65">
        <v>19</v>
      </c>
      <c r="O22" s="66" t="str">
        <f t="shared" si="0"/>
        <v>潮来市</v>
      </c>
      <c r="P22" s="67">
        <v>7229265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19390</v>
      </c>
      <c r="W22" s="67">
        <v>0</v>
      </c>
      <c r="X22" s="67">
        <v>0</v>
      </c>
      <c r="Z22" s="65">
        <v>19</v>
      </c>
      <c r="AA22" s="66" t="str">
        <f t="shared" si="1"/>
        <v>潮来市</v>
      </c>
      <c r="AB22" s="67">
        <v>10148048</v>
      </c>
      <c r="AC22" s="67">
        <v>43433449</v>
      </c>
      <c r="AD22" s="67">
        <v>40082948</v>
      </c>
      <c r="AE22" s="67">
        <v>61018222</v>
      </c>
      <c r="AF22" s="67">
        <v>58802802</v>
      </c>
      <c r="AG22" s="67">
        <v>25374369</v>
      </c>
      <c r="AH22" s="67">
        <v>23920</v>
      </c>
      <c r="AI22" s="67">
        <v>60693</v>
      </c>
      <c r="AJ22" s="67">
        <v>54482</v>
      </c>
    </row>
    <row r="23" spans="2:36" s="56" customFormat="1" ht="15" customHeight="1">
      <c r="B23" s="65">
        <v>20</v>
      </c>
      <c r="C23" s="66" t="s">
        <v>92</v>
      </c>
      <c r="D23" s="67">
        <v>8294578</v>
      </c>
      <c r="E23" s="67">
        <v>1187912</v>
      </c>
      <c r="F23" s="67">
        <v>1164050</v>
      </c>
      <c r="G23" s="67">
        <v>21234039</v>
      </c>
      <c r="H23" s="67">
        <v>21229557</v>
      </c>
      <c r="I23" s="67">
        <v>13764478</v>
      </c>
      <c r="J23" s="67">
        <v>21745</v>
      </c>
      <c r="K23" s="67">
        <v>3014</v>
      </c>
      <c r="L23" s="67">
        <v>2880</v>
      </c>
      <c r="N23" s="65">
        <v>20</v>
      </c>
      <c r="O23" s="66" t="str">
        <f t="shared" si="0"/>
        <v>守谷市</v>
      </c>
      <c r="P23" s="67">
        <v>4860273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Z23" s="65">
        <v>20</v>
      </c>
      <c r="AA23" s="66" t="str">
        <f t="shared" si="1"/>
        <v>守谷市</v>
      </c>
      <c r="AB23" s="67">
        <v>15263204</v>
      </c>
      <c r="AC23" s="67">
        <v>20446796</v>
      </c>
      <c r="AD23" s="67">
        <v>19334649</v>
      </c>
      <c r="AE23" s="67">
        <v>342133240</v>
      </c>
      <c r="AF23" s="67">
        <v>341994198</v>
      </c>
      <c r="AG23" s="67">
        <v>120395709</v>
      </c>
      <c r="AH23" s="67">
        <v>24189</v>
      </c>
      <c r="AI23" s="67">
        <v>51916</v>
      </c>
      <c r="AJ23" s="67">
        <v>49826</v>
      </c>
    </row>
    <row r="24" spans="2:36" s="56" customFormat="1" ht="15" customHeight="1">
      <c r="B24" s="65">
        <v>21</v>
      </c>
      <c r="C24" s="66" t="s">
        <v>105</v>
      </c>
      <c r="D24" s="67">
        <v>1905506</v>
      </c>
      <c r="E24" s="67">
        <v>4014629</v>
      </c>
      <c r="F24" s="67">
        <v>3844880</v>
      </c>
      <c r="G24" s="67">
        <v>6191922</v>
      </c>
      <c r="H24" s="67">
        <v>6137027</v>
      </c>
      <c r="I24" s="67">
        <v>4178919</v>
      </c>
      <c r="J24" s="67">
        <v>4308</v>
      </c>
      <c r="K24" s="67">
        <v>6457</v>
      </c>
      <c r="L24" s="67">
        <v>5625</v>
      </c>
      <c r="N24" s="65">
        <v>21</v>
      </c>
      <c r="O24" s="66" t="str">
        <f t="shared" si="0"/>
        <v>常陸大宮市</v>
      </c>
      <c r="P24" s="67">
        <v>43523890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68963</v>
      </c>
      <c r="W24" s="67">
        <v>0</v>
      </c>
      <c r="X24" s="67">
        <v>0</v>
      </c>
      <c r="Z24" s="65">
        <v>21</v>
      </c>
      <c r="AA24" s="66" t="str">
        <f t="shared" si="1"/>
        <v>常陸大宮市</v>
      </c>
      <c r="AB24" s="67">
        <v>88574163</v>
      </c>
      <c r="AC24" s="67">
        <v>259875837</v>
      </c>
      <c r="AD24" s="67">
        <v>243361503</v>
      </c>
      <c r="AE24" s="67">
        <v>97199349</v>
      </c>
      <c r="AF24" s="67">
        <v>95152885</v>
      </c>
      <c r="AG24" s="67">
        <v>48150301</v>
      </c>
      <c r="AH24" s="67">
        <v>83415</v>
      </c>
      <c r="AI24" s="67">
        <v>189651</v>
      </c>
      <c r="AJ24" s="67">
        <v>169504</v>
      </c>
    </row>
    <row r="25" spans="2:36" s="56" customFormat="1" ht="15" customHeight="1">
      <c r="B25" s="65">
        <v>22</v>
      </c>
      <c r="C25" s="66" t="s">
        <v>106</v>
      </c>
      <c r="D25" s="67">
        <v>1311547</v>
      </c>
      <c r="E25" s="67">
        <v>4203906</v>
      </c>
      <c r="F25" s="67">
        <v>3867547</v>
      </c>
      <c r="G25" s="67">
        <v>16140894</v>
      </c>
      <c r="H25" s="67">
        <v>16110969</v>
      </c>
      <c r="I25" s="67">
        <v>10990761</v>
      </c>
      <c r="J25" s="67">
        <v>3753</v>
      </c>
      <c r="K25" s="67">
        <v>8300</v>
      </c>
      <c r="L25" s="67">
        <v>7277</v>
      </c>
      <c r="N25" s="65">
        <v>22</v>
      </c>
      <c r="O25" s="66" t="str">
        <f t="shared" si="0"/>
        <v>那珂市</v>
      </c>
      <c r="P25" s="67">
        <v>11947797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44213</v>
      </c>
      <c r="W25" s="67">
        <v>0</v>
      </c>
      <c r="X25" s="67">
        <v>0</v>
      </c>
      <c r="Z25" s="65">
        <v>22</v>
      </c>
      <c r="AA25" s="66" t="str">
        <f t="shared" si="1"/>
        <v>那珂市</v>
      </c>
      <c r="AB25" s="67">
        <v>19969019</v>
      </c>
      <c r="AC25" s="67">
        <v>77850981</v>
      </c>
      <c r="AD25" s="67">
        <v>72674624</v>
      </c>
      <c r="AE25" s="67">
        <v>173292930</v>
      </c>
      <c r="AF25" s="67">
        <v>172530829</v>
      </c>
      <c r="AG25" s="67">
        <v>70765940</v>
      </c>
      <c r="AH25" s="67">
        <v>52418</v>
      </c>
      <c r="AI25" s="67">
        <v>111213</v>
      </c>
      <c r="AJ25" s="67">
        <v>103426</v>
      </c>
    </row>
    <row r="26" spans="2:36" s="56" customFormat="1" ht="15" customHeight="1">
      <c r="B26" s="68">
        <v>23</v>
      </c>
      <c r="C26" s="66" t="s">
        <v>107</v>
      </c>
      <c r="D26" s="67">
        <v>2497000</v>
      </c>
      <c r="E26" s="67">
        <v>6502572</v>
      </c>
      <c r="F26" s="67">
        <v>6211515</v>
      </c>
      <c r="G26" s="67">
        <v>22119363</v>
      </c>
      <c r="H26" s="67">
        <v>22042581</v>
      </c>
      <c r="I26" s="67">
        <v>15225493</v>
      </c>
      <c r="J26" s="67">
        <v>22632</v>
      </c>
      <c r="K26" s="67">
        <v>10110</v>
      </c>
      <c r="L26" s="67">
        <v>8723</v>
      </c>
      <c r="N26" s="68">
        <v>23</v>
      </c>
      <c r="O26" s="66" t="str">
        <f t="shared" si="0"/>
        <v>筑西市</v>
      </c>
      <c r="P26" s="67">
        <v>31909534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42295</v>
      </c>
      <c r="W26" s="67">
        <v>0</v>
      </c>
      <c r="X26" s="67">
        <v>0</v>
      </c>
      <c r="Z26" s="68">
        <v>23</v>
      </c>
      <c r="AA26" s="66" t="str">
        <f t="shared" si="1"/>
        <v>筑西市</v>
      </c>
      <c r="AB26" s="67">
        <v>38957488</v>
      </c>
      <c r="AC26" s="67">
        <v>166342512</v>
      </c>
      <c r="AD26" s="67">
        <v>159754418</v>
      </c>
      <c r="AE26" s="67">
        <v>316987540</v>
      </c>
      <c r="AF26" s="67">
        <v>314076473</v>
      </c>
      <c r="AG26" s="67">
        <v>142028006</v>
      </c>
      <c r="AH26" s="67">
        <v>73135</v>
      </c>
      <c r="AI26" s="67">
        <v>216104</v>
      </c>
      <c r="AJ26" s="67">
        <v>202205</v>
      </c>
    </row>
    <row r="27" spans="2:36" s="56" customFormat="1" ht="15" customHeight="1">
      <c r="B27" s="65">
        <v>24</v>
      </c>
      <c r="C27" s="66" t="s">
        <v>108</v>
      </c>
      <c r="D27" s="67">
        <v>6515103</v>
      </c>
      <c r="E27" s="67">
        <v>5341082</v>
      </c>
      <c r="F27" s="67">
        <v>5114321</v>
      </c>
      <c r="G27" s="67">
        <v>21707693</v>
      </c>
      <c r="H27" s="67">
        <v>21539827</v>
      </c>
      <c r="I27" s="67">
        <v>14802026</v>
      </c>
      <c r="J27" s="67">
        <v>28490</v>
      </c>
      <c r="K27" s="67">
        <v>10036</v>
      </c>
      <c r="L27" s="67">
        <v>8436</v>
      </c>
      <c r="N27" s="65">
        <v>24</v>
      </c>
      <c r="O27" s="66" t="str">
        <f t="shared" si="0"/>
        <v>坂東市</v>
      </c>
      <c r="P27" s="67">
        <v>19400327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Z27" s="65">
        <v>24</v>
      </c>
      <c r="AA27" s="66" t="str">
        <f t="shared" si="1"/>
        <v>坂東市</v>
      </c>
      <c r="AB27" s="67">
        <v>27240709</v>
      </c>
      <c r="AC27" s="67">
        <v>95789291</v>
      </c>
      <c r="AD27" s="67">
        <v>89903457</v>
      </c>
      <c r="AE27" s="67">
        <v>174209352</v>
      </c>
      <c r="AF27" s="67">
        <v>172531296</v>
      </c>
      <c r="AG27" s="67">
        <v>81630277</v>
      </c>
      <c r="AH27" s="67">
        <v>31763</v>
      </c>
      <c r="AI27" s="67">
        <v>133226</v>
      </c>
      <c r="AJ27" s="67">
        <v>120140</v>
      </c>
    </row>
    <row r="28" spans="2:36" s="56" customFormat="1" ht="15" customHeight="1">
      <c r="B28" s="65">
        <v>25</v>
      </c>
      <c r="C28" s="66" t="s">
        <v>109</v>
      </c>
      <c r="D28" s="67">
        <v>1181087</v>
      </c>
      <c r="E28" s="67">
        <v>4752567</v>
      </c>
      <c r="F28" s="67">
        <v>4379677</v>
      </c>
      <c r="G28" s="67">
        <v>4816304</v>
      </c>
      <c r="H28" s="67">
        <v>4708409</v>
      </c>
      <c r="I28" s="67">
        <v>3188822</v>
      </c>
      <c r="J28" s="67">
        <v>2219</v>
      </c>
      <c r="K28" s="67">
        <v>7094</v>
      </c>
      <c r="L28" s="67">
        <v>5336</v>
      </c>
      <c r="N28" s="65">
        <v>25</v>
      </c>
      <c r="O28" s="66" t="str">
        <f t="shared" si="0"/>
        <v>稲敷市</v>
      </c>
      <c r="P28" s="67">
        <v>60987566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48001</v>
      </c>
      <c r="W28" s="67">
        <v>0</v>
      </c>
      <c r="X28" s="67">
        <v>0</v>
      </c>
      <c r="Z28" s="65">
        <v>25</v>
      </c>
      <c r="AA28" s="66" t="str">
        <f t="shared" si="1"/>
        <v>稲敷市</v>
      </c>
      <c r="AB28" s="67">
        <v>64635412</v>
      </c>
      <c r="AC28" s="67">
        <v>141174588</v>
      </c>
      <c r="AD28" s="67">
        <v>133793631</v>
      </c>
      <c r="AE28" s="67">
        <v>85083357</v>
      </c>
      <c r="AF28" s="67">
        <v>80856185</v>
      </c>
      <c r="AG28" s="67">
        <v>42467916</v>
      </c>
      <c r="AH28" s="67">
        <v>54025</v>
      </c>
      <c r="AI28" s="67">
        <v>151253</v>
      </c>
      <c r="AJ28" s="67">
        <v>132299</v>
      </c>
    </row>
    <row r="29" spans="2:36" s="56" customFormat="1" ht="15" customHeight="1">
      <c r="B29" s="65">
        <v>26</v>
      </c>
      <c r="C29" s="66" t="s">
        <v>110</v>
      </c>
      <c r="D29" s="67">
        <v>459198</v>
      </c>
      <c r="E29" s="67">
        <v>3362897</v>
      </c>
      <c r="F29" s="67">
        <v>3051052</v>
      </c>
      <c r="G29" s="67">
        <v>6474507</v>
      </c>
      <c r="H29" s="67">
        <v>6233414</v>
      </c>
      <c r="I29" s="67">
        <v>4373829</v>
      </c>
      <c r="J29" s="67">
        <v>1506</v>
      </c>
      <c r="K29" s="67">
        <v>5762</v>
      </c>
      <c r="L29" s="67">
        <v>4241</v>
      </c>
      <c r="N29" s="65">
        <v>26</v>
      </c>
      <c r="O29" s="66" t="str">
        <f t="shared" si="0"/>
        <v>かすみがうら市</v>
      </c>
      <c r="P29" s="67">
        <v>50727125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35236</v>
      </c>
      <c r="W29" s="67">
        <v>0</v>
      </c>
      <c r="X29" s="67">
        <v>0</v>
      </c>
      <c r="Z29" s="65">
        <v>26</v>
      </c>
      <c r="AA29" s="66" t="str">
        <f t="shared" si="1"/>
        <v>かすみがうら市</v>
      </c>
      <c r="AB29" s="67">
        <v>55715024</v>
      </c>
      <c r="AC29" s="67">
        <v>100884976</v>
      </c>
      <c r="AD29" s="67">
        <v>95599733</v>
      </c>
      <c r="AE29" s="67">
        <v>132316571</v>
      </c>
      <c r="AF29" s="67">
        <v>131022053</v>
      </c>
      <c r="AG29" s="67">
        <v>57108149</v>
      </c>
      <c r="AH29" s="67">
        <v>40645</v>
      </c>
      <c r="AI29" s="67">
        <v>105715</v>
      </c>
      <c r="AJ29" s="67">
        <v>96861</v>
      </c>
    </row>
    <row r="30" spans="2:36" s="56" customFormat="1" ht="15" customHeight="1">
      <c r="B30" s="65">
        <v>27</v>
      </c>
      <c r="C30" s="66" t="s">
        <v>111</v>
      </c>
      <c r="D30" s="67">
        <v>638134</v>
      </c>
      <c r="E30" s="67">
        <v>4448169</v>
      </c>
      <c r="F30" s="67">
        <v>4380998</v>
      </c>
      <c r="G30" s="67">
        <v>11937017</v>
      </c>
      <c r="H30" s="67">
        <v>11909205</v>
      </c>
      <c r="I30" s="67">
        <v>8046004</v>
      </c>
      <c r="J30" s="67">
        <v>950</v>
      </c>
      <c r="K30" s="67">
        <v>6054</v>
      </c>
      <c r="L30" s="67">
        <v>5751</v>
      </c>
      <c r="N30" s="65">
        <v>27</v>
      </c>
      <c r="O30" s="66" t="str">
        <f t="shared" si="0"/>
        <v>桜川市</v>
      </c>
      <c r="P30" s="67">
        <v>32966403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45528</v>
      </c>
      <c r="W30" s="67">
        <v>0</v>
      </c>
      <c r="X30" s="67">
        <v>0</v>
      </c>
      <c r="Z30" s="65">
        <v>27</v>
      </c>
      <c r="AA30" s="66" t="str">
        <f t="shared" si="1"/>
        <v>桜川市</v>
      </c>
      <c r="AB30" s="67">
        <v>48516937</v>
      </c>
      <c r="AC30" s="67">
        <v>131543063</v>
      </c>
      <c r="AD30" s="67">
        <v>124921784</v>
      </c>
      <c r="AE30" s="67">
        <v>114896775</v>
      </c>
      <c r="AF30" s="67">
        <v>113802302</v>
      </c>
      <c r="AG30" s="67">
        <v>54416531</v>
      </c>
      <c r="AH30" s="67">
        <v>51133</v>
      </c>
      <c r="AI30" s="67">
        <v>109970</v>
      </c>
      <c r="AJ30" s="67">
        <v>101686</v>
      </c>
    </row>
    <row r="31" spans="2:36" s="56" customFormat="1" ht="15" customHeight="1">
      <c r="B31" s="65">
        <v>28</v>
      </c>
      <c r="C31" s="66" t="s">
        <v>112</v>
      </c>
      <c r="D31" s="67">
        <v>20685083</v>
      </c>
      <c r="E31" s="67">
        <v>14937859</v>
      </c>
      <c r="F31" s="67">
        <v>13380356</v>
      </c>
      <c r="G31" s="67">
        <v>17317105</v>
      </c>
      <c r="H31" s="67">
        <v>17000156</v>
      </c>
      <c r="I31" s="67">
        <v>12490287</v>
      </c>
      <c r="J31" s="67">
        <v>24426</v>
      </c>
      <c r="K31" s="67">
        <v>20488</v>
      </c>
      <c r="L31" s="67">
        <v>16323</v>
      </c>
      <c r="N31" s="65">
        <v>28</v>
      </c>
      <c r="O31" s="66" t="str">
        <f t="shared" si="0"/>
        <v>神栖市</v>
      </c>
      <c r="P31" s="67">
        <v>20909564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Z31" s="65">
        <v>28</v>
      </c>
      <c r="AA31" s="66" t="str">
        <f t="shared" si="1"/>
        <v>神栖市</v>
      </c>
      <c r="AB31" s="67">
        <v>48256022</v>
      </c>
      <c r="AC31" s="67">
        <v>98723978</v>
      </c>
      <c r="AD31" s="67">
        <v>91471589</v>
      </c>
      <c r="AE31" s="67">
        <v>360807262</v>
      </c>
      <c r="AF31" s="67">
        <v>357187578</v>
      </c>
      <c r="AG31" s="67">
        <v>199213134</v>
      </c>
      <c r="AH31" s="67">
        <v>31768</v>
      </c>
      <c r="AI31" s="67">
        <v>137499</v>
      </c>
      <c r="AJ31" s="67">
        <v>120766</v>
      </c>
    </row>
    <row r="32" spans="2:36" s="56" customFormat="1" ht="15" customHeight="1">
      <c r="B32" s="65">
        <v>29</v>
      </c>
      <c r="C32" s="66" t="s">
        <v>113</v>
      </c>
      <c r="D32" s="67">
        <v>5325872</v>
      </c>
      <c r="E32" s="67">
        <v>4490900</v>
      </c>
      <c r="F32" s="67">
        <v>4076138</v>
      </c>
      <c r="G32" s="67">
        <v>8302325</v>
      </c>
      <c r="H32" s="67">
        <v>7998561</v>
      </c>
      <c r="I32" s="67">
        <v>5533943</v>
      </c>
      <c r="J32" s="67">
        <v>26520</v>
      </c>
      <c r="K32" s="67">
        <v>6974</v>
      </c>
      <c r="L32" s="67">
        <v>4738</v>
      </c>
      <c r="N32" s="65">
        <v>29</v>
      </c>
      <c r="O32" s="66" t="str">
        <f t="shared" si="0"/>
        <v>行方市</v>
      </c>
      <c r="P32" s="67">
        <v>69052163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14919</v>
      </c>
      <c r="W32" s="67">
        <v>0</v>
      </c>
      <c r="X32" s="67">
        <v>0</v>
      </c>
      <c r="Z32" s="65">
        <v>29</v>
      </c>
      <c r="AA32" s="66" t="str">
        <f t="shared" si="1"/>
        <v>行方市</v>
      </c>
      <c r="AB32" s="67">
        <v>80985034</v>
      </c>
      <c r="AC32" s="67">
        <v>141494966</v>
      </c>
      <c r="AD32" s="67">
        <v>134141521</v>
      </c>
      <c r="AE32" s="67">
        <v>75641064</v>
      </c>
      <c r="AF32" s="67">
        <v>74100964</v>
      </c>
      <c r="AG32" s="67">
        <v>37773145</v>
      </c>
      <c r="AH32" s="67">
        <v>49718</v>
      </c>
      <c r="AI32" s="67">
        <v>126161</v>
      </c>
      <c r="AJ32" s="67">
        <v>115012</v>
      </c>
    </row>
    <row r="33" spans="2:36" s="56" customFormat="1" ht="15" customHeight="1">
      <c r="B33" s="65">
        <v>30</v>
      </c>
      <c r="C33" s="71" t="s">
        <v>114</v>
      </c>
      <c r="D33" s="67">
        <v>1707028</v>
      </c>
      <c r="E33" s="67">
        <v>7237158</v>
      </c>
      <c r="F33" s="67">
        <v>6122663</v>
      </c>
      <c r="G33" s="67">
        <v>9411139</v>
      </c>
      <c r="H33" s="67">
        <v>8282856</v>
      </c>
      <c r="I33" s="67">
        <v>5620282</v>
      </c>
      <c r="J33" s="72">
        <v>1232</v>
      </c>
      <c r="K33" s="72">
        <v>17927</v>
      </c>
      <c r="L33" s="72">
        <v>10230</v>
      </c>
      <c r="N33" s="65">
        <v>30</v>
      </c>
      <c r="O33" s="66" t="str">
        <f t="shared" si="0"/>
        <v>鉾田市</v>
      </c>
      <c r="P33" s="67">
        <v>25013376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72">
        <v>43974</v>
      </c>
      <c r="W33" s="72">
        <v>0</v>
      </c>
      <c r="X33" s="72">
        <v>0</v>
      </c>
      <c r="Z33" s="65">
        <v>30</v>
      </c>
      <c r="AA33" s="66" t="str">
        <f t="shared" si="1"/>
        <v>鉾田市</v>
      </c>
      <c r="AB33" s="67">
        <v>31815302</v>
      </c>
      <c r="AC33" s="67">
        <v>175794698</v>
      </c>
      <c r="AD33" s="67">
        <v>162567420</v>
      </c>
      <c r="AE33" s="67">
        <v>105373200</v>
      </c>
      <c r="AF33" s="67">
        <v>100640233</v>
      </c>
      <c r="AG33" s="67">
        <v>46016755</v>
      </c>
      <c r="AH33" s="72">
        <v>50780</v>
      </c>
      <c r="AI33" s="72">
        <v>156109</v>
      </c>
      <c r="AJ33" s="72">
        <v>127967</v>
      </c>
    </row>
    <row r="34" spans="2:36" s="56" customFormat="1" ht="15" customHeight="1">
      <c r="B34" s="65">
        <v>31</v>
      </c>
      <c r="C34" s="71" t="s">
        <v>127</v>
      </c>
      <c r="D34" s="67">
        <v>4082533</v>
      </c>
      <c r="E34" s="67">
        <v>2195179</v>
      </c>
      <c r="F34" s="67">
        <v>2074161</v>
      </c>
      <c r="G34" s="67">
        <v>8708511</v>
      </c>
      <c r="H34" s="67">
        <v>8661435</v>
      </c>
      <c r="I34" s="67">
        <v>5952242</v>
      </c>
      <c r="J34" s="72">
        <v>13299</v>
      </c>
      <c r="K34" s="72">
        <v>3875</v>
      </c>
      <c r="L34" s="72">
        <v>3465</v>
      </c>
      <c r="N34" s="65">
        <v>31</v>
      </c>
      <c r="O34" s="66" t="str">
        <f t="shared" si="0"/>
        <v>つくばみらい市</v>
      </c>
      <c r="P34" s="67">
        <v>11009896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72">
        <v>19059</v>
      </c>
      <c r="W34" s="72">
        <v>0</v>
      </c>
      <c r="X34" s="72">
        <v>0</v>
      </c>
      <c r="Z34" s="65">
        <v>31</v>
      </c>
      <c r="AA34" s="66" t="str">
        <f t="shared" si="1"/>
        <v>つくばみらい市</v>
      </c>
      <c r="AB34" s="67">
        <v>18138924</v>
      </c>
      <c r="AC34" s="67">
        <v>61021076</v>
      </c>
      <c r="AD34" s="67">
        <v>58454797</v>
      </c>
      <c r="AE34" s="67">
        <v>175020310</v>
      </c>
      <c r="AF34" s="67">
        <v>173321406</v>
      </c>
      <c r="AG34" s="67">
        <v>72892208</v>
      </c>
      <c r="AH34" s="72">
        <v>39351</v>
      </c>
      <c r="AI34" s="72">
        <v>79748</v>
      </c>
      <c r="AJ34" s="72">
        <v>74122</v>
      </c>
    </row>
    <row r="35" spans="2:36" s="56" customFormat="1" ht="15" customHeight="1">
      <c r="B35" s="70">
        <v>32</v>
      </c>
      <c r="C35" s="71" t="s">
        <v>128</v>
      </c>
      <c r="D35" s="72">
        <v>3479781</v>
      </c>
      <c r="E35" s="72">
        <v>5546689</v>
      </c>
      <c r="F35" s="72">
        <v>5099722</v>
      </c>
      <c r="G35" s="72">
        <v>14284311</v>
      </c>
      <c r="H35" s="72">
        <v>14074636</v>
      </c>
      <c r="I35" s="72">
        <v>9860492</v>
      </c>
      <c r="J35" s="72">
        <v>6593</v>
      </c>
      <c r="K35" s="72">
        <v>8713</v>
      </c>
      <c r="L35" s="72">
        <v>7022</v>
      </c>
      <c r="N35" s="65">
        <v>32</v>
      </c>
      <c r="O35" s="66" t="str">
        <f t="shared" si="0"/>
        <v>小美玉市</v>
      </c>
      <c r="P35" s="67">
        <v>19436030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31294</v>
      </c>
      <c r="W35" s="67">
        <v>0</v>
      </c>
      <c r="X35" s="67">
        <v>0</v>
      </c>
      <c r="Z35" s="65">
        <v>32</v>
      </c>
      <c r="AA35" s="66" t="str">
        <f t="shared" si="1"/>
        <v>小美玉市</v>
      </c>
      <c r="AB35" s="67">
        <v>28431572</v>
      </c>
      <c r="AC35" s="67">
        <v>116308428</v>
      </c>
      <c r="AD35" s="67">
        <v>109972907</v>
      </c>
      <c r="AE35" s="67">
        <v>147504117</v>
      </c>
      <c r="AF35" s="67">
        <v>144540932</v>
      </c>
      <c r="AG35" s="67">
        <v>68454965</v>
      </c>
      <c r="AH35" s="67">
        <v>45349</v>
      </c>
      <c r="AI35" s="67">
        <v>112832</v>
      </c>
      <c r="AJ35" s="67">
        <v>102688</v>
      </c>
    </row>
    <row r="36" spans="2:36" s="56" customFormat="1" ht="15" customHeight="1">
      <c r="B36" s="73"/>
      <c r="C36" s="74" t="s">
        <v>126</v>
      </c>
      <c r="D36" s="75">
        <f aca="true" t="shared" si="2" ref="D36:L36">SUM(D4:D35)</f>
        <v>131228359</v>
      </c>
      <c r="E36" s="75">
        <f t="shared" si="2"/>
        <v>162502494</v>
      </c>
      <c r="F36" s="75">
        <f t="shared" si="2"/>
        <v>152328286</v>
      </c>
      <c r="G36" s="75">
        <f t="shared" si="2"/>
        <v>776297492</v>
      </c>
      <c r="H36" s="75">
        <f t="shared" si="2"/>
        <v>771157475</v>
      </c>
      <c r="I36" s="75">
        <f t="shared" si="2"/>
        <v>530889383</v>
      </c>
      <c r="J36" s="75">
        <f t="shared" si="2"/>
        <v>327264</v>
      </c>
      <c r="K36" s="75">
        <f t="shared" si="2"/>
        <v>301295</v>
      </c>
      <c r="L36" s="75">
        <f t="shared" si="2"/>
        <v>247940</v>
      </c>
      <c r="N36" s="73"/>
      <c r="O36" s="74" t="s">
        <v>126</v>
      </c>
      <c r="P36" s="75">
        <f aca="true" t="shared" si="3" ref="P36:X36">SUM(P4:P35)</f>
        <v>985126265</v>
      </c>
      <c r="Q36" s="75">
        <f t="shared" si="3"/>
        <v>0</v>
      </c>
      <c r="R36" s="75">
        <f t="shared" si="3"/>
        <v>0</v>
      </c>
      <c r="S36" s="75">
        <f t="shared" si="3"/>
        <v>0</v>
      </c>
      <c r="T36" s="75">
        <f t="shared" si="3"/>
        <v>0</v>
      </c>
      <c r="U36" s="75">
        <f t="shared" si="3"/>
        <v>0</v>
      </c>
      <c r="V36" s="75">
        <f t="shared" si="3"/>
        <v>1197285</v>
      </c>
      <c r="W36" s="75">
        <f t="shared" si="3"/>
        <v>0</v>
      </c>
      <c r="X36" s="75">
        <f t="shared" si="3"/>
        <v>0</v>
      </c>
      <c r="Z36" s="73"/>
      <c r="AA36" s="74" t="s">
        <v>126</v>
      </c>
      <c r="AB36" s="75">
        <f aca="true" t="shared" si="4" ref="AB36:AJ36">SUM(AB4:AB35)</f>
        <v>1584153301</v>
      </c>
      <c r="AC36" s="75">
        <f t="shared" si="4"/>
        <v>3488368196</v>
      </c>
      <c r="AD36" s="75">
        <f t="shared" si="4"/>
        <v>3293662846</v>
      </c>
      <c r="AE36" s="75">
        <f t="shared" si="4"/>
        <v>9162017463</v>
      </c>
      <c r="AF36" s="75">
        <f t="shared" si="4"/>
        <v>9090529285</v>
      </c>
      <c r="AG36" s="75">
        <f t="shared" si="4"/>
        <v>3880171034</v>
      </c>
      <c r="AH36" s="75">
        <f t="shared" si="4"/>
        <v>1683373</v>
      </c>
      <c r="AI36" s="75">
        <f t="shared" si="4"/>
        <v>4406372</v>
      </c>
      <c r="AJ36" s="75">
        <f t="shared" si="4"/>
        <v>4056134</v>
      </c>
    </row>
    <row r="37" spans="2:36" s="56" customFormat="1" ht="15" customHeight="1">
      <c r="B37" s="76">
        <v>33</v>
      </c>
      <c r="C37" s="77" t="s">
        <v>93</v>
      </c>
      <c r="D37" s="78">
        <v>4521699</v>
      </c>
      <c r="E37" s="78">
        <v>3008317</v>
      </c>
      <c r="F37" s="78">
        <v>2810720</v>
      </c>
      <c r="G37" s="78">
        <v>8125144</v>
      </c>
      <c r="H37" s="78">
        <v>8104414</v>
      </c>
      <c r="I37" s="78">
        <v>5655796</v>
      </c>
      <c r="J37" s="78">
        <v>7459</v>
      </c>
      <c r="K37" s="78">
        <v>3505</v>
      </c>
      <c r="L37" s="78">
        <v>3002</v>
      </c>
      <c r="N37" s="65">
        <v>33</v>
      </c>
      <c r="O37" s="77" t="str">
        <f aca="true" t="shared" si="5" ref="O37:O48">C37</f>
        <v>茨城町</v>
      </c>
      <c r="P37" s="67">
        <v>8815373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78">
        <v>19012</v>
      </c>
      <c r="W37" s="78">
        <v>0</v>
      </c>
      <c r="X37" s="78">
        <v>0</v>
      </c>
      <c r="Z37" s="65">
        <v>33</v>
      </c>
      <c r="AA37" s="77" t="str">
        <f aca="true" t="shared" si="6" ref="AA37:AA48">O37</f>
        <v>茨城町</v>
      </c>
      <c r="AB37" s="67">
        <v>23388063</v>
      </c>
      <c r="AC37" s="67">
        <v>98191937</v>
      </c>
      <c r="AD37" s="67">
        <v>91810687</v>
      </c>
      <c r="AE37" s="67">
        <v>94172506</v>
      </c>
      <c r="AF37" s="67">
        <v>93312634</v>
      </c>
      <c r="AG37" s="67">
        <v>40211571</v>
      </c>
      <c r="AH37" s="78">
        <v>30814</v>
      </c>
      <c r="AI37" s="78">
        <v>93126</v>
      </c>
      <c r="AJ37" s="78">
        <v>85130</v>
      </c>
    </row>
    <row r="38" spans="2:36" s="56" customFormat="1" ht="15" customHeight="1">
      <c r="B38" s="65">
        <v>34</v>
      </c>
      <c r="C38" s="66" t="s">
        <v>115</v>
      </c>
      <c r="D38" s="67">
        <v>936084</v>
      </c>
      <c r="E38" s="67">
        <v>906432</v>
      </c>
      <c r="F38" s="67">
        <v>903339</v>
      </c>
      <c r="G38" s="67">
        <v>5745509</v>
      </c>
      <c r="H38" s="67">
        <v>5730143</v>
      </c>
      <c r="I38" s="67">
        <v>3981488</v>
      </c>
      <c r="J38" s="67">
        <v>1706</v>
      </c>
      <c r="K38" s="67">
        <v>2329</v>
      </c>
      <c r="L38" s="67">
        <v>2243</v>
      </c>
      <c r="N38" s="65">
        <v>34</v>
      </c>
      <c r="O38" s="66" t="str">
        <f t="shared" si="5"/>
        <v>大洗町</v>
      </c>
      <c r="P38" s="67">
        <v>6661631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6702</v>
      </c>
      <c r="W38" s="67">
        <v>0</v>
      </c>
      <c r="X38" s="67">
        <v>0</v>
      </c>
      <c r="Z38" s="65">
        <v>34</v>
      </c>
      <c r="AA38" s="66" t="str">
        <f t="shared" si="6"/>
        <v>大洗町</v>
      </c>
      <c r="AB38" s="67">
        <v>9409437</v>
      </c>
      <c r="AC38" s="67">
        <v>14330563</v>
      </c>
      <c r="AD38" s="67">
        <v>13643276</v>
      </c>
      <c r="AE38" s="67">
        <v>61184223</v>
      </c>
      <c r="AF38" s="67">
        <v>60545754</v>
      </c>
      <c r="AG38" s="67">
        <v>27781652</v>
      </c>
      <c r="AH38" s="67">
        <v>9175</v>
      </c>
      <c r="AI38" s="67">
        <v>27842</v>
      </c>
      <c r="AJ38" s="67">
        <v>26007</v>
      </c>
    </row>
    <row r="39" spans="2:36" s="56" customFormat="1" ht="15" customHeight="1">
      <c r="B39" s="65">
        <v>35</v>
      </c>
      <c r="C39" s="66" t="s">
        <v>116</v>
      </c>
      <c r="D39" s="67">
        <v>6761385</v>
      </c>
      <c r="E39" s="67">
        <v>2713932</v>
      </c>
      <c r="F39" s="67">
        <v>2642857</v>
      </c>
      <c r="G39" s="67">
        <v>4536463</v>
      </c>
      <c r="H39" s="67">
        <v>4524712</v>
      </c>
      <c r="I39" s="67">
        <v>3139280</v>
      </c>
      <c r="J39" s="67">
        <v>29248</v>
      </c>
      <c r="K39" s="67">
        <v>3052</v>
      </c>
      <c r="L39" s="67">
        <v>2827</v>
      </c>
      <c r="N39" s="65">
        <v>35</v>
      </c>
      <c r="O39" s="66" t="str">
        <f t="shared" si="5"/>
        <v>城里町</v>
      </c>
      <c r="P39" s="67">
        <v>11697624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1282</v>
      </c>
      <c r="W39" s="67">
        <v>0</v>
      </c>
      <c r="X39" s="67">
        <v>0</v>
      </c>
      <c r="Z39" s="65">
        <v>35</v>
      </c>
      <c r="AA39" s="66" t="str">
        <f t="shared" si="6"/>
        <v>城里町</v>
      </c>
      <c r="AB39" s="67">
        <v>62637049</v>
      </c>
      <c r="AC39" s="67">
        <v>99162951</v>
      </c>
      <c r="AD39" s="67">
        <v>93733780</v>
      </c>
      <c r="AE39" s="67">
        <v>44973433</v>
      </c>
      <c r="AF39" s="67">
        <v>43664574</v>
      </c>
      <c r="AG39" s="67">
        <v>20397387</v>
      </c>
      <c r="AH39" s="67">
        <v>31926</v>
      </c>
      <c r="AI39" s="67">
        <v>67817</v>
      </c>
      <c r="AJ39" s="67">
        <v>60938</v>
      </c>
    </row>
    <row r="40" spans="2:36" s="56" customFormat="1" ht="15" customHeight="1">
      <c r="B40" s="65">
        <v>36</v>
      </c>
      <c r="C40" s="66" t="s">
        <v>94</v>
      </c>
      <c r="D40" s="67">
        <v>471932</v>
      </c>
      <c r="E40" s="67">
        <v>3252505</v>
      </c>
      <c r="F40" s="67">
        <v>3061407</v>
      </c>
      <c r="G40" s="67">
        <v>17781958</v>
      </c>
      <c r="H40" s="67">
        <v>17635966</v>
      </c>
      <c r="I40" s="67">
        <v>11376087</v>
      </c>
      <c r="J40" s="67">
        <v>843</v>
      </c>
      <c r="K40" s="67">
        <v>4281</v>
      </c>
      <c r="L40" s="67">
        <v>3532</v>
      </c>
      <c r="N40" s="65">
        <v>36</v>
      </c>
      <c r="O40" s="66" t="str">
        <f t="shared" si="5"/>
        <v>東海村</v>
      </c>
      <c r="P40" s="67">
        <v>8698161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18122</v>
      </c>
      <c r="W40" s="67">
        <v>0</v>
      </c>
      <c r="X40" s="67">
        <v>0</v>
      </c>
      <c r="Z40" s="65">
        <v>36</v>
      </c>
      <c r="AA40" s="66" t="str">
        <f t="shared" si="6"/>
        <v>東海村</v>
      </c>
      <c r="AB40" s="67">
        <v>11008817</v>
      </c>
      <c r="AC40" s="67">
        <v>26991183</v>
      </c>
      <c r="AD40" s="67">
        <v>25497054</v>
      </c>
      <c r="AE40" s="67">
        <v>173072981</v>
      </c>
      <c r="AF40" s="67">
        <v>172745844</v>
      </c>
      <c r="AG40" s="67">
        <v>76419149</v>
      </c>
      <c r="AH40" s="67">
        <v>19268</v>
      </c>
      <c r="AI40" s="67">
        <v>41665</v>
      </c>
      <c r="AJ40" s="67">
        <v>39261</v>
      </c>
    </row>
    <row r="41" spans="2:36" s="56" customFormat="1" ht="15" customHeight="1">
      <c r="B41" s="65">
        <v>37</v>
      </c>
      <c r="C41" s="66" t="s">
        <v>95</v>
      </c>
      <c r="D41" s="67">
        <v>200171</v>
      </c>
      <c r="E41" s="67">
        <v>2717754</v>
      </c>
      <c r="F41" s="67">
        <v>2652183</v>
      </c>
      <c r="G41" s="67">
        <v>3054189</v>
      </c>
      <c r="H41" s="67">
        <v>3042966</v>
      </c>
      <c r="I41" s="67">
        <v>2103330</v>
      </c>
      <c r="J41" s="67">
        <v>627</v>
      </c>
      <c r="K41" s="67">
        <v>3949</v>
      </c>
      <c r="L41" s="67">
        <v>3557</v>
      </c>
      <c r="N41" s="65">
        <v>37</v>
      </c>
      <c r="O41" s="66" t="str">
        <f t="shared" si="5"/>
        <v>大子町</v>
      </c>
      <c r="P41" s="67">
        <v>113046355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51773</v>
      </c>
      <c r="W41" s="67">
        <v>0</v>
      </c>
      <c r="X41" s="67">
        <v>0</v>
      </c>
      <c r="Z41" s="65">
        <v>37</v>
      </c>
      <c r="AA41" s="66" t="str">
        <f t="shared" si="6"/>
        <v>大子町</v>
      </c>
      <c r="AB41" s="67">
        <v>120760507</v>
      </c>
      <c r="AC41" s="67">
        <v>204999493</v>
      </c>
      <c r="AD41" s="67">
        <v>188414365</v>
      </c>
      <c r="AE41" s="67">
        <v>31362622</v>
      </c>
      <c r="AF41" s="67">
        <v>30150849</v>
      </c>
      <c r="AG41" s="67">
        <v>15574644</v>
      </c>
      <c r="AH41" s="67">
        <v>55709</v>
      </c>
      <c r="AI41" s="67">
        <v>136292</v>
      </c>
      <c r="AJ41" s="67">
        <v>121629</v>
      </c>
    </row>
    <row r="42" spans="2:36" s="56" customFormat="1" ht="15" customHeight="1">
      <c r="B42" s="65">
        <v>38</v>
      </c>
      <c r="C42" s="66" t="s">
        <v>96</v>
      </c>
      <c r="D42" s="67">
        <v>264709</v>
      </c>
      <c r="E42" s="67">
        <v>2731857</v>
      </c>
      <c r="F42" s="67">
        <v>2580794</v>
      </c>
      <c r="G42" s="67">
        <v>6311790</v>
      </c>
      <c r="H42" s="67">
        <v>6220852</v>
      </c>
      <c r="I42" s="67">
        <v>4354069</v>
      </c>
      <c r="J42" s="67">
        <v>787</v>
      </c>
      <c r="K42" s="67">
        <v>2995</v>
      </c>
      <c r="L42" s="67">
        <v>2027</v>
      </c>
      <c r="N42" s="65">
        <v>38</v>
      </c>
      <c r="O42" s="66" t="str">
        <f t="shared" si="5"/>
        <v>美浦村</v>
      </c>
      <c r="P42" s="67">
        <v>37186091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12908</v>
      </c>
      <c r="W42" s="67">
        <v>0</v>
      </c>
      <c r="X42" s="67">
        <v>0</v>
      </c>
      <c r="Z42" s="65">
        <v>38</v>
      </c>
      <c r="AA42" s="66" t="str">
        <f t="shared" si="6"/>
        <v>美浦村</v>
      </c>
      <c r="AB42" s="67">
        <v>38360444</v>
      </c>
      <c r="AC42" s="67">
        <v>28249556</v>
      </c>
      <c r="AD42" s="67">
        <v>26441409</v>
      </c>
      <c r="AE42" s="67">
        <v>35726586</v>
      </c>
      <c r="AF42" s="67">
        <v>33041474</v>
      </c>
      <c r="AG42" s="67">
        <v>17295135</v>
      </c>
      <c r="AH42" s="67">
        <v>15703</v>
      </c>
      <c r="AI42" s="67">
        <v>35606</v>
      </c>
      <c r="AJ42" s="67">
        <v>28610</v>
      </c>
    </row>
    <row r="43" spans="2:36" s="56" customFormat="1" ht="15" customHeight="1">
      <c r="B43" s="65">
        <v>39</v>
      </c>
      <c r="C43" s="66" t="s">
        <v>97</v>
      </c>
      <c r="D43" s="67">
        <v>8447186</v>
      </c>
      <c r="E43" s="67">
        <v>3056046</v>
      </c>
      <c r="F43" s="67">
        <v>2900343</v>
      </c>
      <c r="G43" s="67">
        <v>10110977</v>
      </c>
      <c r="H43" s="67">
        <v>10035293</v>
      </c>
      <c r="I43" s="67">
        <v>6965950</v>
      </c>
      <c r="J43" s="67">
        <v>5979</v>
      </c>
      <c r="K43" s="67">
        <v>5903</v>
      </c>
      <c r="L43" s="67">
        <v>4556</v>
      </c>
      <c r="N43" s="65">
        <v>39</v>
      </c>
      <c r="O43" s="66" t="str">
        <f t="shared" si="5"/>
        <v>阿見町</v>
      </c>
      <c r="P43" s="67">
        <v>7606822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24311</v>
      </c>
      <c r="W43" s="67">
        <v>0</v>
      </c>
      <c r="X43" s="67">
        <v>0</v>
      </c>
      <c r="Z43" s="65">
        <v>39</v>
      </c>
      <c r="AA43" s="66" t="str">
        <f t="shared" si="6"/>
        <v>阿見町</v>
      </c>
      <c r="AB43" s="67">
        <v>19117375</v>
      </c>
      <c r="AC43" s="67">
        <v>52282625</v>
      </c>
      <c r="AD43" s="67">
        <v>48608442</v>
      </c>
      <c r="AE43" s="67">
        <v>152157209</v>
      </c>
      <c r="AF43" s="67">
        <v>150810844</v>
      </c>
      <c r="AG43" s="67">
        <v>65737021</v>
      </c>
      <c r="AH43" s="67">
        <v>32866</v>
      </c>
      <c r="AI43" s="67">
        <v>73919</v>
      </c>
      <c r="AJ43" s="67">
        <v>67242</v>
      </c>
    </row>
    <row r="44" spans="2:36" s="56" customFormat="1" ht="15" customHeight="1">
      <c r="B44" s="65">
        <v>40</v>
      </c>
      <c r="C44" s="66" t="s">
        <v>98</v>
      </c>
      <c r="D44" s="67">
        <v>256876</v>
      </c>
      <c r="E44" s="67">
        <v>605335</v>
      </c>
      <c r="F44" s="67">
        <v>526957</v>
      </c>
      <c r="G44" s="67">
        <v>911535</v>
      </c>
      <c r="H44" s="67">
        <v>904449</v>
      </c>
      <c r="I44" s="67">
        <v>663967</v>
      </c>
      <c r="J44" s="67">
        <v>493</v>
      </c>
      <c r="K44" s="67">
        <v>1326</v>
      </c>
      <c r="L44" s="67">
        <v>884</v>
      </c>
      <c r="N44" s="65">
        <v>40</v>
      </c>
      <c r="O44" s="66" t="str">
        <f t="shared" si="5"/>
        <v>河内町</v>
      </c>
      <c r="P44" s="67">
        <v>10181751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10086</v>
      </c>
      <c r="W44" s="67">
        <v>0</v>
      </c>
      <c r="X44" s="67">
        <v>0</v>
      </c>
      <c r="Z44" s="65">
        <v>40</v>
      </c>
      <c r="AA44" s="66" t="str">
        <f t="shared" si="6"/>
        <v>河内町</v>
      </c>
      <c r="AB44" s="67">
        <v>10953925</v>
      </c>
      <c r="AC44" s="67">
        <v>33346075</v>
      </c>
      <c r="AD44" s="67">
        <v>32093303</v>
      </c>
      <c r="AE44" s="67">
        <v>23202794</v>
      </c>
      <c r="AF44" s="67">
        <v>22543896</v>
      </c>
      <c r="AG44" s="67">
        <v>10897992</v>
      </c>
      <c r="AH44" s="67">
        <v>13403</v>
      </c>
      <c r="AI44" s="67">
        <v>28179</v>
      </c>
      <c r="AJ44" s="67">
        <v>25339</v>
      </c>
    </row>
    <row r="45" spans="2:36" s="56" customFormat="1" ht="15" customHeight="1">
      <c r="B45" s="65">
        <v>41</v>
      </c>
      <c r="C45" s="66" t="s">
        <v>99</v>
      </c>
      <c r="D45" s="67">
        <v>993628</v>
      </c>
      <c r="E45" s="67">
        <v>1482166</v>
      </c>
      <c r="F45" s="67">
        <v>1275117</v>
      </c>
      <c r="G45" s="67">
        <v>4702655</v>
      </c>
      <c r="H45" s="67">
        <v>4625378</v>
      </c>
      <c r="I45" s="67">
        <v>2979969</v>
      </c>
      <c r="J45" s="67">
        <v>4438</v>
      </c>
      <c r="K45" s="67">
        <v>3640</v>
      </c>
      <c r="L45" s="67">
        <v>1838</v>
      </c>
      <c r="N45" s="65">
        <v>41</v>
      </c>
      <c r="O45" s="66" t="str">
        <f t="shared" si="5"/>
        <v>八千代町</v>
      </c>
      <c r="P45" s="67">
        <v>8012030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20072</v>
      </c>
      <c r="W45" s="67">
        <v>0</v>
      </c>
      <c r="X45" s="67">
        <v>0</v>
      </c>
      <c r="Z45" s="65">
        <v>41</v>
      </c>
      <c r="AA45" s="66" t="str">
        <f t="shared" si="6"/>
        <v>八千代町</v>
      </c>
      <c r="AB45" s="67">
        <v>9272228</v>
      </c>
      <c r="AC45" s="67">
        <v>49717772</v>
      </c>
      <c r="AD45" s="67">
        <v>47216917</v>
      </c>
      <c r="AE45" s="67">
        <v>57182045</v>
      </c>
      <c r="AF45" s="67">
        <v>56296697</v>
      </c>
      <c r="AG45" s="67">
        <v>24684176</v>
      </c>
      <c r="AH45" s="67">
        <v>24817</v>
      </c>
      <c r="AI45" s="67">
        <v>54750</v>
      </c>
      <c r="AJ45" s="67">
        <v>49488</v>
      </c>
    </row>
    <row r="46" spans="2:36" s="56" customFormat="1" ht="15" customHeight="1">
      <c r="B46" s="65">
        <v>42</v>
      </c>
      <c r="C46" s="66" t="s">
        <v>100</v>
      </c>
      <c r="D46" s="67">
        <v>65176</v>
      </c>
      <c r="E46" s="67">
        <v>532654</v>
      </c>
      <c r="F46" s="67">
        <v>531870</v>
      </c>
      <c r="G46" s="67">
        <v>3500884</v>
      </c>
      <c r="H46" s="67">
        <v>3499303</v>
      </c>
      <c r="I46" s="67">
        <v>2436312</v>
      </c>
      <c r="J46" s="67">
        <v>112</v>
      </c>
      <c r="K46" s="67">
        <v>953</v>
      </c>
      <c r="L46" s="67">
        <v>927</v>
      </c>
      <c r="N46" s="65">
        <v>42</v>
      </c>
      <c r="O46" s="66" t="str">
        <f t="shared" si="5"/>
        <v>五霞町</v>
      </c>
      <c r="P46" s="67">
        <v>8534909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18399</v>
      </c>
      <c r="W46" s="67">
        <v>0</v>
      </c>
      <c r="X46" s="67">
        <v>0</v>
      </c>
      <c r="Z46" s="65">
        <v>42</v>
      </c>
      <c r="AA46" s="66" t="str">
        <f t="shared" si="6"/>
        <v>五霞町</v>
      </c>
      <c r="AB46" s="67">
        <v>8792008</v>
      </c>
      <c r="AC46" s="67">
        <v>14317992</v>
      </c>
      <c r="AD46" s="67">
        <v>14058132</v>
      </c>
      <c r="AE46" s="67">
        <v>45429579</v>
      </c>
      <c r="AF46" s="67">
        <v>45283624</v>
      </c>
      <c r="AG46" s="67">
        <v>23527001</v>
      </c>
      <c r="AH46" s="67">
        <v>18823</v>
      </c>
      <c r="AI46" s="67">
        <v>17129</v>
      </c>
      <c r="AJ46" s="67">
        <v>16564</v>
      </c>
    </row>
    <row r="47" spans="2:36" s="56" customFormat="1" ht="15" customHeight="1">
      <c r="B47" s="65">
        <v>43</v>
      </c>
      <c r="C47" s="66" t="s">
        <v>101</v>
      </c>
      <c r="D47" s="67">
        <v>0</v>
      </c>
      <c r="E47" s="67">
        <v>2429550</v>
      </c>
      <c r="F47" s="67">
        <v>2378110</v>
      </c>
      <c r="G47" s="67">
        <v>11094381</v>
      </c>
      <c r="H47" s="67">
        <v>11038463</v>
      </c>
      <c r="I47" s="67">
        <v>7542018</v>
      </c>
      <c r="J47" s="67">
        <v>0</v>
      </c>
      <c r="K47" s="67">
        <v>4411</v>
      </c>
      <c r="L47" s="67">
        <v>3804</v>
      </c>
      <c r="N47" s="65">
        <v>43</v>
      </c>
      <c r="O47" s="66" t="str">
        <f t="shared" si="5"/>
        <v>境町</v>
      </c>
      <c r="P47" s="67">
        <v>9491913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2351</v>
      </c>
      <c r="W47" s="67">
        <v>0</v>
      </c>
      <c r="X47" s="67">
        <v>0</v>
      </c>
      <c r="Z47" s="65">
        <v>43</v>
      </c>
      <c r="AA47" s="66" t="str">
        <f t="shared" si="6"/>
        <v>境町</v>
      </c>
      <c r="AB47" s="67">
        <v>9917624</v>
      </c>
      <c r="AC47" s="67">
        <v>36672376</v>
      </c>
      <c r="AD47" s="67">
        <v>34737066</v>
      </c>
      <c r="AE47" s="67">
        <v>94470702</v>
      </c>
      <c r="AF47" s="67">
        <v>93976531</v>
      </c>
      <c r="AG47" s="67">
        <v>42792954</v>
      </c>
      <c r="AH47" s="67">
        <v>3278</v>
      </c>
      <c r="AI47" s="67">
        <v>49982</v>
      </c>
      <c r="AJ47" s="67">
        <v>46650</v>
      </c>
    </row>
    <row r="48" spans="2:36" s="56" customFormat="1" ht="15" customHeight="1">
      <c r="B48" s="70">
        <v>44</v>
      </c>
      <c r="C48" s="71" t="s">
        <v>102</v>
      </c>
      <c r="D48" s="72">
        <v>209914</v>
      </c>
      <c r="E48" s="72">
        <v>424213</v>
      </c>
      <c r="F48" s="72">
        <v>403424</v>
      </c>
      <c r="G48" s="72">
        <v>936526</v>
      </c>
      <c r="H48" s="72">
        <v>922303</v>
      </c>
      <c r="I48" s="72">
        <v>645612</v>
      </c>
      <c r="J48" s="72">
        <v>744</v>
      </c>
      <c r="K48" s="72">
        <v>998</v>
      </c>
      <c r="L48" s="72">
        <v>865</v>
      </c>
      <c r="N48" s="65">
        <v>44</v>
      </c>
      <c r="O48" s="66" t="str">
        <f t="shared" si="5"/>
        <v>利根町</v>
      </c>
      <c r="P48" s="67">
        <v>6431136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72">
        <v>11509</v>
      </c>
      <c r="W48" s="72">
        <v>0</v>
      </c>
      <c r="X48" s="72">
        <v>0</v>
      </c>
      <c r="Z48" s="65">
        <v>44</v>
      </c>
      <c r="AA48" s="66" t="str">
        <f t="shared" si="6"/>
        <v>利根町</v>
      </c>
      <c r="AB48" s="67">
        <v>7482853</v>
      </c>
      <c r="AC48" s="67">
        <v>17417147</v>
      </c>
      <c r="AD48" s="67">
        <v>16814136</v>
      </c>
      <c r="AE48" s="67">
        <v>27806328</v>
      </c>
      <c r="AF48" s="67">
        <v>27211874</v>
      </c>
      <c r="AG48" s="67">
        <v>9673607</v>
      </c>
      <c r="AH48" s="72">
        <v>14307</v>
      </c>
      <c r="AI48" s="72">
        <v>28002</v>
      </c>
      <c r="AJ48" s="72">
        <v>26444</v>
      </c>
    </row>
    <row r="49" spans="2:36" s="56" customFormat="1" ht="15" customHeight="1">
      <c r="B49" s="73"/>
      <c r="C49" s="74" t="s">
        <v>124</v>
      </c>
      <c r="D49" s="85">
        <f>SUM(D37:D48)</f>
        <v>23128760</v>
      </c>
      <c r="E49" s="85">
        <f aca="true" t="shared" si="7" ref="E49:L49">SUM(E37:E48)</f>
        <v>23860761</v>
      </c>
      <c r="F49" s="85">
        <f t="shared" si="7"/>
        <v>22667121</v>
      </c>
      <c r="G49" s="85">
        <f t="shared" si="7"/>
        <v>76812011</v>
      </c>
      <c r="H49" s="85">
        <f t="shared" si="7"/>
        <v>76284242</v>
      </c>
      <c r="I49" s="85">
        <f t="shared" si="7"/>
        <v>51843878</v>
      </c>
      <c r="J49" s="85">
        <f t="shared" si="7"/>
        <v>52436</v>
      </c>
      <c r="K49" s="85">
        <f t="shared" si="7"/>
        <v>37342</v>
      </c>
      <c r="L49" s="85">
        <f t="shared" si="7"/>
        <v>30062</v>
      </c>
      <c r="N49" s="73"/>
      <c r="O49" s="74" t="s">
        <v>124</v>
      </c>
      <c r="P49" s="85">
        <f aca="true" t="shared" si="8" ref="P49:X49">SUM(P37:P48)</f>
        <v>236363796</v>
      </c>
      <c r="Q49" s="85">
        <f t="shared" si="8"/>
        <v>0</v>
      </c>
      <c r="R49" s="85">
        <f t="shared" si="8"/>
        <v>0</v>
      </c>
      <c r="S49" s="85">
        <f t="shared" si="8"/>
        <v>0</v>
      </c>
      <c r="T49" s="85">
        <f t="shared" si="8"/>
        <v>0</v>
      </c>
      <c r="U49" s="85">
        <f t="shared" si="8"/>
        <v>0</v>
      </c>
      <c r="V49" s="85">
        <f t="shared" si="8"/>
        <v>196527</v>
      </c>
      <c r="W49" s="85">
        <f t="shared" si="8"/>
        <v>0</v>
      </c>
      <c r="X49" s="85">
        <f t="shared" si="8"/>
        <v>0</v>
      </c>
      <c r="Z49" s="73"/>
      <c r="AA49" s="74" t="s">
        <v>124</v>
      </c>
      <c r="AB49" s="85">
        <f aca="true" t="shared" si="9" ref="AB49:AJ49">SUM(AB37:AB48)</f>
        <v>331100330</v>
      </c>
      <c r="AC49" s="85">
        <f t="shared" si="9"/>
        <v>675679670</v>
      </c>
      <c r="AD49" s="85">
        <f t="shared" si="9"/>
        <v>633068567</v>
      </c>
      <c r="AE49" s="85">
        <f t="shared" si="9"/>
        <v>840741008</v>
      </c>
      <c r="AF49" s="85">
        <f t="shared" si="9"/>
        <v>829584595</v>
      </c>
      <c r="AG49" s="85">
        <f t="shared" si="9"/>
        <v>374992289</v>
      </c>
      <c r="AH49" s="85">
        <f t="shared" si="9"/>
        <v>270089</v>
      </c>
      <c r="AI49" s="85">
        <f t="shared" si="9"/>
        <v>654309</v>
      </c>
      <c r="AJ49" s="85">
        <f t="shared" si="9"/>
        <v>593302</v>
      </c>
    </row>
    <row r="50" spans="2:36" s="56" customFormat="1" ht="15" customHeight="1">
      <c r="B50" s="73"/>
      <c r="C50" s="74" t="s">
        <v>125</v>
      </c>
      <c r="D50" s="85">
        <f>SUM(D49,D36)</f>
        <v>154357119</v>
      </c>
      <c r="E50" s="85">
        <f aca="true" t="shared" si="10" ref="E50:L50">SUM(E49,E36)</f>
        <v>186363255</v>
      </c>
      <c r="F50" s="85">
        <f t="shared" si="10"/>
        <v>174995407</v>
      </c>
      <c r="G50" s="85">
        <f t="shared" si="10"/>
        <v>853109503</v>
      </c>
      <c r="H50" s="85">
        <f t="shared" si="10"/>
        <v>847441717</v>
      </c>
      <c r="I50" s="85">
        <f t="shared" si="10"/>
        <v>582733261</v>
      </c>
      <c r="J50" s="85">
        <f t="shared" si="10"/>
        <v>379700</v>
      </c>
      <c r="K50" s="85">
        <f t="shared" si="10"/>
        <v>338637</v>
      </c>
      <c r="L50" s="85">
        <f t="shared" si="10"/>
        <v>278002</v>
      </c>
      <c r="N50" s="73"/>
      <c r="O50" s="74" t="s">
        <v>125</v>
      </c>
      <c r="P50" s="85">
        <f aca="true" t="shared" si="11" ref="P50:X50">SUM(P49,P36)</f>
        <v>1221490061</v>
      </c>
      <c r="Q50" s="85">
        <f t="shared" si="11"/>
        <v>0</v>
      </c>
      <c r="R50" s="85">
        <f t="shared" si="11"/>
        <v>0</v>
      </c>
      <c r="S50" s="85">
        <f t="shared" si="11"/>
        <v>0</v>
      </c>
      <c r="T50" s="85">
        <f t="shared" si="11"/>
        <v>0</v>
      </c>
      <c r="U50" s="85">
        <f t="shared" si="11"/>
        <v>0</v>
      </c>
      <c r="V50" s="85">
        <f t="shared" si="11"/>
        <v>1393812</v>
      </c>
      <c r="W50" s="85">
        <f t="shared" si="11"/>
        <v>0</v>
      </c>
      <c r="X50" s="85">
        <f t="shared" si="11"/>
        <v>0</v>
      </c>
      <c r="Z50" s="73"/>
      <c r="AA50" s="74" t="s">
        <v>125</v>
      </c>
      <c r="AB50" s="85">
        <f aca="true" t="shared" si="12" ref="AB50:AJ50">SUM(AB49,AB36)</f>
        <v>1915253631</v>
      </c>
      <c r="AC50" s="85">
        <f t="shared" si="12"/>
        <v>4164047866</v>
      </c>
      <c r="AD50" s="85">
        <f t="shared" si="12"/>
        <v>3926731413</v>
      </c>
      <c r="AE50" s="85">
        <f t="shared" si="12"/>
        <v>10002758471</v>
      </c>
      <c r="AF50" s="85">
        <f t="shared" si="12"/>
        <v>9920113880</v>
      </c>
      <c r="AG50" s="85">
        <f t="shared" si="12"/>
        <v>4255163323</v>
      </c>
      <c r="AH50" s="85">
        <f t="shared" si="12"/>
        <v>1953462</v>
      </c>
      <c r="AI50" s="85">
        <f t="shared" si="12"/>
        <v>5060681</v>
      </c>
      <c r="AJ50" s="85">
        <f t="shared" si="12"/>
        <v>4649436</v>
      </c>
    </row>
  </sheetData>
  <sheetProtection/>
  <mergeCells count="15">
    <mergeCell ref="AB2:AD2"/>
    <mergeCell ref="AE2:AG2"/>
    <mergeCell ref="AH2:AJ2"/>
    <mergeCell ref="S2:U2"/>
    <mergeCell ref="V2:X2"/>
    <mergeCell ref="Z2:Z3"/>
    <mergeCell ref="AA2:AA3"/>
    <mergeCell ref="O2:O3"/>
    <mergeCell ref="P2:R2"/>
    <mergeCell ref="B2:B3"/>
    <mergeCell ref="C2:C3"/>
    <mergeCell ref="D2:F2"/>
    <mergeCell ref="G2:I2"/>
    <mergeCell ref="J2:L2"/>
    <mergeCell ref="N2:N3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landscape" paperSize="9" scale="65" r:id="rId1"/>
  <colBreaks count="2" manualBreakCount="2">
    <brk id="13" max="49" man="1"/>
    <brk id="2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2018-01-18T08:04:09Z</cp:lastPrinted>
  <dcterms:created xsi:type="dcterms:W3CDTF">2003-03-10T08:29:16Z</dcterms:created>
  <dcterms:modified xsi:type="dcterms:W3CDTF">2018-03-12T06:51:30Z</dcterms:modified>
  <cp:category/>
  <cp:version/>
  <cp:contentType/>
  <cp:contentStatus/>
</cp:coreProperties>
</file>