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30" tabRatio="792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'１表総括表（市計）'!$A$1:$P$35</definedName>
    <definedName name="_xlnm.Print_Area" localSheetId="2">'１表総括表（市町村計）'!$A$1:$P$33</definedName>
    <definedName name="_xlnm.Print_Area" localSheetId="1">'１表総括表（町村計）'!$A$1:$P$33</definedName>
    <definedName name="_xlnm.Print_Area" localSheetId="4">'内訳（地積等１）'!$A$1:$IR$50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<sst xmlns="http://schemas.openxmlformats.org/spreadsheetml/2006/main" count="797" uniqueCount="171">
  <si>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</si>
  <si>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</si>
  <si>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</si>
  <si>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</si>
  <si>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</si>
  <si>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</si>
  <si>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</si>
  <si>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</si>
  <si>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</si>
  <si>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</si>
  <si>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</si>
  <si>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</si>
  <si>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</si>
  <si>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</si>
  <si>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</si>
  <si>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</si>
  <si>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</si>
  <si>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</si>
  <si>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</si>
  <si>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</si>
  <si>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</si>
  <si>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</si>
  <si>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</si>
  <si>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</si>
  <si>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</si>
  <si>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</si>
  <si>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</si>
  <si>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</si>
  <si>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</si>
  <si>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</si>
  <si>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</si>
  <si>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</si>
  <si>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</si>
  <si>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</si>
  <si>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</si>
  <si>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</si>
  <si>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</si>
  <si>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</si>
  <si>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</si>
  <si>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</si>
  <si>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</si>
  <si>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</si>
  <si>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</si>
  <si>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</si>
  <si>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</si>
  <si>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</si>
  <si>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</si>
  <si>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</si>
  <si>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</si>
  <si>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</si>
  <si>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</si>
  <si>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</si>
  <si>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</si>
  <si>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</si>
  <si>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</si>
  <si>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</si>
  <si>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</si>
  <si>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</si>
  <si>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</si>
  <si>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</si>
  <si>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</si>
  <si>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</si>
  <si>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</si>
  <si>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</si>
  <si>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</si>
  <si>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</si>
  <si>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</si>
  <si>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</si>
  <si>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</si>
  <si>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</si>
  <si>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</si>
  <si>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</si>
  <si>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</si>
  <si>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</si>
  <si>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</si>
  <si>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</si>
  <si>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</si>
  <si>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</si>
  <si>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</si>
  <si>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</si>
  <si>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</si>
  <si>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</si>
  <si>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</si>
  <si>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</si>
  <si>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</si>
  <si>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</si>
  <si>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</si>
  <si>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</si>
  <si>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</si>
  <si>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</si>
  <si>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</si>
  <si>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</si>
  <si>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</si>
  <si>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</si>
  <si>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</si>
  <si>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</si>
  <si>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</si>
  <si>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</si>
  <si>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</si>
  <si>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</si>
  <si>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</si>
  <si>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</si>
  <si>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</si>
  <si>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</si>
  <si>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</si>
  <si>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</si>
  <si>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</si>
  <si>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</si>
  <si>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</si>
  <si>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</si>
  <si>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</si>
  <si>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</si>
  <si>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</si>
  <si>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</si>
  <si>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</si>
  <si>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</si>
  <si>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</si>
  <si>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</si>
  <si>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</si>
  <si>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</si>
  <si>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</si>
  <si>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</si>
  <si>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</si>
  <si>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</si>
  <si>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</si>
  <si>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</si>
  <si>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</si>
  <si>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</si>
  <si>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</si>
  <si>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</si>
  <si>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</si>
  <si>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</si>
  <si>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</si>
  <si>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</si>
  <si>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</si>
  <si>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</si>
  <si>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</si>
  <si>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</si>
  <si>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</si>
  <si>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</si>
  <si>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</si>
  <si>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</si>
  <si>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</si>
  <si>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</si>
  <si>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勧告遊休田</t>
  </si>
  <si>
    <t>勧告遊休畑</t>
  </si>
  <si>
    <t>４　勧告遊休田</t>
  </si>
  <si>
    <t>５　介在田・市街化区域田</t>
  </si>
  <si>
    <t>６　一般畑</t>
  </si>
  <si>
    <t>７　勧告遊休畑</t>
  </si>
  <si>
    <t>８　介在畑・市街化区域畑</t>
  </si>
  <si>
    <t>９　小規模住宅用地</t>
  </si>
  <si>
    <t>１０　一般住宅用地</t>
  </si>
  <si>
    <t>１１　住宅用地以外の宅地</t>
  </si>
  <si>
    <t>１２　宅地　計</t>
  </si>
  <si>
    <t>１３　塩田</t>
  </si>
  <si>
    <t>１４　鉱泉地</t>
  </si>
  <si>
    <t>１５　池沼</t>
  </si>
  <si>
    <t>１６　一般山林</t>
  </si>
  <si>
    <t>１７　介在山林</t>
  </si>
  <si>
    <t>１８　牧場</t>
  </si>
  <si>
    <t>１９　原野</t>
  </si>
  <si>
    <t>２０　ゴルフ場の用地</t>
  </si>
  <si>
    <t>２１　遊園地等の用地</t>
  </si>
  <si>
    <t>２２　鉄軌道用地（単体利用）</t>
  </si>
  <si>
    <t>２３　鉄軌道用地（複合利用）</t>
  </si>
  <si>
    <t>２４　その他の雑種地</t>
  </si>
  <si>
    <t>２５　その他</t>
  </si>
  <si>
    <t>２６　合計</t>
  </si>
  <si>
    <t>（１）　市　計</t>
  </si>
  <si>
    <t>第１表　令和２年度土地に関する概要調書報告書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</si>
</sst>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9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8" fontId="2" fillId="0" borderId="10" xfId="113" applyFont="1" applyBorder="1" applyAlignment="1">
      <alignment horizontal="right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0" xfId="113" applyFont="1" applyAlignment="1">
      <alignment horizontal="right" vertical="distributed"/>
    </xf>
    <xf numFmtId="38" fontId="1" fillId="0" borderId="0" xfId="113" applyFont="1" applyAlignment="1">
      <alignment horizontal="center" vertical="distributed"/>
    </xf>
    <xf numFmtId="38" fontId="2" fillId="0" borderId="0" xfId="113" applyFont="1" applyAlignment="1">
      <alignment horizontal="center" vertical="distributed"/>
    </xf>
    <xf numFmtId="38" fontId="2" fillId="0" borderId="0" xfId="113" applyFont="1" applyBorder="1" applyAlignment="1">
      <alignment horizontal="center" vertical="distributed"/>
    </xf>
    <xf numFmtId="38" fontId="2" fillId="0" borderId="10" xfId="113" applyFont="1" applyBorder="1" applyAlignment="1">
      <alignment horizontal="center" vertical="distributed" wrapText="1"/>
    </xf>
    <xf numFmtId="38" fontId="5" fillId="0" borderId="0" xfId="113" applyFont="1" applyAlignment="1">
      <alignment vertical="center"/>
    </xf>
    <xf numFmtId="38" fontId="6" fillId="0" borderId="0" xfId="113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113" applyFont="1" applyFill="1" applyBorder="1" applyAlignment="1">
      <alignment horizontal="right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113" applyFont="1" applyFill="1" applyBorder="1" applyAlignment="1">
      <alignment horizontal="right" vertical="distributed"/>
    </xf>
    <xf numFmtId="38" fontId="2" fillId="0" borderId="0" xfId="113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34" borderId="10" xfId="113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113" applyFont="1" applyFill="1" applyBorder="1" applyAlignment="1">
      <alignment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4" fillId="0" borderId="14" xfId="113" applyFont="1" applyFill="1" applyBorder="1" applyAlignment="1">
      <alignment vertical="center"/>
    </xf>
    <xf numFmtId="38" fontId="4" fillId="0" borderId="15" xfId="113" applyFont="1" applyFill="1" applyBorder="1" applyAlignment="1">
      <alignment vertical="center"/>
    </xf>
    <xf numFmtId="38" fontId="4" fillId="0" borderId="19" xfId="11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1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113" applyFont="1" applyFill="1" applyBorder="1" applyAlignment="1">
      <alignment vertical="center"/>
    </xf>
    <xf numFmtId="38" fontId="9" fillId="0" borderId="0" xfId="113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113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0" xfId="113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113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distributed" vertical="center"/>
    </xf>
    <xf numFmtId="38" fontId="9" fillId="33" borderId="10" xfId="113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113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113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distributed" vertical="center"/>
    </xf>
    <xf numFmtId="38" fontId="9" fillId="33" borderId="18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13" applyFont="1" applyFill="1" applyAlignment="1">
      <alignment vertical="center"/>
    </xf>
    <xf numFmtId="38" fontId="11" fillId="0" borderId="0" xfId="113" applyFont="1" applyFill="1" applyBorder="1" applyAlignment="1">
      <alignment vertical="center"/>
    </xf>
    <xf numFmtId="0" fontId="4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38" fontId="9" fillId="0" borderId="0" xfId="113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1" xfId="0" applyFont="1" applyFill="1" applyBorder="1" applyAlignment="1">
      <alignment horizontal="distributed" vertical="distributed"/>
    </xf>
    <xf numFmtId="0" fontId="2" fillId="0" borderId="22" xfId="0" applyFont="1" applyFill="1" applyBorder="1" applyAlignment="1">
      <alignment horizontal="distributed" vertical="distributed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distributed" vertical="distributed"/>
    </xf>
    <xf numFmtId="0" fontId="2" fillId="0" borderId="26" xfId="0" applyFont="1" applyFill="1" applyBorder="1" applyAlignment="1">
      <alignment horizontal="center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left" vertical="distributed" wrapText="1"/>
    </xf>
    <xf numFmtId="0" fontId="2" fillId="0" borderId="29" xfId="0" applyFont="1" applyFill="1" applyBorder="1" applyAlignment="1">
      <alignment horizontal="left" vertical="distributed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38" fontId="2" fillId="0" borderId="21" xfId="113" applyFont="1" applyBorder="1" applyAlignment="1">
      <alignment horizontal="center" vertical="distributed"/>
    </xf>
    <xf numFmtId="38" fontId="2" fillId="0" borderId="25" xfId="113" applyFont="1" applyBorder="1" applyAlignment="1">
      <alignment horizontal="center" vertical="distributed"/>
    </xf>
    <xf numFmtId="38" fontId="2" fillId="0" borderId="22" xfId="113" applyFont="1" applyBorder="1" applyAlignment="1">
      <alignment horizontal="center" vertical="distributed"/>
    </xf>
    <xf numFmtId="38" fontId="2" fillId="0" borderId="29" xfId="113" applyFont="1" applyBorder="1" applyAlignment="1">
      <alignment horizontal="left" vertical="distributed" wrapText="1"/>
    </xf>
    <xf numFmtId="38" fontId="2" fillId="0" borderId="29" xfId="113" applyFont="1" applyBorder="1" applyAlignment="1">
      <alignment horizontal="left" vertical="distributed"/>
    </xf>
    <xf numFmtId="38" fontId="2" fillId="0" borderId="21" xfId="113" applyFont="1" applyBorder="1" applyAlignment="1">
      <alignment horizontal="distributed" vertical="distributed"/>
    </xf>
    <xf numFmtId="38" fontId="2" fillId="0" borderId="25" xfId="113" applyFont="1" applyBorder="1" applyAlignment="1">
      <alignment horizontal="distributed" vertical="distributed"/>
    </xf>
    <xf numFmtId="38" fontId="2" fillId="0" borderId="22" xfId="113" applyFont="1" applyBorder="1" applyAlignment="1">
      <alignment horizontal="distributed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26" xfId="113" applyFont="1" applyBorder="1" applyAlignment="1">
      <alignment horizontal="center" vertical="distributed"/>
    </xf>
    <xf numFmtId="38" fontId="2" fillId="0" borderId="27" xfId="113" applyFont="1" applyBorder="1" applyAlignment="1">
      <alignment horizontal="center" vertical="distributed"/>
    </xf>
    <xf numFmtId="38" fontId="2" fillId="0" borderId="28" xfId="113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3"/>
  <sheetViews>
    <sheetView showGridLines="0" tabSelected="1" view="pageBreakPreview" zoomScale="70" zoomScaleNormal="70" zoomScaleSheetLayoutView="70" zoomScalePageLayoutView="0" workbookViewId="0" topLeftCell="A1">
      <selection activeCell="A2" sqref="A2"/>
    </sheetView>
  </sheetViews>
  <sheetFormatPr defaultColWidth="8.796875" defaultRowHeight="15"/>
  <cols>
    <col min="1" max="2" width="3.69921875" style="17" customWidth="1"/>
    <col min="3" max="3" width="19.5" style="17" customWidth="1"/>
    <col min="4" max="6" width="15.59765625" style="17" customWidth="1"/>
    <col min="7" max="9" width="14.59765625" style="17" customWidth="1"/>
    <col min="10" max="16" width="15.59765625" style="17" customWidth="1"/>
    <col min="17" max="16384" width="9" style="17" customWidth="1"/>
  </cols>
  <sheetData>
    <row r="1" spans="1:5" ht="23.25" customHeight="1">
      <c r="A1" s="15" t="s">
        <v>170</v>
      </c>
      <c r="B1" s="15"/>
      <c r="C1" s="16"/>
      <c r="D1" s="16"/>
      <c r="E1" s="16"/>
    </row>
    <row r="2" spans="1:5" ht="8.25" customHeight="1">
      <c r="A2" s="15"/>
      <c r="B2" s="15"/>
      <c r="C2" s="16"/>
      <c r="D2" s="16"/>
      <c r="E2" s="16"/>
    </row>
    <row r="3" spans="1:5" ht="23.25" customHeight="1">
      <c r="A3" s="18" t="s">
        <v>76</v>
      </c>
      <c r="B3" s="18"/>
      <c r="C3" s="16"/>
      <c r="D3" s="16"/>
      <c r="E3" s="16"/>
    </row>
    <row r="4" spans="1:3" ht="36.75" customHeight="1">
      <c r="A4" s="19" t="s">
        <v>169</v>
      </c>
      <c r="B4" s="19"/>
      <c r="C4" s="20"/>
    </row>
    <row r="5" spans="1:6" ht="42.75">
      <c r="A5" s="107"/>
      <c r="B5" s="108"/>
      <c r="C5" s="109"/>
      <c r="D5" s="21" t="s">
        <v>9</v>
      </c>
      <c r="E5" s="21" t="s">
        <v>7</v>
      </c>
      <c r="F5" s="21" t="s">
        <v>11</v>
      </c>
    </row>
    <row r="6" spans="1:6" ht="30" customHeight="1">
      <c r="A6" s="100" t="s">
        <v>1</v>
      </c>
      <c r="B6" s="106"/>
      <c r="C6" s="101"/>
      <c r="D6" s="22">
        <f>'内訳（納税義務者）'!C36</f>
        <v>1036779</v>
      </c>
      <c r="E6" s="22">
        <f>'内訳（納税義務者）'!D36</f>
        <v>221258</v>
      </c>
      <c r="F6" s="22">
        <f>'内訳（納税義務者）'!E36</f>
        <v>815521</v>
      </c>
    </row>
    <row r="7" spans="1:6" ht="34.5" customHeight="1">
      <c r="A7" s="20"/>
      <c r="B7" s="20"/>
      <c r="C7" s="20"/>
      <c r="D7" s="23"/>
      <c r="E7" s="23"/>
      <c r="F7" s="23"/>
    </row>
    <row r="8" spans="1:16" ht="15.75" customHeight="1">
      <c r="A8" s="111" t="s">
        <v>37</v>
      </c>
      <c r="B8" s="111"/>
      <c r="C8" s="112"/>
      <c r="D8" s="99" t="s">
        <v>70</v>
      </c>
      <c r="E8" s="99"/>
      <c r="F8" s="99"/>
      <c r="G8" s="99"/>
      <c r="H8" s="104" t="s">
        <v>71</v>
      </c>
      <c r="I8" s="110"/>
      <c r="J8" s="104" t="s">
        <v>71</v>
      </c>
      <c r="K8" s="110"/>
      <c r="L8" s="104" t="s">
        <v>72</v>
      </c>
      <c r="M8" s="110"/>
      <c r="N8" s="110"/>
      <c r="O8" s="105"/>
      <c r="P8" s="24" t="s">
        <v>33</v>
      </c>
    </row>
    <row r="9" spans="1:16" ht="45" customHeight="1">
      <c r="A9" s="112"/>
      <c r="B9" s="112"/>
      <c r="C9" s="112"/>
      <c r="D9" s="21" t="s">
        <v>3</v>
      </c>
      <c r="E9" s="21" t="s">
        <v>5</v>
      </c>
      <c r="F9" s="21" t="s">
        <v>13</v>
      </c>
      <c r="G9" s="21" t="s">
        <v>15</v>
      </c>
      <c r="H9" s="21" t="s">
        <v>17</v>
      </c>
      <c r="I9" s="21" t="s">
        <v>19</v>
      </c>
      <c r="J9" s="21" t="s">
        <v>21</v>
      </c>
      <c r="K9" s="21" t="s">
        <v>23</v>
      </c>
      <c r="L9" s="21" t="s">
        <v>25</v>
      </c>
      <c r="M9" s="21" t="s">
        <v>27</v>
      </c>
      <c r="N9" s="21" t="s">
        <v>29</v>
      </c>
      <c r="O9" s="21" t="s">
        <v>31</v>
      </c>
      <c r="P9" s="21" t="s">
        <v>35</v>
      </c>
    </row>
    <row r="10" spans="1:19" ht="30" customHeight="1">
      <c r="A10" s="102" t="s">
        <v>58</v>
      </c>
      <c r="B10" s="98" t="s">
        <v>38</v>
      </c>
      <c r="C10" s="98"/>
      <c r="D10" s="22">
        <f>'内訳（地積等１）'!C36</f>
        <v>10668810</v>
      </c>
      <c r="E10" s="22">
        <f>'内訳（地積等１）'!D36</f>
        <v>775314207</v>
      </c>
      <c r="F10" s="11">
        <f>E10-G10</f>
        <v>26907374</v>
      </c>
      <c r="G10" s="22">
        <f>'内訳（地積等１）'!E36</f>
        <v>748406833</v>
      </c>
      <c r="H10" s="22">
        <f>'内訳（地積等１）'!F36</f>
        <v>84734264</v>
      </c>
      <c r="I10" s="11">
        <f>H10-J10</f>
        <v>2709971</v>
      </c>
      <c r="J10" s="22">
        <f>'内訳（地積等１）'!G36</f>
        <v>82024293</v>
      </c>
      <c r="K10" s="22">
        <f>'内訳（地積等１）'!H36</f>
        <v>81789361</v>
      </c>
      <c r="L10" s="22">
        <f>'内訳（地積等１）'!I36</f>
        <v>31990</v>
      </c>
      <c r="M10" s="22">
        <f>'内訳（地積等１）'!J36</f>
        <v>584049</v>
      </c>
      <c r="N10" s="11">
        <f>M10-O10</f>
        <v>34236</v>
      </c>
      <c r="O10" s="22">
        <f>'内訳（地積等１）'!K36</f>
        <v>549813</v>
      </c>
      <c r="P10" s="11">
        <f aca="true" t="shared" si="0" ref="P10:P33">IF(H10&gt;0,ROUND(H10/E10*1000,1),0)</f>
        <v>109.3</v>
      </c>
      <c r="R10" s="26"/>
      <c r="S10" s="26"/>
    </row>
    <row r="11" spans="1:19" ht="30" customHeight="1">
      <c r="A11" s="113"/>
      <c r="B11" s="98" t="s">
        <v>144</v>
      </c>
      <c r="C11" s="98"/>
      <c r="D11" s="22">
        <f>'内訳（地積等１）'!O36</f>
        <v>0</v>
      </c>
      <c r="E11" s="22">
        <f>'内訳（地積等１）'!P36</f>
        <v>0</v>
      </c>
      <c r="F11" s="11">
        <f>E11-G11</f>
        <v>0</v>
      </c>
      <c r="G11" s="22">
        <f>'内訳（地積等１）'!Q36</f>
        <v>0</v>
      </c>
      <c r="H11" s="22">
        <f>'内訳（地積等１）'!R36</f>
        <v>0</v>
      </c>
      <c r="I11" s="11">
        <f>H11-J11</f>
        <v>0</v>
      </c>
      <c r="J11" s="22">
        <f>'内訳（地積等１）'!S36</f>
        <v>0</v>
      </c>
      <c r="K11" s="22">
        <f>'内訳（地積等１）'!T36</f>
        <v>0</v>
      </c>
      <c r="L11" s="22">
        <f>'内訳（地積等１）'!U36</f>
        <v>0</v>
      </c>
      <c r="M11" s="22">
        <f>'内訳（地積等１）'!V36</f>
        <v>0</v>
      </c>
      <c r="N11" s="11">
        <f>M11-O11</f>
        <v>0</v>
      </c>
      <c r="O11" s="22">
        <f>'内訳（地積等１）'!W36</f>
        <v>0</v>
      </c>
      <c r="P11" s="11">
        <f>IF(H11&gt;0,ROUND(H11/E11*1000,1),0)</f>
        <v>0</v>
      </c>
      <c r="R11" s="26"/>
      <c r="S11" s="26"/>
    </row>
    <row r="12" spans="1:19" ht="30" customHeight="1">
      <c r="A12" s="103"/>
      <c r="B12" s="98" t="s">
        <v>39</v>
      </c>
      <c r="C12" s="98"/>
      <c r="D12" s="22">
        <f>'内訳（地積等１）'!AA36</f>
        <v>260245</v>
      </c>
      <c r="E12" s="22">
        <f>'内訳（地積等１）'!AB36</f>
        <v>5147286</v>
      </c>
      <c r="F12" s="11">
        <f aca="true" t="shared" si="1" ref="F12:F32">E12-G12</f>
        <v>34260</v>
      </c>
      <c r="G12" s="22">
        <f>'内訳（地積等１）'!AC36</f>
        <v>5113026</v>
      </c>
      <c r="H12" s="22">
        <f>'内訳（地積等１）'!AD36</f>
        <v>27262416</v>
      </c>
      <c r="I12" s="11">
        <f aca="true" t="shared" si="2" ref="I12:I32">H12-J12</f>
        <v>54780</v>
      </c>
      <c r="J12" s="22">
        <f>'内訳（地積等１）'!AE36</f>
        <v>27207636</v>
      </c>
      <c r="K12" s="22">
        <f>'内訳（地積等１）'!AF36</f>
        <v>8460827</v>
      </c>
      <c r="L12" s="22">
        <f>'内訳（地積等１）'!AG36</f>
        <v>776</v>
      </c>
      <c r="M12" s="22">
        <f>'内訳（地積等１）'!AH36</f>
        <v>8017</v>
      </c>
      <c r="N12" s="11">
        <f aca="true" t="shared" si="3" ref="N12:N32">M12-O12</f>
        <v>161</v>
      </c>
      <c r="O12" s="22">
        <f>'内訳（地積等１）'!AI36</f>
        <v>7856</v>
      </c>
      <c r="P12" s="11">
        <f t="shared" si="0"/>
        <v>5296.5</v>
      </c>
      <c r="R12" s="26"/>
      <c r="S12" s="26"/>
    </row>
    <row r="13" spans="1:19" ht="30" customHeight="1">
      <c r="A13" s="102" t="s">
        <v>59</v>
      </c>
      <c r="B13" s="98" t="s">
        <v>40</v>
      </c>
      <c r="C13" s="98"/>
      <c r="D13" s="22">
        <f>'内訳（地積等１）'!AM36</f>
        <v>13899219</v>
      </c>
      <c r="E13" s="22">
        <f>'内訳（地積等１）'!AN36</f>
        <v>787392801</v>
      </c>
      <c r="F13" s="11">
        <f t="shared" si="1"/>
        <v>44818668</v>
      </c>
      <c r="G13" s="22">
        <f>'内訳（地積等１）'!AO36</f>
        <v>742574133</v>
      </c>
      <c r="H13" s="22">
        <f>'内訳（地積等１）'!AP36</f>
        <v>41545248</v>
      </c>
      <c r="I13" s="11">
        <f t="shared" si="2"/>
        <v>2302751</v>
      </c>
      <c r="J13" s="22">
        <f>'内訳（地積等１）'!AQ36</f>
        <v>39242497</v>
      </c>
      <c r="K13" s="22">
        <f>'内訳（地積等１）'!AR36</f>
        <v>39202407</v>
      </c>
      <c r="L13" s="22">
        <f>'内訳（地積等１）'!AS36</f>
        <v>38258</v>
      </c>
      <c r="M13" s="22">
        <f>'内訳（地積等１）'!AT36</f>
        <v>798117</v>
      </c>
      <c r="N13" s="11">
        <f t="shared" si="3"/>
        <v>63684</v>
      </c>
      <c r="O13" s="22">
        <f>'内訳（地積等１）'!AU36</f>
        <v>734433</v>
      </c>
      <c r="P13" s="11">
        <f t="shared" si="0"/>
        <v>52.8</v>
      </c>
      <c r="R13" s="26"/>
      <c r="S13" s="26"/>
    </row>
    <row r="14" spans="1:19" ht="30" customHeight="1">
      <c r="A14" s="113"/>
      <c r="B14" s="98" t="s">
        <v>145</v>
      </c>
      <c r="C14" s="98"/>
      <c r="D14" s="22">
        <f>'内訳（地積等１）'!AY36</f>
        <v>0</v>
      </c>
      <c r="E14" s="22">
        <f>'内訳（地積等１）'!AZ36</f>
        <v>0</v>
      </c>
      <c r="F14" s="11">
        <f>E14-G14</f>
        <v>0</v>
      </c>
      <c r="G14" s="22">
        <f>'内訳（地積等１）'!BA36</f>
        <v>0</v>
      </c>
      <c r="H14" s="22">
        <f>'内訳（地積等１）'!BB36</f>
        <v>0</v>
      </c>
      <c r="I14" s="11">
        <f>H14-J14</f>
        <v>0</v>
      </c>
      <c r="J14" s="22">
        <f>'内訳（地積等１）'!BC36</f>
        <v>0</v>
      </c>
      <c r="K14" s="22">
        <f>'内訳（地積等１）'!BD36</f>
        <v>0</v>
      </c>
      <c r="L14" s="22">
        <f>'内訳（地積等１）'!BE36</f>
        <v>0</v>
      </c>
      <c r="M14" s="22">
        <f>'内訳（地積等１）'!BF36</f>
        <v>0</v>
      </c>
      <c r="N14" s="11">
        <f>M14-O14</f>
        <v>0</v>
      </c>
      <c r="O14" s="22">
        <f>'内訳（地積等１）'!BG36</f>
        <v>0</v>
      </c>
      <c r="P14" s="11">
        <f>IF(H14&gt;0,ROUND(H14/E14*1000,1),0)</f>
        <v>0</v>
      </c>
      <c r="R14" s="26"/>
      <c r="S14" s="26"/>
    </row>
    <row r="15" spans="1:19" ht="30" customHeight="1">
      <c r="A15" s="103"/>
      <c r="B15" s="98" t="s">
        <v>41</v>
      </c>
      <c r="C15" s="98"/>
      <c r="D15" s="22">
        <f>'内訳（地積等１）'!BK36</f>
        <v>434235</v>
      </c>
      <c r="E15" s="22">
        <f>'内訳（地積等１）'!BL36</f>
        <v>28875653</v>
      </c>
      <c r="F15" s="11">
        <f t="shared" si="1"/>
        <v>122821</v>
      </c>
      <c r="G15" s="22">
        <f>'内訳（地積等１）'!BM36</f>
        <v>28752832</v>
      </c>
      <c r="H15" s="22">
        <f>'内訳（地積等１）'!BN36</f>
        <v>284589918</v>
      </c>
      <c r="I15" s="11">
        <f t="shared" si="2"/>
        <v>596165</v>
      </c>
      <c r="J15" s="22">
        <f>'内訳（地積等１）'!BO36</f>
        <v>283993753</v>
      </c>
      <c r="K15" s="22">
        <f>'内訳（地積等１）'!BP36</f>
        <v>90404162</v>
      </c>
      <c r="L15" s="22">
        <f>'内訳（地積等１）'!BQ36</f>
        <v>1362</v>
      </c>
      <c r="M15" s="22">
        <f>'内訳（地積等１）'!BR36</f>
        <v>48427</v>
      </c>
      <c r="N15" s="11">
        <f t="shared" si="3"/>
        <v>711</v>
      </c>
      <c r="O15" s="22">
        <f>'内訳（地積等１）'!BS36</f>
        <v>47716</v>
      </c>
      <c r="P15" s="11">
        <f t="shared" si="0"/>
        <v>9855.7</v>
      </c>
      <c r="R15" s="26"/>
      <c r="S15" s="26"/>
    </row>
    <row r="16" spans="1:19" ht="30" customHeight="1">
      <c r="A16" s="102" t="s">
        <v>60</v>
      </c>
      <c r="B16" s="98" t="s">
        <v>42</v>
      </c>
      <c r="C16" s="98"/>
      <c r="D16" s="29"/>
      <c r="E16" s="22">
        <f>'内訳（地積等１）'!BX36</f>
        <v>195874386</v>
      </c>
      <c r="F16" s="11">
        <f t="shared" si="1"/>
        <v>8189262</v>
      </c>
      <c r="G16" s="22">
        <f>'内訳（地積等１）'!BY36</f>
        <v>187685124</v>
      </c>
      <c r="H16" s="22">
        <f>'内訳（地積等１）'!BZ36</f>
        <v>3209127248</v>
      </c>
      <c r="I16" s="11">
        <f t="shared" si="2"/>
        <v>53471935</v>
      </c>
      <c r="J16" s="22">
        <f>'内訳（地積等１）'!CA36</f>
        <v>3155655313</v>
      </c>
      <c r="K16" s="22">
        <f>'内訳（地積等１）'!CB36</f>
        <v>525662513</v>
      </c>
      <c r="L16" s="29"/>
      <c r="M16" s="22">
        <f>'内訳（地積等１）'!CD36</f>
        <v>990020</v>
      </c>
      <c r="N16" s="11">
        <f t="shared" si="3"/>
        <v>58098</v>
      </c>
      <c r="O16" s="22">
        <f>'内訳（地積等１）'!CE36</f>
        <v>931922</v>
      </c>
      <c r="P16" s="11">
        <f t="shared" si="0"/>
        <v>16383.6</v>
      </c>
      <c r="R16" s="26"/>
      <c r="S16" s="26"/>
    </row>
    <row r="17" spans="1:19" ht="30" customHeight="1">
      <c r="A17" s="113"/>
      <c r="B17" s="98" t="s">
        <v>43</v>
      </c>
      <c r="C17" s="98"/>
      <c r="D17" s="29"/>
      <c r="E17" s="22">
        <f>'内訳（地積等１）'!CJ36</f>
        <v>222755940</v>
      </c>
      <c r="F17" s="11">
        <f t="shared" si="1"/>
        <v>1486179</v>
      </c>
      <c r="G17" s="22">
        <f>'内訳（地積等１）'!CK36</f>
        <v>221269761</v>
      </c>
      <c r="H17" s="22">
        <f>'内訳（地積等１）'!CL36</f>
        <v>1933119605</v>
      </c>
      <c r="I17" s="11">
        <f t="shared" si="2"/>
        <v>5606108</v>
      </c>
      <c r="J17" s="22">
        <f>'内訳（地積等１）'!CM36</f>
        <v>1927513497</v>
      </c>
      <c r="K17" s="22">
        <f>'内訳（地積等１）'!CN36</f>
        <v>642151316</v>
      </c>
      <c r="L17" s="29"/>
      <c r="M17" s="22">
        <f>'内訳（地積等１）'!CP36</f>
        <v>831432</v>
      </c>
      <c r="N17" s="11">
        <f t="shared" si="3"/>
        <v>26044</v>
      </c>
      <c r="O17" s="22">
        <f>'内訳（地積等１）'!CQ36</f>
        <v>805388</v>
      </c>
      <c r="P17" s="11">
        <f t="shared" si="0"/>
        <v>8678.2</v>
      </c>
      <c r="R17" s="26"/>
      <c r="S17" s="26"/>
    </row>
    <row r="18" spans="1:19" ht="30" customHeight="1">
      <c r="A18" s="113"/>
      <c r="B18" s="98" t="s">
        <v>44</v>
      </c>
      <c r="C18" s="98"/>
      <c r="D18" s="29"/>
      <c r="E18" s="22">
        <f>'内訳（地積等１）'!CV36</f>
        <v>207464521</v>
      </c>
      <c r="F18" s="11">
        <f t="shared" si="1"/>
        <v>195591</v>
      </c>
      <c r="G18" s="22">
        <f>'内訳（地積等１）'!CW36</f>
        <v>207268930</v>
      </c>
      <c r="H18" s="22">
        <f>'内訳（地積等１）'!CX36</f>
        <v>2623688268</v>
      </c>
      <c r="I18" s="11">
        <f t="shared" si="2"/>
        <v>612740</v>
      </c>
      <c r="J18" s="22">
        <f>'内訳（地積等１）'!CY36</f>
        <v>2623075528</v>
      </c>
      <c r="K18" s="22">
        <f>'内訳（地積等１）'!CZ36</f>
        <v>1807093825</v>
      </c>
      <c r="L18" s="29"/>
      <c r="M18" s="22">
        <f>'内訳（地積等１）'!DB36</f>
        <v>256795</v>
      </c>
      <c r="N18" s="11">
        <f t="shared" si="3"/>
        <v>3153</v>
      </c>
      <c r="O18" s="22">
        <f>'内訳（地積等１）'!DC36</f>
        <v>253642</v>
      </c>
      <c r="P18" s="11">
        <f t="shared" si="0"/>
        <v>12646.4</v>
      </c>
      <c r="R18" s="26"/>
      <c r="S18" s="26"/>
    </row>
    <row r="19" spans="1:19" ht="30" customHeight="1">
      <c r="A19" s="103"/>
      <c r="B19" s="99" t="s">
        <v>45</v>
      </c>
      <c r="C19" s="99"/>
      <c r="D19" s="22">
        <f>'内訳（地積等１）'!DG36</f>
        <v>52950839</v>
      </c>
      <c r="E19" s="22">
        <f>'内訳（地積等１）'!DH36</f>
        <v>626094847</v>
      </c>
      <c r="F19" s="11">
        <f t="shared" si="1"/>
        <v>9871032</v>
      </c>
      <c r="G19" s="22">
        <f>'内訳（地積等１）'!DI36</f>
        <v>616223815</v>
      </c>
      <c r="H19" s="22">
        <f>'内訳（地積等１）'!DJ36</f>
        <v>7765935121</v>
      </c>
      <c r="I19" s="11">
        <f t="shared" si="2"/>
        <v>59690783</v>
      </c>
      <c r="J19" s="22">
        <f>'内訳（地積等１）'!DK36</f>
        <v>7706244338</v>
      </c>
      <c r="K19" s="22">
        <f>'内訳（地積等１）'!DL36</f>
        <v>2974907654</v>
      </c>
      <c r="L19" s="22">
        <f>'内訳（地積等１）'!DM36</f>
        <v>41008</v>
      </c>
      <c r="M19" s="22">
        <f>'内訳（地積等１）'!DN36</f>
        <v>2078247</v>
      </c>
      <c r="N19" s="11">
        <f t="shared" si="3"/>
        <v>87295</v>
      </c>
      <c r="O19" s="22">
        <f>'内訳（地積等１）'!DO36</f>
        <v>1990952</v>
      </c>
      <c r="P19" s="11">
        <f t="shared" si="0"/>
        <v>12403.8</v>
      </c>
      <c r="R19" s="26"/>
      <c r="S19" s="26"/>
    </row>
    <row r="20" spans="1:19" ht="30" customHeight="1">
      <c r="A20" s="98" t="s">
        <v>46</v>
      </c>
      <c r="B20" s="98"/>
      <c r="C20" s="98"/>
      <c r="D20" s="22">
        <v>0</v>
      </c>
      <c r="E20" s="22">
        <v>0</v>
      </c>
      <c r="F20" s="11">
        <f t="shared" si="1"/>
        <v>0</v>
      </c>
      <c r="G20" s="22">
        <v>0</v>
      </c>
      <c r="H20" s="22">
        <v>0</v>
      </c>
      <c r="I20" s="11">
        <f t="shared" si="2"/>
        <v>0</v>
      </c>
      <c r="J20" s="22">
        <v>0</v>
      </c>
      <c r="K20" s="22">
        <v>0</v>
      </c>
      <c r="L20" s="22">
        <v>0</v>
      </c>
      <c r="M20" s="22">
        <v>0</v>
      </c>
      <c r="N20" s="11">
        <f t="shared" si="3"/>
        <v>0</v>
      </c>
      <c r="O20" s="22">
        <v>0</v>
      </c>
      <c r="P20" s="11">
        <f t="shared" si="0"/>
        <v>0</v>
      </c>
      <c r="R20" s="26"/>
      <c r="S20" s="26"/>
    </row>
    <row r="21" spans="1:19" ht="30" customHeight="1">
      <c r="A21" s="98" t="s">
        <v>47</v>
      </c>
      <c r="B21" s="98"/>
      <c r="C21" s="98"/>
      <c r="D21" s="22">
        <f>'内訳（地積等１）'!EE36</f>
        <v>7</v>
      </c>
      <c r="E21" s="22">
        <f>'内訳（地積等１）'!EF36</f>
        <v>247</v>
      </c>
      <c r="F21" s="11">
        <f t="shared" si="1"/>
        <v>59</v>
      </c>
      <c r="G21" s="22">
        <f>'内訳（地積等１）'!EG36</f>
        <v>188</v>
      </c>
      <c r="H21" s="22">
        <f>'内訳（地積等１）'!EH36</f>
        <v>1127</v>
      </c>
      <c r="I21" s="11">
        <f t="shared" si="2"/>
        <v>395</v>
      </c>
      <c r="J21" s="22">
        <f>'内訳（地積等１）'!EI36</f>
        <v>732</v>
      </c>
      <c r="K21" s="22">
        <f>'内訳（地積等１）'!EJ36</f>
        <v>571</v>
      </c>
      <c r="L21" s="22">
        <f>'内訳（地積等１）'!EK36</f>
        <v>1</v>
      </c>
      <c r="M21" s="22">
        <f>'内訳（地積等１）'!EL36</f>
        <v>13</v>
      </c>
      <c r="N21" s="11">
        <f t="shared" si="3"/>
        <v>4</v>
      </c>
      <c r="O21" s="22">
        <f>'内訳（地積等１）'!EM36</f>
        <v>9</v>
      </c>
      <c r="P21" s="11">
        <f t="shared" si="0"/>
        <v>4562.8</v>
      </c>
      <c r="R21" s="26"/>
      <c r="S21" s="26"/>
    </row>
    <row r="22" spans="1:19" ht="30" customHeight="1">
      <c r="A22" s="98" t="s">
        <v>48</v>
      </c>
      <c r="B22" s="98"/>
      <c r="C22" s="98"/>
      <c r="D22" s="22">
        <f>'内訳（地積等１）'!EQ36</f>
        <v>13120607</v>
      </c>
      <c r="E22" s="22">
        <f>'内訳（地積等１）'!ER36</f>
        <v>968629</v>
      </c>
      <c r="F22" s="11">
        <f t="shared" si="1"/>
        <v>139147</v>
      </c>
      <c r="G22" s="22">
        <f>'内訳（地積等１）'!ES36</f>
        <v>829482</v>
      </c>
      <c r="H22" s="22">
        <f>'内訳（地積等１）'!ET36</f>
        <v>73434</v>
      </c>
      <c r="I22" s="11">
        <f t="shared" si="2"/>
        <v>4118</v>
      </c>
      <c r="J22" s="22">
        <f>'内訳（地積等１）'!EU36</f>
        <v>69316</v>
      </c>
      <c r="K22" s="22">
        <f>'内訳（地積等１）'!EV36</f>
        <v>58862</v>
      </c>
      <c r="L22" s="22">
        <f>'内訳（地積等１）'!EW36</f>
        <v>3988</v>
      </c>
      <c r="M22" s="22">
        <f>'内訳（地積等１）'!EX36</f>
        <v>1223</v>
      </c>
      <c r="N22" s="11">
        <f t="shared" si="3"/>
        <v>249</v>
      </c>
      <c r="O22" s="22">
        <f>'内訳（地積等１）'!EY36</f>
        <v>974</v>
      </c>
      <c r="P22" s="11">
        <f t="shared" si="0"/>
        <v>75.8</v>
      </c>
      <c r="R22" s="26"/>
      <c r="S22" s="26"/>
    </row>
    <row r="23" spans="1:19" ht="30" customHeight="1">
      <c r="A23" s="102" t="s">
        <v>61</v>
      </c>
      <c r="B23" s="98" t="s">
        <v>49</v>
      </c>
      <c r="C23" s="98"/>
      <c r="D23" s="22">
        <f>'内訳（地積等１）'!FC36</f>
        <v>351566962</v>
      </c>
      <c r="E23" s="22">
        <f>'内訳（地積等１）'!FD36</f>
        <v>929368211</v>
      </c>
      <c r="F23" s="11">
        <f t="shared" si="1"/>
        <v>86395498</v>
      </c>
      <c r="G23" s="22">
        <f>'内訳（地積等１）'!FE36</f>
        <v>842972713</v>
      </c>
      <c r="H23" s="22">
        <f>'内訳（地積等１）'!FF36</f>
        <v>22740689</v>
      </c>
      <c r="I23" s="11">
        <f t="shared" si="2"/>
        <v>2212186</v>
      </c>
      <c r="J23" s="22">
        <f>'内訳（地積等１）'!FG36</f>
        <v>20528503</v>
      </c>
      <c r="K23" s="22">
        <f>'内訳（地積等１）'!FH36</f>
        <v>20528476</v>
      </c>
      <c r="L23" s="22">
        <f>'内訳（地積等１）'!FI36</f>
        <v>25066</v>
      </c>
      <c r="M23" s="22">
        <f>'内訳（地積等１）'!FJ36</f>
        <v>446748</v>
      </c>
      <c r="N23" s="11">
        <f t="shared" si="3"/>
        <v>85829</v>
      </c>
      <c r="O23" s="22">
        <f>'内訳（地積等１）'!FK36</f>
        <v>360919</v>
      </c>
      <c r="P23" s="11">
        <f t="shared" si="0"/>
        <v>24.5</v>
      </c>
      <c r="R23" s="26"/>
      <c r="S23" s="26"/>
    </row>
    <row r="24" spans="1:19" ht="30" customHeight="1">
      <c r="A24" s="103"/>
      <c r="B24" s="98" t="s">
        <v>50</v>
      </c>
      <c r="C24" s="98"/>
      <c r="D24" s="22">
        <f>'内訳（地積等１）'!FO36</f>
        <v>2503586</v>
      </c>
      <c r="E24" s="22">
        <f>'内訳（地積等１）'!FP36</f>
        <v>10224253</v>
      </c>
      <c r="F24" s="11">
        <f t="shared" si="1"/>
        <v>240318</v>
      </c>
      <c r="G24" s="22">
        <f>'内訳（地積等１）'!FQ36</f>
        <v>9983935</v>
      </c>
      <c r="H24" s="22">
        <f>'内訳（地積等１）'!FR36</f>
        <v>22304098</v>
      </c>
      <c r="I24" s="11">
        <f t="shared" si="2"/>
        <v>79770</v>
      </c>
      <c r="J24" s="22">
        <f>'内訳（地積等１）'!FS36</f>
        <v>22224328</v>
      </c>
      <c r="K24" s="22">
        <f>'内訳（地積等１）'!FT36</f>
        <v>15598323</v>
      </c>
      <c r="L24" s="22">
        <f>'内訳（地積等１）'!FU36</f>
        <v>1789</v>
      </c>
      <c r="M24" s="22">
        <f>'内訳（地積等１）'!FV36</f>
        <v>11105</v>
      </c>
      <c r="N24" s="11">
        <f t="shared" si="3"/>
        <v>673</v>
      </c>
      <c r="O24" s="22">
        <f>'内訳（地積等１）'!FW36</f>
        <v>10432</v>
      </c>
      <c r="P24" s="11">
        <f t="shared" si="0"/>
        <v>2181.5</v>
      </c>
      <c r="R24" s="26"/>
      <c r="S24" s="26"/>
    </row>
    <row r="25" spans="1:19" ht="30" customHeight="1">
      <c r="A25" s="98" t="s">
        <v>51</v>
      </c>
      <c r="B25" s="98"/>
      <c r="C25" s="98"/>
      <c r="D25" s="22">
        <f>'内訳（地積等１）'!GA36</f>
        <v>3904474</v>
      </c>
      <c r="E25" s="22">
        <f>'内訳（地積等１）'!GB36</f>
        <v>6032278</v>
      </c>
      <c r="F25" s="11">
        <f t="shared" si="1"/>
        <v>92538</v>
      </c>
      <c r="G25" s="22">
        <f>'内訳（地積等１）'!GC36</f>
        <v>5939740</v>
      </c>
      <c r="H25" s="22">
        <f>'内訳（地積等１）'!GD36</f>
        <v>253269</v>
      </c>
      <c r="I25" s="11">
        <f t="shared" si="2"/>
        <v>2133</v>
      </c>
      <c r="J25" s="22">
        <f>'内訳（地積等１）'!GE36</f>
        <v>251136</v>
      </c>
      <c r="K25" s="22">
        <f>'内訳（地積等１）'!GF36</f>
        <v>251026</v>
      </c>
      <c r="L25" s="22">
        <f>'内訳（地積等１）'!GG36</f>
        <v>90</v>
      </c>
      <c r="M25" s="22">
        <f>'内訳（地積等１）'!GH36</f>
        <v>1016</v>
      </c>
      <c r="N25" s="11">
        <f t="shared" si="3"/>
        <v>49</v>
      </c>
      <c r="O25" s="22">
        <f>'内訳（地積等１）'!GI36</f>
        <v>967</v>
      </c>
      <c r="P25" s="11">
        <f t="shared" si="0"/>
        <v>42</v>
      </c>
      <c r="R25" s="26"/>
      <c r="S25" s="26"/>
    </row>
    <row r="26" spans="1:19" ht="30" customHeight="1">
      <c r="A26" s="98" t="s">
        <v>52</v>
      </c>
      <c r="B26" s="98"/>
      <c r="C26" s="98"/>
      <c r="D26" s="22">
        <f>'内訳（地積等１）'!GM36</f>
        <v>17874522</v>
      </c>
      <c r="E26" s="22">
        <f>'内訳（地積等１）'!GN36</f>
        <v>55387971</v>
      </c>
      <c r="F26" s="11">
        <f t="shared" si="1"/>
        <v>11622361</v>
      </c>
      <c r="G26" s="22">
        <f>'内訳（地積等１）'!GO36</f>
        <v>43765610</v>
      </c>
      <c r="H26" s="22">
        <f>'内訳（地積等１）'!GP36</f>
        <v>3423309</v>
      </c>
      <c r="I26" s="11">
        <f t="shared" si="2"/>
        <v>348607</v>
      </c>
      <c r="J26" s="22">
        <f>'内訳（地積等１）'!GQ36</f>
        <v>3074702</v>
      </c>
      <c r="K26" s="22">
        <f>'内訳（地積等１）'!GR36</f>
        <v>2593532</v>
      </c>
      <c r="L26" s="22">
        <f>'内訳（地積等１）'!GS36</f>
        <v>15526</v>
      </c>
      <c r="M26" s="22">
        <f>'内訳（地積等１）'!GT36</f>
        <v>98362</v>
      </c>
      <c r="N26" s="11">
        <f t="shared" si="3"/>
        <v>22977</v>
      </c>
      <c r="O26" s="22">
        <f>'内訳（地積等１）'!GU36</f>
        <v>75385</v>
      </c>
      <c r="P26" s="11">
        <f t="shared" si="0"/>
        <v>61.8</v>
      </c>
      <c r="R26" s="26"/>
      <c r="S26" s="26"/>
    </row>
    <row r="27" spans="1:19" ht="30" customHeight="1">
      <c r="A27" s="114" t="s">
        <v>62</v>
      </c>
      <c r="B27" s="100" t="s">
        <v>53</v>
      </c>
      <c r="C27" s="101"/>
      <c r="D27" s="22">
        <f>'内訳（地積等１）'!GY36</f>
        <v>337260</v>
      </c>
      <c r="E27" s="22">
        <f>'内訳（地積等１）'!GZ36</f>
        <v>72484007</v>
      </c>
      <c r="F27" s="11">
        <f t="shared" si="1"/>
        <v>15596</v>
      </c>
      <c r="G27" s="22">
        <f>'内訳（地積等１）'!HA36</f>
        <v>72468411</v>
      </c>
      <c r="H27" s="22">
        <f>'内訳（地積等１）'!HB36</f>
        <v>91844545</v>
      </c>
      <c r="I27" s="11">
        <f t="shared" si="2"/>
        <v>16326</v>
      </c>
      <c r="J27" s="22">
        <f>'内訳（地積等１）'!HC36</f>
        <v>91828219</v>
      </c>
      <c r="K27" s="22">
        <f>'内訳（地積等１）'!HD36</f>
        <v>66066768</v>
      </c>
      <c r="L27" s="22">
        <f>'内訳（地積等１）'!HE36</f>
        <v>793</v>
      </c>
      <c r="M27" s="22">
        <f>'内訳（地積等１）'!HF36</f>
        <v>30420</v>
      </c>
      <c r="N27" s="11">
        <f t="shared" si="3"/>
        <v>118</v>
      </c>
      <c r="O27" s="22">
        <f>'内訳（地積等１）'!HG36</f>
        <v>30302</v>
      </c>
      <c r="P27" s="11">
        <f t="shared" si="0"/>
        <v>1267.1</v>
      </c>
      <c r="R27" s="26"/>
      <c r="S27" s="26"/>
    </row>
    <row r="28" spans="1:19" ht="30" customHeight="1">
      <c r="A28" s="114"/>
      <c r="B28" s="100" t="s">
        <v>54</v>
      </c>
      <c r="C28" s="101"/>
      <c r="D28" s="22">
        <f>'内訳（地積等１）'!HK36</f>
        <v>953715</v>
      </c>
      <c r="E28" s="22">
        <f>'内訳（地積等１）'!HL36</f>
        <v>899013</v>
      </c>
      <c r="F28" s="11">
        <f t="shared" si="1"/>
        <v>510</v>
      </c>
      <c r="G28" s="22">
        <f>'内訳（地積等１）'!HM36</f>
        <v>898503</v>
      </c>
      <c r="H28" s="22">
        <f>'内訳（地積等１）'!HN36</f>
        <v>8101917</v>
      </c>
      <c r="I28" s="11">
        <f t="shared" si="2"/>
        <v>624</v>
      </c>
      <c r="J28" s="22">
        <f>'内訳（地積等１）'!HO36</f>
        <v>8101293</v>
      </c>
      <c r="K28" s="22">
        <f>'内訳（地積等１）'!HP36</f>
        <v>5582771</v>
      </c>
      <c r="L28" s="22">
        <f>'内訳（地積等１）'!HQ36</f>
        <v>612</v>
      </c>
      <c r="M28" s="22">
        <f>'内訳（地積等１）'!HR36</f>
        <v>508</v>
      </c>
      <c r="N28" s="11">
        <f t="shared" si="3"/>
        <v>4</v>
      </c>
      <c r="O28" s="22">
        <f>'内訳（地積等１）'!HS36</f>
        <v>504</v>
      </c>
      <c r="P28" s="11">
        <f t="shared" si="0"/>
        <v>9012</v>
      </c>
      <c r="R28" s="26"/>
      <c r="S28" s="26"/>
    </row>
    <row r="29" spans="1:19" ht="30" customHeight="1">
      <c r="A29" s="114"/>
      <c r="B29" s="115" t="s">
        <v>132</v>
      </c>
      <c r="C29" s="25" t="s">
        <v>133</v>
      </c>
      <c r="D29" s="22">
        <f>'内訳（地積等１）'!HW36</f>
        <v>126418</v>
      </c>
      <c r="E29" s="22">
        <f>'内訳（地積等１）'!HX36</f>
        <v>7026270</v>
      </c>
      <c r="F29" s="11">
        <f t="shared" si="1"/>
        <v>2621</v>
      </c>
      <c r="G29" s="22">
        <f>'内訳（地積等１）'!HY36</f>
        <v>7023649</v>
      </c>
      <c r="H29" s="22">
        <f>'内訳（地積等１）'!HZ36</f>
        <v>26506028</v>
      </c>
      <c r="I29" s="11">
        <f t="shared" si="2"/>
        <v>3054</v>
      </c>
      <c r="J29" s="22">
        <f>'内訳（地積等１）'!IA36</f>
        <v>26502974</v>
      </c>
      <c r="K29" s="22">
        <f>'内訳（地積等１）'!IB36</f>
        <v>18177265</v>
      </c>
      <c r="L29" s="22">
        <f>'内訳（地積等１）'!IC36</f>
        <v>681</v>
      </c>
      <c r="M29" s="22">
        <f>'内訳（地積等１）'!ID36</f>
        <v>19368</v>
      </c>
      <c r="N29" s="11">
        <f t="shared" si="3"/>
        <v>29</v>
      </c>
      <c r="O29" s="22">
        <f>'内訳（地積等１）'!IE36</f>
        <v>19339</v>
      </c>
      <c r="P29" s="11">
        <f t="shared" si="0"/>
        <v>3772.4</v>
      </c>
      <c r="R29" s="26"/>
      <c r="S29" s="26"/>
    </row>
    <row r="30" spans="1:19" ht="30" customHeight="1">
      <c r="A30" s="114"/>
      <c r="B30" s="116"/>
      <c r="C30" s="25" t="s">
        <v>134</v>
      </c>
      <c r="D30" s="22">
        <f>'内訳（地積等１）'!II36</f>
        <v>0</v>
      </c>
      <c r="E30" s="22">
        <f>'内訳（地積等１）'!IJ36</f>
        <v>61505</v>
      </c>
      <c r="F30" s="11">
        <f t="shared" si="1"/>
        <v>0</v>
      </c>
      <c r="G30" s="22">
        <f>'内訳（地積等１）'!IK36</f>
        <v>61505</v>
      </c>
      <c r="H30" s="22">
        <f>'内訳（地積等１）'!IL36</f>
        <v>2164143</v>
      </c>
      <c r="I30" s="11">
        <f t="shared" si="2"/>
        <v>0</v>
      </c>
      <c r="J30" s="22">
        <f>'内訳（地積等１）'!IM36</f>
        <v>2164143</v>
      </c>
      <c r="K30" s="22">
        <f>'内訳（地積等１）'!IN36</f>
        <v>1494254</v>
      </c>
      <c r="L30" s="22">
        <f>'内訳（地積等１）'!IO36</f>
        <v>0</v>
      </c>
      <c r="M30" s="22">
        <f>'内訳（地積等１）'!IP36</f>
        <v>149</v>
      </c>
      <c r="N30" s="11">
        <f t="shared" si="3"/>
        <v>0</v>
      </c>
      <c r="O30" s="22">
        <f>'内訳（地積等１）'!IQ36</f>
        <v>149</v>
      </c>
      <c r="P30" s="11">
        <f t="shared" si="0"/>
        <v>35186.5</v>
      </c>
      <c r="R30" s="26"/>
      <c r="S30" s="26"/>
    </row>
    <row r="31" spans="1:19" ht="30" customHeight="1">
      <c r="A31" s="114"/>
      <c r="B31" s="117"/>
      <c r="C31" s="25" t="s">
        <v>135</v>
      </c>
      <c r="D31" s="11">
        <f>SUM(D29:D30)</f>
        <v>126418</v>
      </c>
      <c r="E31" s="11">
        <f aca="true" t="shared" si="4" ref="E31:O31">SUM(E29:E30)</f>
        <v>7087775</v>
      </c>
      <c r="F31" s="11">
        <f t="shared" si="4"/>
        <v>2621</v>
      </c>
      <c r="G31" s="11">
        <f t="shared" si="4"/>
        <v>7085154</v>
      </c>
      <c r="H31" s="11">
        <f t="shared" si="4"/>
        <v>28670171</v>
      </c>
      <c r="I31" s="11">
        <f t="shared" si="4"/>
        <v>3054</v>
      </c>
      <c r="J31" s="11">
        <f t="shared" si="4"/>
        <v>28667117</v>
      </c>
      <c r="K31" s="11">
        <f t="shared" si="4"/>
        <v>19671519</v>
      </c>
      <c r="L31" s="11">
        <f t="shared" si="4"/>
        <v>681</v>
      </c>
      <c r="M31" s="11">
        <f t="shared" si="4"/>
        <v>19517</v>
      </c>
      <c r="N31" s="11">
        <f t="shared" si="4"/>
        <v>29</v>
      </c>
      <c r="O31" s="11">
        <f t="shared" si="4"/>
        <v>19488</v>
      </c>
      <c r="P31" s="11">
        <f t="shared" si="0"/>
        <v>4045</v>
      </c>
      <c r="R31" s="26"/>
      <c r="S31" s="26"/>
    </row>
    <row r="32" spans="1:19" ht="30" customHeight="1">
      <c r="A32" s="114"/>
      <c r="B32" s="100" t="s">
        <v>55</v>
      </c>
      <c r="C32" s="101"/>
      <c r="D32" s="22">
        <f>'内訳（地積等２）'!D36</f>
        <v>133332204</v>
      </c>
      <c r="E32" s="22">
        <f>'内訳（地積等２）'!E36</f>
        <v>180412389</v>
      </c>
      <c r="F32" s="11">
        <f t="shared" si="1"/>
        <v>10425138</v>
      </c>
      <c r="G32" s="22">
        <f>'内訳（地積等２）'!F36</f>
        <v>169987251</v>
      </c>
      <c r="H32" s="22">
        <f>'内訳（地積等２）'!G36</f>
        <v>781372190</v>
      </c>
      <c r="I32" s="11">
        <f t="shared" si="2"/>
        <v>5181335</v>
      </c>
      <c r="J32" s="22">
        <f>'内訳（地積等２）'!H36</f>
        <v>776190855</v>
      </c>
      <c r="K32" s="22">
        <f>'内訳（地積等２）'!I36</f>
        <v>534414320</v>
      </c>
      <c r="L32" s="22">
        <f>'内訳（地積等２）'!J36</f>
        <v>330702</v>
      </c>
      <c r="M32" s="22">
        <f>'内訳（地積等２）'!K36</f>
        <v>317830</v>
      </c>
      <c r="N32" s="11">
        <f t="shared" si="3"/>
        <v>55007</v>
      </c>
      <c r="O32" s="22">
        <f>'内訳（地積等２）'!L36</f>
        <v>262823</v>
      </c>
      <c r="P32" s="11">
        <f t="shared" si="0"/>
        <v>4331</v>
      </c>
      <c r="R32" s="26"/>
      <c r="S32" s="26"/>
    </row>
    <row r="33" spans="1:19" ht="30" customHeight="1">
      <c r="A33" s="114"/>
      <c r="B33" s="104" t="s">
        <v>45</v>
      </c>
      <c r="C33" s="105"/>
      <c r="D33" s="11">
        <f>SUM(D27,D28,D31,D32)</f>
        <v>134749597</v>
      </c>
      <c r="E33" s="11">
        <f aca="true" t="shared" si="5" ref="E33:O33">SUM(E27,E28,E31,E32)</f>
        <v>260883184</v>
      </c>
      <c r="F33" s="11">
        <f t="shared" si="5"/>
        <v>10443865</v>
      </c>
      <c r="G33" s="11">
        <f t="shared" si="5"/>
        <v>250439319</v>
      </c>
      <c r="H33" s="11">
        <f t="shared" si="5"/>
        <v>909988823</v>
      </c>
      <c r="I33" s="11">
        <f t="shared" si="5"/>
        <v>5201339</v>
      </c>
      <c r="J33" s="11">
        <f t="shared" si="5"/>
        <v>904787484</v>
      </c>
      <c r="K33" s="11">
        <f t="shared" si="5"/>
        <v>625735378</v>
      </c>
      <c r="L33" s="11">
        <f t="shared" si="5"/>
        <v>332788</v>
      </c>
      <c r="M33" s="11">
        <f t="shared" si="5"/>
        <v>368275</v>
      </c>
      <c r="N33" s="11">
        <f t="shared" si="5"/>
        <v>55158</v>
      </c>
      <c r="O33" s="11">
        <f t="shared" si="5"/>
        <v>313117</v>
      </c>
      <c r="P33" s="11">
        <f t="shared" si="0"/>
        <v>3488.1</v>
      </c>
      <c r="R33" s="26"/>
      <c r="S33" s="26"/>
    </row>
    <row r="34" spans="1:19" ht="30" customHeight="1">
      <c r="A34" s="98" t="s">
        <v>56</v>
      </c>
      <c r="B34" s="98"/>
      <c r="C34" s="98"/>
      <c r="D34" s="22">
        <f>'内訳（地積等２）'!P36</f>
        <v>1002847330</v>
      </c>
      <c r="E34" s="29"/>
      <c r="F34" s="29"/>
      <c r="G34" s="29"/>
      <c r="H34" s="29"/>
      <c r="I34" s="29"/>
      <c r="J34" s="29"/>
      <c r="K34" s="29"/>
      <c r="L34" s="22">
        <f>'内訳（地積等２）'!V36</f>
        <v>1212409</v>
      </c>
      <c r="M34" s="29"/>
      <c r="N34" s="29"/>
      <c r="O34" s="29"/>
      <c r="P34" s="29"/>
      <c r="R34" s="26"/>
      <c r="S34" s="26"/>
    </row>
    <row r="35" spans="1:19" ht="30" customHeight="1">
      <c r="A35" s="98" t="s">
        <v>57</v>
      </c>
      <c r="B35" s="98"/>
      <c r="C35" s="98"/>
      <c r="D35" s="22">
        <f>'内訳（地積等２）'!AB36</f>
        <v>1604780433</v>
      </c>
      <c r="E35" s="22">
        <f>'内訳（地積等２）'!AC36</f>
        <v>3485689567</v>
      </c>
      <c r="F35" s="22">
        <f>E35-G35</f>
        <v>190687941</v>
      </c>
      <c r="G35" s="22">
        <f>'内訳（地積等２）'!AD36</f>
        <v>3295001626</v>
      </c>
      <c r="H35" s="22">
        <f>'内訳（地積等２）'!AE36</f>
        <v>9162851716</v>
      </c>
      <c r="I35" s="22">
        <f>H35-J35</f>
        <v>73202998</v>
      </c>
      <c r="J35" s="22">
        <f>'内訳（地積等２）'!AF36</f>
        <v>9089648718</v>
      </c>
      <c r="K35" s="22">
        <f>'内訳（地積等２）'!AG36</f>
        <v>3859530579</v>
      </c>
      <c r="L35" s="22">
        <f>'内訳（地積等２）'!AH36</f>
        <v>1705051</v>
      </c>
      <c r="M35" s="22">
        <f>'内訳（地積等２）'!AI36</f>
        <v>4443599</v>
      </c>
      <c r="N35" s="22">
        <f>M35-O35</f>
        <v>351026</v>
      </c>
      <c r="O35" s="22">
        <f>'内訳（地積等２）'!AJ36</f>
        <v>4092573</v>
      </c>
      <c r="P35" s="11">
        <f>IF(H35&gt;0,ROUND(H35/E35*1000,1),0)</f>
        <v>2628.7</v>
      </c>
      <c r="R35" s="26"/>
      <c r="S35" s="26"/>
    </row>
    <row r="38" spans="4:16" s="28" customFormat="1" ht="14.25" hidden="1">
      <c r="D38" s="27">
        <f>D10+D12+D13+D15+D19+D20+D21+D22+D23+D24+D25+D26+D33+D34</f>
        <v>1604780433</v>
      </c>
      <c r="E38" s="27">
        <f aca="true" t="shared" si="6" ref="E38:O38">E10+E12+E13+E15+E19+E20+E21+E22+E23+E24+E25+E26+E33+E34</f>
        <v>3485689567</v>
      </c>
      <c r="F38" s="27">
        <f t="shared" si="6"/>
        <v>190687941</v>
      </c>
      <c r="G38" s="27">
        <f t="shared" si="6"/>
        <v>3295001626</v>
      </c>
      <c r="H38" s="27">
        <f t="shared" si="6"/>
        <v>9162851716</v>
      </c>
      <c r="I38" s="27">
        <f t="shared" si="6"/>
        <v>73202998</v>
      </c>
      <c r="J38" s="27">
        <f t="shared" si="6"/>
        <v>9089648718</v>
      </c>
      <c r="K38" s="27">
        <f t="shared" si="6"/>
        <v>3859530579</v>
      </c>
      <c r="L38" s="27">
        <f t="shared" si="6"/>
        <v>1705051</v>
      </c>
      <c r="M38" s="27">
        <f t="shared" si="6"/>
        <v>4443599</v>
      </c>
      <c r="N38" s="27">
        <f t="shared" si="6"/>
        <v>351026</v>
      </c>
      <c r="O38" s="27">
        <f t="shared" si="6"/>
        <v>4092573</v>
      </c>
      <c r="P38" s="27"/>
    </row>
    <row r="39" spans="4:7" s="28" customFormat="1" ht="14.25" hidden="1">
      <c r="D39" s="27"/>
      <c r="E39" s="27"/>
      <c r="F39" s="27"/>
      <c r="G39" s="27"/>
    </row>
    <row r="40" s="28" customFormat="1" ht="14.25" hidden="1"/>
    <row r="41" spans="4:16" s="28" customFormat="1" ht="19.5" customHeight="1" hidden="1">
      <c r="D41" s="27">
        <f>SUM(D10:D34)-D31-D33</f>
        <v>1604780433</v>
      </c>
      <c r="E41" s="27">
        <f>SUM(E10:E34)-E31-E33-E19</f>
        <v>3485689567</v>
      </c>
      <c r="F41" s="27">
        <f aca="true" t="shared" si="7" ref="F41:O41">SUM(F10:F34)-F31-F33-F19</f>
        <v>190687941</v>
      </c>
      <c r="G41" s="27">
        <f t="shared" si="7"/>
        <v>3295001626</v>
      </c>
      <c r="H41" s="27">
        <f t="shared" si="7"/>
        <v>9162851716</v>
      </c>
      <c r="I41" s="27">
        <f t="shared" si="7"/>
        <v>73202998</v>
      </c>
      <c r="J41" s="27">
        <f t="shared" si="7"/>
        <v>9089648718</v>
      </c>
      <c r="K41" s="27">
        <f t="shared" si="7"/>
        <v>3859530579</v>
      </c>
      <c r="L41" s="27">
        <f>SUM(L10:L34)-L31-L33</f>
        <v>1705051</v>
      </c>
      <c r="M41" s="27">
        <f t="shared" si="7"/>
        <v>4443599</v>
      </c>
      <c r="N41" s="27">
        <f t="shared" si="7"/>
        <v>351026</v>
      </c>
      <c r="O41" s="27">
        <f t="shared" si="7"/>
        <v>4092573</v>
      </c>
      <c r="P41" s="27"/>
    </row>
    <row r="42" spans="4:16" s="28" customFormat="1" ht="19.5" customHeight="1" hidden="1">
      <c r="D42" s="27">
        <f>D35-D41</f>
        <v>0</v>
      </c>
      <c r="E42" s="27">
        <f>E35-E41</f>
        <v>0</v>
      </c>
      <c r="F42" s="27">
        <f aca="true" t="shared" si="8" ref="F42:O42">F35-F41</f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27"/>
    </row>
    <row r="43" spans="4:16" s="28" customFormat="1" ht="19.5" customHeight="1" hidden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="28" customFormat="1" ht="14.25"/>
    <row r="45" s="28" customFormat="1" ht="14.25"/>
    <row r="46" s="28" customFormat="1" ht="14.25"/>
    <row r="47" s="28" customFormat="1" ht="14.25"/>
    <row r="48" s="28" customFormat="1" ht="14.25"/>
    <row r="49" s="28" customFormat="1" ht="14.25"/>
  </sheetData>
  <sheetProtection/>
  <mergeCells count="36">
    <mergeCell ref="A10:A12"/>
    <mergeCell ref="A13:A15"/>
    <mergeCell ref="A16:A19"/>
    <mergeCell ref="A35:C35"/>
    <mergeCell ref="A27:A33"/>
    <mergeCell ref="A34:C34"/>
    <mergeCell ref="A25:C25"/>
    <mergeCell ref="A26:C26"/>
    <mergeCell ref="A22:C22"/>
    <mergeCell ref="B29:B31"/>
    <mergeCell ref="A6:C6"/>
    <mergeCell ref="A5:C5"/>
    <mergeCell ref="D8:G8"/>
    <mergeCell ref="L8:O8"/>
    <mergeCell ref="A8:C9"/>
    <mergeCell ref="H8:I8"/>
    <mergeCell ref="J8:K8"/>
    <mergeCell ref="B19:C19"/>
    <mergeCell ref="B23:C23"/>
    <mergeCell ref="B28:C28"/>
    <mergeCell ref="B24:C24"/>
    <mergeCell ref="A23:A24"/>
    <mergeCell ref="B33:C33"/>
    <mergeCell ref="B32:C32"/>
    <mergeCell ref="A20:C20"/>
    <mergeCell ref="A21:C21"/>
    <mergeCell ref="B27:C27"/>
    <mergeCell ref="B10:C10"/>
    <mergeCell ref="B12:C12"/>
    <mergeCell ref="B13:C13"/>
    <mergeCell ref="B15:C15"/>
    <mergeCell ref="B16:C16"/>
    <mergeCell ref="B18:C18"/>
    <mergeCell ref="B17:C17"/>
    <mergeCell ref="B11:C11"/>
    <mergeCell ref="B14:C14"/>
  </mergeCells>
  <printOptions horizontalCentered="1"/>
  <pageMargins left="0.7086614173228347" right="0.7086614173228347" top="0.8267716535433072" bottom="0.7480314960629921" header="0.5118110236220472" footer="0.5118110236220472"/>
  <pageSetup fitToWidth="2" horizontalDpi="600" verticalDpi="600" orientation="portrait" paperSize="9" scale="67" r:id="rId1"/>
  <colBreaks count="1" manualBreakCount="1">
    <brk id="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41"/>
  <sheetViews>
    <sheetView showGridLines="0" view="pageBreakPreview" zoomScale="70" zoomScaleNormal="55" zoomScaleSheetLayoutView="70" zoomScalePageLayoutView="0" workbookViewId="0" topLeftCell="A1">
      <selection activeCell="A1" sqref="A1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68</v>
      </c>
      <c r="B2" s="9"/>
      <c r="C2" s="6"/>
    </row>
    <row r="3" spans="1:6" ht="42.75">
      <c r="A3" s="127"/>
      <c r="B3" s="128"/>
      <c r="C3" s="129"/>
      <c r="D3" s="7" t="s">
        <v>8</v>
      </c>
      <c r="E3" s="7" t="s">
        <v>6</v>
      </c>
      <c r="F3" s="7" t="s">
        <v>10</v>
      </c>
    </row>
    <row r="4" spans="1:6" ht="30" customHeight="1">
      <c r="A4" s="123" t="s">
        <v>0</v>
      </c>
      <c r="B4" s="124"/>
      <c r="C4" s="125"/>
      <c r="D4" s="1">
        <f>'内訳（納税義務者）'!C49</f>
        <v>126886</v>
      </c>
      <c r="E4" s="1">
        <f>'内訳（納税義務者）'!D49</f>
        <v>36291</v>
      </c>
      <c r="F4" s="1">
        <f>'内訳（納税義務者）'!E49</f>
        <v>90595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1" t="s">
        <v>36</v>
      </c>
      <c r="B6" s="121"/>
      <c r="C6" s="122"/>
      <c r="D6" s="126" t="s">
        <v>73</v>
      </c>
      <c r="E6" s="126"/>
      <c r="F6" s="126"/>
      <c r="G6" s="126"/>
      <c r="H6" s="104" t="s">
        <v>71</v>
      </c>
      <c r="I6" s="110"/>
      <c r="J6" s="104" t="s">
        <v>71</v>
      </c>
      <c r="K6" s="110"/>
      <c r="L6" s="118" t="s">
        <v>75</v>
      </c>
      <c r="M6" s="119"/>
      <c r="N6" s="119"/>
      <c r="O6" s="120"/>
      <c r="P6" s="2" t="s">
        <v>32</v>
      </c>
    </row>
    <row r="7" spans="1:16" ht="45" customHeight="1">
      <c r="A7" s="122"/>
      <c r="B7" s="122"/>
      <c r="C7" s="122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2" t="s">
        <v>58</v>
      </c>
      <c r="B8" s="98" t="s">
        <v>38</v>
      </c>
      <c r="C8" s="98"/>
      <c r="D8" s="1">
        <f>'内訳（地積等１）'!C49</f>
        <v>1193581</v>
      </c>
      <c r="E8" s="1">
        <f>'内訳（地積等１）'!D49</f>
        <v>136897301</v>
      </c>
      <c r="F8" s="11">
        <f>E8-G8</f>
        <v>5551129</v>
      </c>
      <c r="G8" s="1">
        <f>'内訳（地積等１）'!E49</f>
        <v>131346172</v>
      </c>
      <c r="H8" s="1">
        <f>'内訳（地積等１）'!F49</f>
        <v>14142220</v>
      </c>
      <c r="I8" s="11">
        <f>H8-J8</f>
        <v>537465</v>
      </c>
      <c r="J8" s="1">
        <f>'内訳（地積等１）'!G49</f>
        <v>13604755</v>
      </c>
      <c r="K8" s="1">
        <f>'内訳（地積等１）'!H49</f>
        <v>13576988</v>
      </c>
      <c r="L8" s="1">
        <f>'内訳（地積等１）'!I49</f>
        <v>3746</v>
      </c>
      <c r="M8" s="1">
        <f>'内訳（地積等１）'!J49</f>
        <v>108813</v>
      </c>
      <c r="N8" s="11">
        <f>M8-O8</f>
        <v>7351</v>
      </c>
      <c r="O8" s="1">
        <f>'内訳（地積等１）'!K49</f>
        <v>101462</v>
      </c>
      <c r="P8" s="11">
        <f aca="true" t="shared" si="0" ref="P8:P31">IF(H8&gt;0,ROUND(H8/E8*1000,1),0)</f>
        <v>103.3</v>
      </c>
    </row>
    <row r="9" spans="1:16" ht="30" customHeight="1">
      <c r="A9" s="113"/>
      <c r="B9" s="98" t="s">
        <v>144</v>
      </c>
      <c r="C9" s="98"/>
      <c r="D9" s="1">
        <f>'内訳（地積等１）'!O49</f>
        <v>0</v>
      </c>
      <c r="E9" s="1">
        <f>'内訳（地積等１）'!P49</f>
        <v>0</v>
      </c>
      <c r="F9" s="11">
        <f>E9-G9</f>
        <v>0</v>
      </c>
      <c r="G9" s="1">
        <f>'内訳（地積等１）'!Q49</f>
        <v>0</v>
      </c>
      <c r="H9" s="1">
        <f>'内訳（地積等１）'!R49</f>
        <v>0</v>
      </c>
      <c r="I9" s="11">
        <f>H9-J9</f>
        <v>0</v>
      </c>
      <c r="J9" s="1">
        <f>'内訳（地積等１）'!S49</f>
        <v>0</v>
      </c>
      <c r="K9" s="1">
        <f>'内訳（地積等１）'!T49</f>
        <v>0</v>
      </c>
      <c r="L9" s="1">
        <f>'内訳（地積等１）'!U49</f>
        <v>0</v>
      </c>
      <c r="M9" s="1">
        <f>'内訳（地積等１）'!V49</f>
        <v>0</v>
      </c>
      <c r="N9" s="11">
        <f>M9-O9</f>
        <v>0</v>
      </c>
      <c r="O9" s="1">
        <f>'内訳（地積等１）'!W49</f>
        <v>0</v>
      </c>
      <c r="P9" s="11">
        <f>IF(H9&gt;0,ROUND(H9/E9*1000,1),0)</f>
        <v>0</v>
      </c>
    </row>
    <row r="10" spans="1:16" ht="30" customHeight="1">
      <c r="A10" s="103"/>
      <c r="B10" s="98" t="s">
        <v>39</v>
      </c>
      <c r="C10" s="98"/>
      <c r="D10" s="1">
        <f>'内訳（地積等１）'!AA49</f>
        <v>181510</v>
      </c>
      <c r="E10" s="1">
        <f>'内訳（地積等１）'!AB49</f>
        <v>367406</v>
      </c>
      <c r="F10" s="11">
        <f aca="true" t="shared" si="1" ref="F10:F30">E10-G10</f>
        <v>2057</v>
      </c>
      <c r="G10" s="1">
        <f>'内訳（地積等１）'!AC49</f>
        <v>365349</v>
      </c>
      <c r="H10" s="1">
        <f>'内訳（地積等１）'!AD49</f>
        <v>1809248</v>
      </c>
      <c r="I10" s="11">
        <f aca="true" t="shared" si="2" ref="I10:I30">H10-J10</f>
        <v>3494</v>
      </c>
      <c r="J10" s="1">
        <f>'内訳（地積等１）'!AE49</f>
        <v>1805754</v>
      </c>
      <c r="K10" s="1">
        <f>'内訳（地積等１）'!AF49</f>
        <v>553947</v>
      </c>
      <c r="L10" s="1">
        <f>'内訳（地積等１）'!AG49</f>
        <v>287</v>
      </c>
      <c r="M10" s="1">
        <f>'内訳（地積等１）'!AH49</f>
        <v>548</v>
      </c>
      <c r="N10" s="11">
        <f aca="true" t="shared" si="3" ref="N10:N30">M10-O10</f>
        <v>11</v>
      </c>
      <c r="O10" s="1">
        <f>'内訳（地積等１）'!AI49</f>
        <v>537</v>
      </c>
      <c r="P10" s="11">
        <f t="shared" si="0"/>
        <v>4924.4</v>
      </c>
    </row>
    <row r="11" spans="1:16" ht="30" customHeight="1">
      <c r="A11" s="102" t="s">
        <v>59</v>
      </c>
      <c r="B11" s="98" t="s">
        <v>40</v>
      </c>
      <c r="C11" s="98"/>
      <c r="D11" s="1">
        <f>'内訳（地積等１）'!AM49</f>
        <v>1330727</v>
      </c>
      <c r="E11" s="1">
        <f>'内訳（地積等１）'!AN49</f>
        <v>145979329</v>
      </c>
      <c r="F11" s="11">
        <f t="shared" si="1"/>
        <v>8946719</v>
      </c>
      <c r="G11" s="1">
        <f>'内訳（地積等１）'!AO49</f>
        <v>137032610</v>
      </c>
      <c r="H11" s="1">
        <f>'内訳（地積等１）'!AP49</f>
        <v>7980611</v>
      </c>
      <c r="I11" s="11">
        <f t="shared" si="2"/>
        <v>468842</v>
      </c>
      <c r="J11" s="1">
        <f>'内訳（地積等１）'!AQ49</f>
        <v>7511769</v>
      </c>
      <c r="K11" s="1">
        <f>'内訳（地積等１）'!AR49</f>
        <v>7508469</v>
      </c>
      <c r="L11" s="1">
        <f>'内訳（地積等１）'!AS49</f>
        <v>4381</v>
      </c>
      <c r="M11" s="1">
        <f>'内訳（地積等１）'!AT49</f>
        <v>159595</v>
      </c>
      <c r="N11" s="11">
        <f t="shared" si="3"/>
        <v>13514</v>
      </c>
      <c r="O11" s="1">
        <f>'内訳（地積等１）'!AU49</f>
        <v>146081</v>
      </c>
      <c r="P11" s="11">
        <f t="shared" si="0"/>
        <v>54.7</v>
      </c>
    </row>
    <row r="12" spans="1:16" ht="30" customHeight="1">
      <c r="A12" s="113"/>
      <c r="B12" s="98" t="s">
        <v>145</v>
      </c>
      <c r="C12" s="98"/>
      <c r="D12" s="1">
        <f>'内訳（地積等１）'!AY49</f>
        <v>0</v>
      </c>
      <c r="E12" s="1">
        <f>'内訳（地積等１）'!AZ49</f>
        <v>0</v>
      </c>
      <c r="F12" s="11">
        <f>E12-G12</f>
        <v>0</v>
      </c>
      <c r="G12" s="1">
        <f>'内訳（地積等１）'!BA49</f>
        <v>0</v>
      </c>
      <c r="H12" s="1">
        <f>'内訳（地積等１）'!BB49</f>
        <v>0</v>
      </c>
      <c r="I12" s="11">
        <f>H12-J12</f>
        <v>0</v>
      </c>
      <c r="J12" s="1">
        <f>'内訳（地積等１）'!BC49</f>
        <v>0</v>
      </c>
      <c r="K12" s="1">
        <f>'内訳（地積等１）'!BD49</f>
        <v>0</v>
      </c>
      <c r="L12" s="1">
        <f>'内訳（地積等１）'!BE49</f>
        <v>0</v>
      </c>
      <c r="M12" s="1">
        <f>'内訳（地積等１）'!BF49</f>
        <v>0</v>
      </c>
      <c r="N12" s="11">
        <f>M12-O12</f>
        <v>0</v>
      </c>
      <c r="O12" s="1">
        <f>'内訳（地積等１）'!BG49</f>
        <v>0</v>
      </c>
      <c r="P12" s="11">
        <f>IF(H12&gt;0,ROUND(H12/E12*1000,1),0)</f>
        <v>0</v>
      </c>
    </row>
    <row r="13" spans="1:16" ht="30" customHeight="1">
      <c r="A13" s="103"/>
      <c r="B13" s="98" t="s">
        <v>41</v>
      </c>
      <c r="C13" s="98"/>
      <c r="D13" s="1">
        <f>'内訳（地積等１）'!BK49</f>
        <v>605898</v>
      </c>
      <c r="E13" s="1">
        <f>'内訳（地積等１）'!BL49</f>
        <v>2964884</v>
      </c>
      <c r="F13" s="11">
        <f t="shared" si="1"/>
        <v>30650</v>
      </c>
      <c r="G13" s="1">
        <f>'内訳（地積等１）'!BM49</f>
        <v>2934234</v>
      </c>
      <c r="H13" s="1">
        <f>'内訳（地積等１）'!BN49</f>
        <v>23443058</v>
      </c>
      <c r="I13" s="11">
        <f t="shared" si="2"/>
        <v>213574</v>
      </c>
      <c r="J13" s="1">
        <f>'内訳（地積等１）'!BO49</f>
        <v>23229484</v>
      </c>
      <c r="K13" s="1">
        <f>'内訳（地積等１）'!BP49</f>
        <v>5799235</v>
      </c>
      <c r="L13" s="1">
        <f>'内訳（地積等１）'!BQ49</f>
        <v>455</v>
      </c>
      <c r="M13" s="1">
        <f>'内訳（地積等１）'!BR49</f>
        <v>4680</v>
      </c>
      <c r="N13" s="11">
        <f t="shared" si="3"/>
        <v>118</v>
      </c>
      <c r="O13" s="1">
        <f>'内訳（地積等１）'!BS49</f>
        <v>4562</v>
      </c>
      <c r="P13" s="11">
        <f t="shared" si="0"/>
        <v>7906.9</v>
      </c>
    </row>
    <row r="14" spans="1:16" ht="30" customHeight="1">
      <c r="A14" s="102" t="s">
        <v>60</v>
      </c>
      <c r="B14" s="98" t="s">
        <v>42</v>
      </c>
      <c r="C14" s="98"/>
      <c r="D14" s="29"/>
      <c r="E14" s="1">
        <f>'内訳（地積等１）'!BX49</f>
        <v>20996460</v>
      </c>
      <c r="F14" s="11">
        <f t="shared" si="1"/>
        <v>1450118</v>
      </c>
      <c r="G14" s="1">
        <f>'内訳（地積等１）'!BY49</f>
        <v>19546342</v>
      </c>
      <c r="H14" s="1">
        <f>'内訳（地積等１）'!BZ49</f>
        <v>217699776</v>
      </c>
      <c r="I14" s="11">
        <f t="shared" si="2"/>
        <v>8482078</v>
      </c>
      <c r="J14" s="1">
        <f>'内訳（地積等１）'!CA49</f>
        <v>209217698</v>
      </c>
      <c r="K14" s="1">
        <f>'内訳（地積等１）'!CB49</f>
        <v>34663534</v>
      </c>
      <c r="L14" s="29"/>
      <c r="M14" s="1">
        <f>'内訳（地積等１）'!CD49</f>
        <v>103931</v>
      </c>
      <c r="N14" s="11">
        <f t="shared" si="3"/>
        <v>10059</v>
      </c>
      <c r="O14" s="1">
        <f>'内訳（地積等１）'!CE49</f>
        <v>93872</v>
      </c>
      <c r="P14" s="11">
        <f t="shared" si="0"/>
        <v>10368.4</v>
      </c>
    </row>
    <row r="15" spans="1:16" ht="30" customHeight="1">
      <c r="A15" s="113"/>
      <c r="B15" s="98" t="s">
        <v>43</v>
      </c>
      <c r="C15" s="98"/>
      <c r="D15" s="29"/>
      <c r="E15" s="1">
        <f>'内訳（地積等１）'!CJ49</f>
        <v>34126449</v>
      </c>
      <c r="F15" s="11">
        <f t="shared" si="1"/>
        <v>331001</v>
      </c>
      <c r="G15" s="1">
        <f>'内訳（地積等１）'!CK49</f>
        <v>33795448</v>
      </c>
      <c r="H15" s="1">
        <f>'内訳（地積等１）'!CL49</f>
        <v>233649240</v>
      </c>
      <c r="I15" s="11">
        <f t="shared" si="2"/>
        <v>1055833</v>
      </c>
      <c r="J15" s="1">
        <f>'内訳（地積等１）'!CM49</f>
        <v>232593407</v>
      </c>
      <c r="K15" s="1">
        <f>'内訳（地積等１）'!CN49</f>
        <v>77253664</v>
      </c>
      <c r="L15" s="29"/>
      <c r="M15" s="1">
        <f>'内訳（地積等１）'!CP49</f>
        <v>101405</v>
      </c>
      <c r="N15" s="11">
        <f t="shared" si="3"/>
        <v>5049</v>
      </c>
      <c r="O15" s="1">
        <f>'内訳（地積等１）'!CQ49</f>
        <v>96356</v>
      </c>
      <c r="P15" s="11">
        <f t="shared" si="0"/>
        <v>6846.6</v>
      </c>
    </row>
    <row r="16" spans="1:16" ht="30" customHeight="1">
      <c r="A16" s="113"/>
      <c r="B16" s="98" t="s">
        <v>44</v>
      </c>
      <c r="C16" s="98"/>
      <c r="D16" s="29"/>
      <c r="E16" s="1">
        <f>'内訳（地積等１）'!CV49</f>
        <v>23799194</v>
      </c>
      <c r="F16" s="11">
        <f t="shared" si="1"/>
        <v>28060</v>
      </c>
      <c r="G16" s="1">
        <f>'内訳（地積等１）'!CW49</f>
        <v>23771134</v>
      </c>
      <c r="H16" s="1">
        <f>'内訳（地積等１）'!CX49</f>
        <v>249850741</v>
      </c>
      <c r="I16" s="11">
        <f t="shared" si="2"/>
        <v>77318</v>
      </c>
      <c r="J16" s="1">
        <f>'内訳（地積等１）'!CY49</f>
        <v>249773423</v>
      </c>
      <c r="K16" s="1">
        <f>'内訳（地積等１）'!CZ49</f>
        <v>170266000</v>
      </c>
      <c r="L16" s="29"/>
      <c r="M16" s="1">
        <f>'内訳（地積等１）'!DB49</f>
        <v>24432</v>
      </c>
      <c r="N16" s="11">
        <f t="shared" si="3"/>
        <v>482</v>
      </c>
      <c r="O16" s="1">
        <f>'内訳（地積等１）'!DC49</f>
        <v>23950</v>
      </c>
      <c r="P16" s="11">
        <f t="shared" si="0"/>
        <v>10498.3</v>
      </c>
    </row>
    <row r="17" spans="1:16" ht="30" customHeight="1">
      <c r="A17" s="103"/>
      <c r="B17" s="99" t="s">
        <v>45</v>
      </c>
      <c r="C17" s="99"/>
      <c r="D17" s="1">
        <f>'内訳（地積等１）'!DG49</f>
        <v>5921161</v>
      </c>
      <c r="E17" s="1">
        <f>'内訳（地積等１）'!DH49</f>
        <v>78922103</v>
      </c>
      <c r="F17" s="11">
        <f t="shared" si="1"/>
        <v>1809179</v>
      </c>
      <c r="G17" s="1">
        <f>'内訳（地積等１）'!DI49</f>
        <v>77112924</v>
      </c>
      <c r="H17" s="1">
        <f>'内訳（地積等１）'!DJ49</f>
        <v>701199757</v>
      </c>
      <c r="I17" s="11">
        <f t="shared" si="2"/>
        <v>9615229</v>
      </c>
      <c r="J17" s="1">
        <f>'内訳（地積等１）'!DK49</f>
        <v>691584528</v>
      </c>
      <c r="K17" s="1">
        <f>'内訳（地積等１）'!DL49</f>
        <v>282183198</v>
      </c>
      <c r="L17" s="1">
        <f>'内訳（地積等１）'!DM49</f>
        <v>4924</v>
      </c>
      <c r="M17" s="1">
        <f>'内訳（地積等１）'!DN49</f>
        <v>229768</v>
      </c>
      <c r="N17" s="11">
        <f t="shared" si="3"/>
        <v>15590</v>
      </c>
      <c r="O17" s="1">
        <f>'内訳（地積等１）'!DO49</f>
        <v>214178</v>
      </c>
      <c r="P17" s="11">
        <f t="shared" si="0"/>
        <v>8884.7</v>
      </c>
    </row>
    <row r="18" spans="1:16" ht="30" customHeight="1">
      <c r="A18" s="98" t="s">
        <v>46</v>
      </c>
      <c r="B18" s="98"/>
      <c r="C18" s="98"/>
      <c r="D18" s="1">
        <v>0</v>
      </c>
      <c r="E18" s="1">
        <v>0</v>
      </c>
      <c r="F18" s="11">
        <f t="shared" si="1"/>
        <v>0</v>
      </c>
      <c r="G18" s="1">
        <v>0</v>
      </c>
      <c r="H18" s="1">
        <v>0</v>
      </c>
      <c r="I18" s="11">
        <f t="shared" si="2"/>
        <v>0</v>
      </c>
      <c r="J18" s="1">
        <v>0</v>
      </c>
      <c r="K18" s="1">
        <v>0</v>
      </c>
      <c r="L18" s="1">
        <v>0</v>
      </c>
      <c r="M18" s="1">
        <v>0</v>
      </c>
      <c r="N18" s="11">
        <f t="shared" si="3"/>
        <v>0</v>
      </c>
      <c r="O18" s="1">
        <v>0</v>
      </c>
      <c r="P18" s="11">
        <f t="shared" si="0"/>
        <v>0</v>
      </c>
    </row>
    <row r="19" spans="1:16" ht="30" customHeight="1">
      <c r="A19" s="98" t="s">
        <v>47</v>
      </c>
      <c r="B19" s="98"/>
      <c r="C19" s="98"/>
      <c r="D19" s="1">
        <f>'内訳（地積等１）'!EE49</f>
        <v>996</v>
      </c>
      <c r="E19" s="1">
        <f>'内訳（地積等１）'!EF49</f>
        <v>54</v>
      </c>
      <c r="F19" s="11">
        <f t="shared" si="1"/>
        <v>0</v>
      </c>
      <c r="G19" s="1">
        <f>'内訳（地積等１）'!EG49</f>
        <v>54</v>
      </c>
      <c r="H19" s="1">
        <f>'内訳（地積等１）'!EH49</f>
        <v>11917</v>
      </c>
      <c r="I19" s="11">
        <f t="shared" si="2"/>
        <v>0</v>
      </c>
      <c r="J19" s="1">
        <f>'内訳（地積等１）'!EI49</f>
        <v>11917</v>
      </c>
      <c r="K19" s="1">
        <f>'内訳（地積等１）'!EJ49</f>
        <v>11917</v>
      </c>
      <c r="L19" s="1">
        <f>'内訳（地積等１）'!EK49</f>
        <v>4</v>
      </c>
      <c r="M19" s="1">
        <f>'内訳（地積等１）'!EL49</f>
        <v>11</v>
      </c>
      <c r="N19" s="11">
        <f t="shared" si="3"/>
        <v>0</v>
      </c>
      <c r="O19" s="1">
        <f>'内訳（地積等１）'!EM49</f>
        <v>11</v>
      </c>
      <c r="P19" s="11">
        <f t="shared" si="0"/>
        <v>220685.2</v>
      </c>
    </row>
    <row r="20" spans="1:16" ht="30" customHeight="1">
      <c r="A20" s="98" t="s">
        <v>48</v>
      </c>
      <c r="B20" s="98"/>
      <c r="C20" s="98"/>
      <c r="D20" s="1">
        <f>'内訳（地積等１）'!EQ49</f>
        <v>6181327</v>
      </c>
      <c r="E20" s="1">
        <f>'内訳（地積等１）'!ER49</f>
        <v>134957</v>
      </c>
      <c r="F20" s="11">
        <f t="shared" si="1"/>
        <v>16347</v>
      </c>
      <c r="G20" s="1">
        <f>'内訳（地積等１）'!ES49</f>
        <v>118610</v>
      </c>
      <c r="H20" s="1">
        <f>'内訳（地積等１）'!ET49</f>
        <v>39152</v>
      </c>
      <c r="I20" s="11">
        <f t="shared" si="2"/>
        <v>563</v>
      </c>
      <c r="J20" s="1">
        <f>'内訳（地積等１）'!EU49</f>
        <v>38589</v>
      </c>
      <c r="K20" s="1">
        <f>'内訳（地積等１）'!EV49</f>
        <v>28017</v>
      </c>
      <c r="L20" s="1">
        <f>'内訳（地積等１）'!EW49</f>
        <v>263</v>
      </c>
      <c r="M20" s="1">
        <f>'内訳（地積等１）'!EX49</f>
        <v>180</v>
      </c>
      <c r="N20" s="11">
        <f t="shared" si="3"/>
        <v>33</v>
      </c>
      <c r="O20" s="1">
        <f>'内訳（地積等１）'!EY49</f>
        <v>147</v>
      </c>
      <c r="P20" s="11">
        <f t="shared" si="0"/>
        <v>290.1</v>
      </c>
    </row>
    <row r="21" spans="1:16" ht="30" customHeight="1">
      <c r="A21" s="102" t="s">
        <v>61</v>
      </c>
      <c r="B21" s="98" t="s">
        <v>49</v>
      </c>
      <c r="C21" s="98"/>
      <c r="D21" s="1">
        <f>'内訳（地積等１）'!FC49</f>
        <v>50892235</v>
      </c>
      <c r="E21" s="1">
        <f>'内訳（地積等１）'!FD49</f>
        <v>246382195</v>
      </c>
      <c r="F21" s="11">
        <f t="shared" si="1"/>
        <v>20472528</v>
      </c>
      <c r="G21" s="1">
        <f>'内訳（地積等１）'!FE49</f>
        <v>225909667</v>
      </c>
      <c r="H21" s="1">
        <f>'内訳（地積等１）'!FF49</f>
        <v>4909496</v>
      </c>
      <c r="I21" s="11">
        <f t="shared" si="2"/>
        <v>442155</v>
      </c>
      <c r="J21" s="1">
        <f>'内訳（地積等１）'!FH49</f>
        <v>4467341</v>
      </c>
      <c r="K21" s="1">
        <f>'内訳（地積等１）'!FH49</f>
        <v>4467341</v>
      </c>
      <c r="L21" s="1">
        <f>'内訳（地積等１）'!FI49</f>
        <v>3118</v>
      </c>
      <c r="M21" s="1">
        <f>'内訳（地積等１）'!FJ49</f>
        <v>85232</v>
      </c>
      <c r="N21" s="11">
        <f t="shared" si="3"/>
        <v>13437</v>
      </c>
      <c r="O21" s="1">
        <f>'内訳（地積等１）'!FK49</f>
        <v>71795</v>
      </c>
      <c r="P21" s="11">
        <f t="shared" si="0"/>
        <v>19.9</v>
      </c>
    </row>
    <row r="22" spans="1:16" ht="30" customHeight="1">
      <c r="A22" s="103"/>
      <c r="B22" s="98" t="s">
        <v>50</v>
      </c>
      <c r="C22" s="98"/>
      <c r="D22" s="1">
        <f>'内訳（地積等１）'!FO49</f>
        <v>480375</v>
      </c>
      <c r="E22" s="1">
        <f>'内訳（地積等１）'!FP49</f>
        <v>2182034</v>
      </c>
      <c r="F22" s="11">
        <f t="shared" si="1"/>
        <v>66317</v>
      </c>
      <c r="G22" s="1">
        <f>'内訳（地積等１）'!FQ49</f>
        <v>2115717</v>
      </c>
      <c r="H22" s="1">
        <f>'内訳（地積等１）'!FR49</f>
        <v>6610401</v>
      </c>
      <c r="I22" s="11">
        <f t="shared" si="2"/>
        <v>8100</v>
      </c>
      <c r="J22" s="1">
        <f>'内訳（地積等１）'!FS49</f>
        <v>6602301</v>
      </c>
      <c r="K22" s="1">
        <f>'内訳（地積等１）'!FT49</f>
        <v>4499492</v>
      </c>
      <c r="L22" s="1">
        <f>'内訳（地積等１）'!FU49</f>
        <v>375</v>
      </c>
      <c r="M22" s="1">
        <f>'内訳（地積等１）'!FV49</f>
        <v>1262</v>
      </c>
      <c r="N22" s="11">
        <f t="shared" si="3"/>
        <v>145</v>
      </c>
      <c r="O22" s="1">
        <f>'内訳（地積等１）'!FW49</f>
        <v>1117</v>
      </c>
      <c r="P22" s="11">
        <f t="shared" si="0"/>
        <v>3029.5</v>
      </c>
    </row>
    <row r="23" spans="1:16" ht="30" customHeight="1">
      <c r="A23" s="98" t="s">
        <v>51</v>
      </c>
      <c r="B23" s="98"/>
      <c r="C23" s="98"/>
      <c r="D23" s="1">
        <f>'内訳（地積等１）'!GA49</f>
        <v>637697</v>
      </c>
      <c r="E23" s="1">
        <f>'内訳（地積等１）'!GB49</f>
        <v>2558081</v>
      </c>
      <c r="F23" s="11">
        <f t="shared" si="1"/>
        <v>13455</v>
      </c>
      <c r="G23" s="1">
        <f>'内訳（地積等１）'!GC49</f>
        <v>2544626</v>
      </c>
      <c r="H23" s="1">
        <f>'内訳（地積等１）'!GD49</f>
        <v>121307</v>
      </c>
      <c r="I23" s="11">
        <f t="shared" si="2"/>
        <v>221</v>
      </c>
      <c r="J23" s="1">
        <f>'内訳（地積等１）'!GE49</f>
        <v>121086</v>
      </c>
      <c r="K23" s="1">
        <f>'内訳（地積等１）'!GF49</f>
        <v>97580</v>
      </c>
      <c r="L23" s="1">
        <f>'内訳（地積等１）'!GG49</f>
        <v>39</v>
      </c>
      <c r="M23" s="1">
        <f>'内訳（地積等１）'!GH49</f>
        <v>360</v>
      </c>
      <c r="N23" s="11">
        <f t="shared" si="3"/>
        <v>16</v>
      </c>
      <c r="O23" s="1">
        <f>'内訳（地積等１）'!GI49</f>
        <v>344</v>
      </c>
      <c r="P23" s="11">
        <f t="shared" si="0"/>
        <v>47.4</v>
      </c>
    </row>
    <row r="24" spans="1:16" ht="30" customHeight="1">
      <c r="A24" s="98" t="s">
        <v>52</v>
      </c>
      <c r="B24" s="98"/>
      <c r="C24" s="98"/>
      <c r="D24" s="1">
        <f>'内訳（地積等１）'!GM49</f>
        <v>2111498</v>
      </c>
      <c r="E24" s="1">
        <f>'内訳（地積等１）'!GN49</f>
        <v>22134767</v>
      </c>
      <c r="F24" s="11">
        <f t="shared" si="1"/>
        <v>4053143</v>
      </c>
      <c r="G24" s="1">
        <f>'内訳（地積等１）'!GO49</f>
        <v>18081624</v>
      </c>
      <c r="H24" s="1">
        <f>'内訳（地積等１）'!GP49</f>
        <v>604365</v>
      </c>
      <c r="I24" s="11">
        <f t="shared" si="2"/>
        <v>54887</v>
      </c>
      <c r="J24" s="1">
        <f>'内訳（地積等１）'!GQ49</f>
        <v>549478</v>
      </c>
      <c r="K24" s="1">
        <f>'内訳（地積等１）'!GR49</f>
        <v>453783</v>
      </c>
      <c r="L24" s="1">
        <f>'内訳（地積等１）'!GS49</f>
        <v>1881</v>
      </c>
      <c r="M24" s="1">
        <f>'内訳（地積等１）'!GT49</f>
        <v>20848</v>
      </c>
      <c r="N24" s="11">
        <f t="shared" si="3"/>
        <v>3895</v>
      </c>
      <c r="O24" s="1">
        <f>'内訳（地積等１）'!GU49</f>
        <v>16953</v>
      </c>
      <c r="P24" s="11">
        <f t="shared" si="0"/>
        <v>27.3</v>
      </c>
    </row>
    <row r="25" spans="1:16" ht="30" customHeight="1">
      <c r="A25" s="114" t="s">
        <v>62</v>
      </c>
      <c r="B25" s="100" t="s">
        <v>53</v>
      </c>
      <c r="C25" s="101"/>
      <c r="D25" s="1">
        <f>'内訳（地積等１）'!GY49</f>
        <v>860055</v>
      </c>
      <c r="E25" s="1">
        <f>'内訳（地積等１）'!GZ49</f>
        <v>10112730</v>
      </c>
      <c r="F25" s="11">
        <f t="shared" si="1"/>
        <v>1723</v>
      </c>
      <c r="G25" s="1">
        <f>'内訳（地積等１）'!HA49</f>
        <v>10111007</v>
      </c>
      <c r="H25" s="1">
        <f>'内訳（地積等１）'!HB49</f>
        <v>10024429</v>
      </c>
      <c r="I25" s="11">
        <f t="shared" si="2"/>
        <v>1745</v>
      </c>
      <c r="J25" s="1">
        <f>'内訳（地積等１）'!HC49</f>
        <v>10022684</v>
      </c>
      <c r="K25" s="1">
        <f>'内訳（地積等１）'!HD49</f>
        <v>6838527</v>
      </c>
      <c r="L25" s="1">
        <f>'内訳（地積等１）'!HE49</f>
        <v>186</v>
      </c>
      <c r="M25" s="1">
        <f>'内訳（地積等１）'!HF49</f>
        <v>3883</v>
      </c>
      <c r="N25" s="11">
        <f t="shared" si="3"/>
        <v>13</v>
      </c>
      <c r="O25" s="1">
        <f>'内訳（地積等１）'!HG49</f>
        <v>3870</v>
      </c>
      <c r="P25" s="11">
        <f t="shared" si="0"/>
        <v>991.3</v>
      </c>
    </row>
    <row r="26" spans="1:16" ht="30" customHeight="1">
      <c r="A26" s="114"/>
      <c r="B26" s="100" t="s">
        <v>54</v>
      </c>
      <c r="C26" s="101"/>
      <c r="D26" s="1">
        <f>'内訳（地積等１）'!HK49</f>
        <v>595185</v>
      </c>
      <c r="E26" s="1">
        <f>'内訳（地積等１）'!HL49</f>
        <v>40338</v>
      </c>
      <c r="F26" s="11">
        <f t="shared" si="1"/>
        <v>133</v>
      </c>
      <c r="G26" s="1">
        <f>'内訳（地積等１）'!HM49</f>
        <v>40205</v>
      </c>
      <c r="H26" s="1">
        <f>'内訳（地積等１）'!HN49</f>
        <v>104648</v>
      </c>
      <c r="I26" s="11">
        <f t="shared" si="2"/>
        <v>101</v>
      </c>
      <c r="J26" s="1">
        <f>'内訳（地積等１）'!HO49</f>
        <v>104547</v>
      </c>
      <c r="K26" s="1">
        <f>'内訳（地積等１）'!HP49</f>
        <v>58226</v>
      </c>
      <c r="L26" s="1">
        <f>'内訳（地積等１）'!HQ49</f>
        <v>209</v>
      </c>
      <c r="M26" s="1">
        <f>'内訳（地積等１）'!HR49</f>
        <v>47</v>
      </c>
      <c r="N26" s="11">
        <f t="shared" si="3"/>
        <v>1</v>
      </c>
      <c r="O26" s="1">
        <f>'内訳（地積等１）'!HS49</f>
        <v>46</v>
      </c>
      <c r="P26" s="11">
        <f t="shared" si="0"/>
        <v>2594.3</v>
      </c>
    </row>
    <row r="27" spans="1:16" ht="30" customHeight="1">
      <c r="A27" s="114"/>
      <c r="B27" s="115" t="s">
        <v>132</v>
      </c>
      <c r="C27" s="25" t="s">
        <v>133</v>
      </c>
      <c r="D27" s="1">
        <f>'内訳（地積等１）'!HW49</f>
        <v>1799</v>
      </c>
      <c r="E27" s="1">
        <f>'内訳（地積等１）'!HX49</f>
        <v>608798</v>
      </c>
      <c r="F27" s="11">
        <f t="shared" si="1"/>
        <v>0</v>
      </c>
      <c r="G27" s="1">
        <f>'内訳（地積等１）'!HY49</f>
        <v>608798</v>
      </c>
      <c r="H27" s="1">
        <f>'内訳（地積等１）'!HZ49</f>
        <v>476499</v>
      </c>
      <c r="I27" s="11">
        <f t="shared" si="2"/>
        <v>0</v>
      </c>
      <c r="J27" s="1">
        <f>'内訳（地積等１）'!IA49</f>
        <v>476499</v>
      </c>
      <c r="K27" s="1">
        <f>'内訳（地積等１）'!IB49</f>
        <v>231934</v>
      </c>
      <c r="L27" s="1">
        <f>'内訳（地積等１）'!IC49</f>
        <v>18</v>
      </c>
      <c r="M27" s="1">
        <f>'内訳（地積等１）'!ID49</f>
        <v>1730</v>
      </c>
      <c r="N27" s="11">
        <f t="shared" si="3"/>
        <v>0</v>
      </c>
      <c r="O27" s="1">
        <f>'内訳（地積等１）'!IE49</f>
        <v>1730</v>
      </c>
      <c r="P27" s="11">
        <f t="shared" si="0"/>
        <v>782.7</v>
      </c>
    </row>
    <row r="28" spans="1:16" ht="30" customHeight="1">
      <c r="A28" s="114"/>
      <c r="B28" s="116"/>
      <c r="C28" s="25" t="s">
        <v>134</v>
      </c>
      <c r="D28" s="1">
        <f>'内訳（地積等１）'!II49</f>
        <v>0</v>
      </c>
      <c r="E28" s="1">
        <f>'内訳（地積等１）'!IJ49</f>
        <v>0</v>
      </c>
      <c r="F28" s="11">
        <f t="shared" si="1"/>
        <v>0</v>
      </c>
      <c r="G28" s="1">
        <f>'内訳（地積等１）'!IK49</f>
        <v>0</v>
      </c>
      <c r="H28" s="1">
        <f>'内訳（地積等１）'!IL49</f>
        <v>0</v>
      </c>
      <c r="I28" s="11">
        <f t="shared" si="2"/>
        <v>0</v>
      </c>
      <c r="J28" s="1">
        <f>'内訳（地積等１）'!IM49</f>
        <v>0</v>
      </c>
      <c r="K28" s="1">
        <f>'内訳（地積等１）'!IN49</f>
        <v>0</v>
      </c>
      <c r="L28" s="1">
        <f>'内訳（地積等１）'!IO49</f>
        <v>0</v>
      </c>
      <c r="M28" s="1">
        <f>'内訳（地積等１）'!IP49</f>
        <v>0</v>
      </c>
      <c r="N28" s="11">
        <f t="shared" si="3"/>
        <v>0</v>
      </c>
      <c r="O28" s="1">
        <f>'内訳（地積等１）'!IQ49</f>
        <v>0</v>
      </c>
      <c r="P28" s="11">
        <f t="shared" si="0"/>
        <v>0</v>
      </c>
    </row>
    <row r="29" spans="1:16" ht="30" customHeight="1">
      <c r="A29" s="114"/>
      <c r="B29" s="117"/>
      <c r="C29" s="25" t="s">
        <v>135</v>
      </c>
      <c r="D29" s="1">
        <f aca="true" t="shared" si="4" ref="D29:O29">SUM(D27:D28)</f>
        <v>1799</v>
      </c>
      <c r="E29" s="1">
        <f t="shared" si="4"/>
        <v>608798</v>
      </c>
      <c r="F29" s="11">
        <f t="shared" si="4"/>
        <v>0</v>
      </c>
      <c r="G29" s="1">
        <f t="shared" si="4"/>
        <v>608798</v>
      </c>
      <c r="H29" s="1">
        <f t="shared" si="4"/>
        <v>476499</v>
      </c>
      <c r="I29" s="11">
        <f t="shared" si="4"/>
        <v>0</v>
      </c>
      <c r="J29" s="1">
        <f t="shared" si="4"/>
        <v>476499</v>
      </c>
      <c r="K29" s="1">
        <f t="shared" si="4"/>
        <v>231934</v>
      </c>
      <c r="L29" s="1">
        <f t="shared" si="4"/>
        <v>18</v>
      </c>
      <c r="M29" s="1">
        <f t="shared" si="4"/>
        <v>1730</v>
      </c>
      <c r="N29" s="11">
        <f t="shared" si="4"/>
        <v>0</v>
      </c>
      <c r="O29" s="1">
        <f t="shared" si="4"/>
        <v>1730</v>
      </c>
      <c r="P29" s="11">
        <f t="shared" si="0"/>
        <v>782.7</v>
      </c>
    </row>
    <row r="30" spans="1:16" ht="30" customHeight="1">
      <c r="A30" s="114"/>
      <c r="B30" s="100" t="s">
        <v>55</v>
      </c>
      <c r="C30" s="101"/>
      <c r="D30" s="1">
        <f>'内訳（地積等２）'!D49</f>
        <v>23320386</v>
      </c>
      <c r="E30" s="1">
        <f>'内訳（地積等２）'!E49</f>
        <v>25708652</v>
      </c>
      <c r="F30" s="11">
        <f t="shared" si="1"/>
        <v>1155242</v>
      </c>
      <c r="G30" s="1">
        <f>'内訳（地積等２）'!F49</f>
        <v>24553410</v>
      </c>
      <c r="H30" s="1">
        <f>'内訳（地積等２）'!G49</f>
        <v>78859322</v>
      </c>
      <c r="I30" s="11">
        <f t="shared" si="2"/>
        <v>491479</v>
      </c>
      <c r="J30" s="1">
        <f>'内訳（地積等２）'!H49</f>
        <v>78367843</v>
      </c>
      <c r="K30" s="1">
        <f>'内訳（地積等２）'!I49</f>
        <v>53575992</v>
      </c>
      <c r="L30" s="1">
        <f>'内訳（地積等２）'!J49</f>
        <v>52593</v>
      </c>
      <c r="M30" s="1">
        <f>'内訳（地積等２）'!K49</f>
        <v>38851</v>
      </c>
      <c r="N30" s="11">
        <f t="shared" si="3"/>
        <v>7170</v>
      </c>
      <c r="O30" s="1">
        <f>'内訳（地積等２）'!L49</f>
        <v>31681</v>
      </c>
      <c r="P30" s="11">
        <f t="shared" si="0"/>
        <v>3067.4</v>
      </c>
    </row>
    <row r="31" spans="1:16" ht="30" customHeight="1">
      <c r="A31" s="114"/>
      <c r="B31" s="104" t="s">
        <v>45</v>
      </c>
      <c r="C31" s="105"/>
      <c r="D31" s="11">
        <f>SUM(D25,D26,D29,D30)</f>
        <v>24777425</v>
      </c>
      <c r="E31" s="11">
        <f aca="true" t="shared" si="5" ref="E31:O31">SUM(E25,E26,E29,E30)</f>
        <v>36470518</v>
      </c>
      <c r="F31" s="11">
        <f t="shared" si="5"/>
        <v>1157098</v>
      </c>
      <c r="G31" s="11">
        <f t="shared" si="5"/>
        <v>35313420</v>
      </c>
      <c r="H31" s="11">
        <f t="shared" si="5"/>
        <v>89464898</v>
      </c>
      <c r="I31" s="11">
        <f t="shared" si="5"/>
        <v>493325</v>
      </c>
      <c r="J31" s="11">
        <f t="shared" si="5"/>
        <v>88971573</v>
      </c>
      <c r="K31" s="11">
        <f t="shared" si="5"/>
        <v>60704679</v>
      </c>
      <c r="L31" s="11">
        <f t="shared" si="5"/>
        <v>53006</v>
      </c>
      <c r="M31" s="11">
        <f t="shared" si="5"/>
        <v>44511</v>
      </c>
      <c r="N31" s="11">
        <f t="shared" si="5"/>
        <v>7184</v>
      </c>
      <c r="O31" s="11">
        <f t="shared" si="5"/>
        <v>37327</v>
      </c>
      <c r="P31" s="11">
        <f t="shared" si="0"/>
        <v>2453.1</v>
      </c>
    </row>
    <row r="32" spans="1:16" ht="30" customHeight="1">
      <c r="A32" s="98" t="s">
        <v>56</v>
      </c>
      <c r="B32" s="98"/>
      <c r="C32" s="98"/>
      <c r="D32" s="1">
        <f>'内訳（地積等２）'!P49</f>
        <v>237621941</v>
      </c>
      <c r="E32" s="29"/>
      <c r="F32" s="29"/>
      <c r="G32" s="29"/>
      <c r="H32" s="29"/>
      <c r="I32" s="29"/>
      <c r="J32" s="29"/>
      <c r="K32" s="29"/>
      <c r="L32" s="1">
        <f>'内訳（地積等２）'!V49</f>
        <v>200605</v>
      </c>
      <c r="M32" s="29"/>
      <c r="N32" s="29"/>
      <c r="O32" s="29"/>
      <c r="P32" s="29"/>
    </row>
    <row r="33" spans="1:16" ht="30" customHeight="1">
      <c r="A33" s="98" t="s">
        <v>57</v>
      </c>
      <c r="B33" s="98"/>
      <c r="C33" s="98"/>
      <c r="D33" s="1">
        <f>'内訳（地積等２）'!AB49</f>
        <v>331936371</v>
      </c>
      <c r="E33" s="1">
        <f>'内訳（地積等２）'!AC49</f>
        <v>674993629</v>
      </c>
      <c r="F33" s="1">
        <f>E33-G33</f>
        <v>42118622</v>
      </c>
      <c r="G33" s="1">
        <f>'内訳（地積等２）'!AD49</f>
        <v>632875007</v>
      </c>
      <c r="H33" s="1">
        <f>'内訳（地積等２）'!AE49</f>
        <v>850336430</v>
      </c>
      <c r="I33" s="1">
        <f>H33-J33</f>
        <v>11837841</v>
      </c>
      <c r="J33" s="1">
        <f>'内訳（地積等２）'!AF49</f>
        <v>838498589</v>
      </c>
      <c r="K33" s="1">
        <f>'内訳（地積等２）'!AG49</f>
        <v>379884646</v>
      </c>
      <c r="L33" s="1">
        <f>'内訳（地積等２）'!AH49</f>
        <v>273084</v>
      </c>
      <c r="M33" s="1">
        <f>'内訳（地積等２）'!AI49</f>
        <v>655808</v>
      </c>
      <c r="N33" s="1">
        <f>M33-O33</f>
        <v>61294</v>
      </c>
      <c r="O33" s="1">
        <f>'内訳（地積等２）'!AJ49</f>
        <v>594514</v>
      </c>
      <c r="P33" s="11">
        <f>IF(H33&gt;0,ROUND(H33/E33*1000,1),0)</f>
        <v>1259.8</v>
      </c>
    </row>
    <row r="36" spans="4:15" s="3" customFormat="1" ht="14.25" hidden="1">
      <c r="D36" s="14">
        <f aca="true" t="shared" si="6" ref="D36:O36">D8+D10+D11+D13+D17+D18+D19+D20+D21+D22+D23+D24+D31+D32</f>
        <v>331936371</v>
      </c>
      <c r="E36" s="14">
        <f t="shared" si="6"/>
        <v>674993629</v>
      </c>
      <c r="F36" s="14">
        <f t="shared" si="6"/>
        <v>42118622</v>
      </c>
      <c r="G36" s="14">
        <f t="shared" si="6"/>
        <v>632875007</v>
      </c>
      <c r="H36" s="14">
        <f t="shared" si="6"/>
        <v>850336430</v>
      </c>
      <c r="I36" s="14">
        <f t="shared" si="6"/>
        <v>11837855</v>
      </c>
      <c r="J36" s="14">
        <f t="shared" si="6"/>
        <v>838498575</v>
      </c>
      <c r="K36" s="14">
        <f t="shared" si="6"/>
        <v>379884646</v>
      </c>
      <c r="L36" s="14">
        <f t="shared" si="6"/>
        <v>273084</v>
      </c>
      <c r="M36" s="14">
        <f t="shared" si="6"/>
        <v>655808</v>
      </c>
      <c r="N36" s="14">
        <f t="shared" si="6"/>
        <v>61294</v>
      </c>
      <c r="O36" s="14">
        <f t="shared" si="6"/>
        <v>594514</v>
      </c>
    </row>
    <row r="37" ht="14.25" hidden="1"/>
    <row r="38" spans="4:15" ht="14.25" hidden="1">
      <c r="D38" s="5">
        <f>SUM(D8:D32)-D29-D31</f>
        <v>331936371</v>
      </c>
      <c r="E38" s="5">
        <f>SUM(E8:E32)-E29-E31-E17</f>
        <v>674993629</v>
      </c>
      <c r="F38" s="5">
        <f aca="true" t="shared" si="7" ref="F38:O38">SUM(F8:F32)-F29-F31-F17</f>
        <v>42118622</v>
      </c>
      <c r="G38" s="5">
        <f t="shared" si="7"/>
        <v>632875007</v>
      </c>
      <c r="H38" s="5">
        <f t="shared" si="7"/>
        <v>850336430</v>
      </c>
      <c r="I38" s="5">
        <f t="shared" si="7"/>
        <v>11837855</v>
      </c>
      <c r="J38" s="5">
        <f t="shared" si="7"/>
        <v>838498575</v>
      </c>
      <c r="K38" s="5">
        <f t="shared" si="7"/>
        <v>379884646</v>
      </c>
      <c r="L38" s="5">
        <f>SUM(L8:L32)-L29-L31</f>
        <v>273084</v>
      </c>
      <c r="M38" s="5">
        <f t="shared" si="7"/>
        <v>655808</v>
      </c>
      <c r="N38" s="5">
        <f t="shared" si="7"/>
        <v>61294</v>
      </c>
      <c r="O38" s="5">
        <f t="shared" si="7"/>
        <v>594514</v>
      </c>
    </row>
    <row r="39" spans="4:16" ht="14.25" hidden="1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 hidden="1">
      <c r="D40" s="27">
        <f>D33-D38</f>
        <v>0</v>
      </c>
      <c r="E40" s="27">
        <f aca="true" t="shared" si="8" ref="E40:O40">E33-E38</f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-14</v>
      </c>
      <c r="J40" s="27">
        <f t="shared" si="8"/>
        <v>14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6">
    <mergeCell ref="A3:C3"/>
    <mergeCell ref="B16:C16"/>
    <mergeCell ref="B17:C17"/>
    <mergeCell ref="A20:C20"/>
    <mergeCell ref="B10:C10"/>
    <mergeCell ref="B11:C11"/>
    <mergeCell ref="B13:C13"/>
    <mergeCell ref="B14:C14"/>
    <mergeCell ref="B8:C8"/>
    <mergeCell ref="B15:C15"/>
    <mergeCell ref="L6:O6"/>
    <mergeCell ref="A6:C7"/>
    <mergeCell ref="A4:C4"/>
    <mergeCell ref="D6:G6"/>
    <mergeCell ref="H6:I6"/>
    <mergeCell ref="J6:K6"/>
    <mergeCell ref="A33:C33"/>
    <mergeCell ref="A25:A31"/>
    <mergeCell ref="B25:C25"/>
    <mergeCell ref="B26:C26"/>
    <mergeCell ref="B27:B29"/>
    <mergeCell ref="A18:C18"/>
    <mergeCell ref="A19:C19"/>
    <mergeCell ref="B21:C21"/>
    <mergeCell ref="B22:C22"/>
    <mergeCell ref="A24:C24"/>
    <mergeCell ref="A8:A10"/>
    <mergeCell ref="A11:A13"/>
    <mergeCell ref="A14:A17"/>
    <mergeCell ref="A21:A22"/>
    <mergeCell ref="A32:C32"/>
    <mergeCell ref="B9:C9"/>
    <mergeCell ref="B12:C12"/>
    <mergeCell ref="B30:C30"/>
    <mergeCell ref="B31:C31"/>
    <mergeCell ref="A23:C23"/>
  </mergeCells>
  <printOptions horizontalCentered="1"/>
  <pageMargins left="0.7086614173228347" right="0.7086614173228347" top="0.8267716535433072" bottom="0.7480314960629921" header="0.5118110236220472" footer="0.5118110236220472"/>
  <pageSetup fitToHeight="0" fitToWidth="0" horizontalDpi="600" verticalDpi="600" orientation="portrait" paperSize="9" scale="67" r:id="rId1"/>
  <colBreaks count="1" manualBreakCount="1">
    <brk id="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41"/>
  <sheetViews>
    <sheetView showGridLines="0" view="pageBreakPreview" zoomScale="70" zoomScaleNormal="55" zoomScaleSheetLayoutView="70" zoomScalePageLayoutView="0" workbookViewId="0" topLeftCell="A1">
      <selection activeCell="A1" sqref="A1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27"/>
      <c r="B3" s="128"/>
      <c r="C3" s="129"/>
      <c r="D3" s="7" t="s">
        <v>8</v>
      </c>
      <c r="E3" s="7" t="s">
        <v>6</v>
      </c>
      <c r="F3" s="7" t="s">
        <v>10</v>
      </c>
    </row>
    <row r="4" spans="1:6" ht="30" customHeight="1">
      <c r="A4" s="123" t="s">
        <v>0</v>
      </c>
      <c r="B4" s="124"/>
      <c r="C4" s="125"/>
      <c r="D4" s="1">
        <f>'１表総括表（市計）'!D6+'１表総括表（町村計）'!D4</f>
        <v>1163665</v>
      </c>
      <c r="E4" s="1">
        <f>'１表総括表（市計）'!E6+'１表総括表（町村計）'!E4</f>
        <v>257549</v>
      </c>
      <c r="F4" s="1">
        <f>'１表総括表（市計）'!F6+'１表総括表（町村計）'!F4</f>
        <v>906116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1" t="s">
        <v>36</v>
      </c>
      <c r="B6" s="121"/>
      <c r="C6" s="122"/>
      <c r="D6" s="126" t="s">
        <v>73</v>
      </c>
      <c r="E6" s="126"/>
      <c r="F6" s="126"/>
      <c r="G6" s="126"/>
      <c r="H6" s="118" t="s">
        <v>74</v>
      </c>
      <c r="I6" s="119"/>
      <c r="J6" s="118" t="s">
        <v>74</v>
      </c>
      <c r="K6" s="119"/>
      <c r="L6" s="118" t="s">
        <v>75</v>
      </c>
      <c r="M6" s="119"/>
      <c r="N6" s="119"/>
      <c r="O6" s="120"/>
      <c r="P6" s="2" t="s">
        <v>32</v>
      </c>
    </row>
    <row r="7" spans="1:16" ht="45" customHeight="1">
      <c r="A7" s="122"/>
      <c r="B7" s="122"/>
      <c r="C7" s="122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2" t="s">
        <v>58</v>
      </c>
      <c r="B8" s="98" t="s">
        <v>38</v>
      </c>
      <c r="C8" s="98"/>
      <c r="D8" s="1">
        <f>'１表総括表（市計）'!D10+'１表総括表（町村計）'!D8</f>
        <v>11862391</v>
      </c>
      <c r="E8" s="1">
        <f>'１表総括表（市計）'!E10+'１表総括表（町村計）'!E8</f>
        <v>912211508</v>
      </c>
      <c r="F8" s="1">
        <f>'１表総括表（市計）'!F10+'１表総括表（町村計）'!F8</f>
        <v>32458503</v>
      </c>
      <c r="G8" s="1">
        <f>'１表総括表（市計）'!G10+'１表総括表（町村計）'!G8</f>
        <v>879753005</v>
      </c>
      <c r="H8" s="1">
        <f>'１表総括表（市計）'!H10+'１表総括表（町村計）'!H8</f>
        <v>98876484</v>
      </c>
      <c r="I8" s="1">
        <f>'１表総括表（市計）'!I10+'１表総括表（町村計）'!I8</f>
        <v>3247436</v>
      </c>
      <c r="J8" s="1">
        <f>'１表総括表（市計）'!J10+'１表総括表（町村計）'!J8</f>
        <v>95629048</v>
      </c>
      <c r="K8" s="1">
        <f>'１表総括表（市計）'!K10+'１表総括表（町村計）'!K8</f>
        <v>95366349</v>
      </c>
      <c r="L8" s="1">
        <f>'１表総括表（市計）'!L10+'１表総括表（町村計）'!L8</f>
        <v>35736</v>
      </c>
      <c r="M8" s="1">
        <f>'１表総括表（市計）'!M10+'１表総括表（町村計）'!M8</f>
        <v>692862</v>
      </c>
      <c r="N8" s="1">
        <f>'１表総括表（市計）'!N10+'１表総括表（町村計）'!N8</f>
        <v>41587</v>
      </c>
      <c r="O8" s="1">
        <f>'１表総括表（市計）'!O10+'１表総括表（町村計）'!O8</f>
        <v>651275</v>
      </c>
      <c r="P8" s="1">
        <f aca="true" t="shared" si="0" ref="P8:P31">IF(H8&gt;0,ROUND(H8/E8*1000,1),0)</f>
        <v>108.4</v>
      </c>
    </row>
    <row r="9" spans="1:16" ht="30" customHeight="1">
      <c r="A9" s="113"/>
      <c r="B9" s="98" t="s">
        <v>144</v>
      </c>
      <c r="C9" s="98"/>
      <c r="D9" s="1">
        <f>'１表総括表（市計）'!D11+'１表総括表（町村計）'!D9</f>
        <v>0</v>
      </c>
      <c r="E9" s="1">
        <f>'１表総括表（市計）'!E11+'１表総括表（町村計）'!E9</f>
        <v>0</v>
      </c>
      <c r="F9" s="1">
        <f>'１表総括表（市計）'!F11+'１表総括表（町村計）'!F9</f>
        <v>0</v>
      </c>
      <c r="G9" s="1">
        <f>'１表総括表（市計）'!G11+'１表総括表（町村計）'!G9</f>
        <v>0</v>
      </c>
      <c r="H9" s="1">
        <f>'１表総括表（市計）'!H11+'１表総括表（町村計）'!H9</f>
        <v>0</v>
      </c>
      <c r="I9" s="1">
        <f>'１表総括表（市計）'!I11+'１表総括表（町村計）'!I9</f>
        <v>0</v>
      </c>
      <c r="J9" s="1">
        <f>'１表総括表（市計）'!J11+'１表総括表（町村計）'!J9</f>
        <v>0</v>
      </c>
      <c r="K9" s="1">
        <f>'１表総括表（市計）'!K11+'１表総括表（町村計）'!K9</f>
        <v>0</v>
      </c>
      <c r="L9" s="1">
        <f>'１表総括表（市計）'!L11+'１表総括表（町村計）'!L9</f>
        <v>0</v>
      </c>
      <c r="M9" s="1">
        <f>'１表総括表（市計）'!M11+'１表総括表（町村計）'!M9</f>
        <v>0</v>
      </c>
      <c r="N9" s="1">
        <f>'１表総括表（市計）'!N11+'１表総括表（町村計）'!N9</f>
        <v>0</v>
      </c>
      <c r="O9" s="1">
        <f>'１表総括表（市計）'!O11+'１表総括表（町村計）'!O9</f>
        <v>0</v>
      </c>
      <c r="P9" s="1">
        <f>IF(H9&gt;0,ROUND(H9/E9*1000,1),0)</f>
        <v>0</v>
      </c>
    </row>
    <row r="10" spans="1:16" ht="30" customHeight="1">
      <c r="A10" s="103"/>
      <c r="B10" s="98" t="s">
        <v>39</v>
      </c>
      <c r="C10" s="98"/>
      <c r="D10" s="1">
        <f>'１表総括表（市計）'!D12+'１表総括表（町村計）'!D10</f>
        <v>441755</v>
      </c>
      <c r="E10" s="1">
        <f>'１表総括表（市計）'!E12+'１表総括表（町村計）'!E10</f>
        <v>5514692</v>
      </c>
      <c r="F10" s="1">
        <f>'１表総括表（市計）'!F12+'１表総括表（町村計）'!F10</f>
        <v>36317</v>
      </c>
      <c r="G10" s="1">
        <f>'１表総括表（市計）'!G12+'１表総括表（町村計）'!G10</f>
        <v>5478375</v>
      </c>
      <c r="H10" s="1">
        <f>'１表総括表（市計）'!H12+'１表総括表（町村計）'!H10</f>
        <v>29071664</v>
      </c>
      <c r="I10" s="1">
        <f>'１表総括表（市計）'!I12+'１表総括表（町村計）'!I10</f>
        <v>58274</v>
      </c>
      <c r="J10" s="1">
        <f>'１表総括表（市計）'!J12+'１表総括表（町村計）'!J10</f>
        <v>29013390</v>
      </c>
      <c r="K10" s="1">
        <f>'１表総括表（市計）'!K12+'１表総括表（町村計）'!K10</f>
        <v>9014774</v>
      </c>
      <c r="L10" s="1">
        <f>'１表総括表（市計）'!L12+'１表総括表（町村計）'!L10</f>
        <v>1063</v>
      </c>
      <c r="M10" s="1">
        <f>'１表総括表（市計）'!M12+'１表総括表（町村計）'!M10</f>
        <v>8565</v>
      </c>
      <c r="N10" s="1">
        <f>'１表総括表（市計）'!N12+'１表総括表（町村計）'!N10</f>
        <v>172</v>
      </c>
      <c r="O10" s="1">
        <f>'１表総括表（市計）'!O12+'１表総括表（町村計）'!O10</f>
        <v>8393</v>
      </c>
      <c r="P10" s="1">
        <f t="shared" si="0"/>
        <v>5271.7</v>
      </c>
    </row>
    <row r="11" spans="1:16" ht="30" customHeight="1">
      <c r="A11" s="102" t="s">
        <v>59</v>
      </c>
      <c r="B11" s="98" t="s">
        <v>40</v>
      </c>
      <c r="C11" s="98"/>
      <c r="D11" s="1">
        <f>'１表総括表（市計）'!D13+'１表総括表（町村計）'!D11</f>
        <v>15229946</v>
      </c>
      <c r="E11" s="1">
        <f>'１表総括表（市計）'!E13+'１表総括表（町村計）'!E11</f>
        <v>933372130</v>
      </c>
      <c r="F11" s="1">
        <f>'１表総括表（市計）'!F13+'１表総括表（町村計）'!F11</f>
        <v>53765387</v>
      </c>
      <c r="G11" s="1">
        <f>'１表総括表（市計）'!G13+'１表総括表（町村計）'!G11</f>
        <v>879606743</v>
      </c>
      <c r="H11" s="1">
        <f>'１表総括表（市計）'!H13+'１表総括表（町村計）'!H11</f>
        <v>49525859</v>
      </c>
      <c r="I11" s="1">
        <f>'１表総括表（市計）'!I13+'１表総括表（町村計）'!I11</f>
        <v>2771593</v>
      </c>
      <c r="J11" s="1">
        <f>'１表総括表（市計）'!J13+'１表総括表（町村計）'!J11</f>
        <v>46754266</v>
      </c>
      <c r="K11" s="1">
        <f>'１表総括表（市計）'!K13+'１表総括表（町村計）'!K11</f>
        <v>46710876</v>
      </c>
      <c r="L11" s="1">
        <f>'１表総括表（市計）'!L13+'１表総括表（町村計）'!L11</f>
        <v>42639</v>
      </c>
      <c r="M11" s="1">
        <f>'１表総括表（市計）'!M13+'１表総括表（町村計）'!M11</f>
        <v>957712</v>
      </c>
      <c r="N11" s="1">
        <f>'１表総括表（市計）'!N13+'１表総括表（町村計）'!N11</f>
        <v>77198</v>
      </c>
      <c r="O11" s="1">
        <f>'１表総括表（市計）'!O13+'１表総括表（町村計）'!O11</f>
        <v>880514</v>
      </c>
      <c r="P11" s="1">
        <f t="shared" si="0"/>
        <v>53.1</v>
      </c>
    </row>
    <row r="12" spans="1:16" ht="30" customHeight="1">
      <c r="A12" s="113"/>
      <c r="B12" s="98" t="s">
        <v>145</v>
      </c>
      <c r="C12" s="98"/>
      <c r="D12" s="1">
        <f>'１表総括表（市計）'!D14+'１表総括表（町村計）'!D12</f>
        <v>0</v>
      </c>
      <c r="E12" s="1">
        <f>'１表総括表（市計）'!E14+'１表総括表（町村計）'!E12</f>
        <v>0</v>
      </c>
      <c r="F12" s="1">
        <f>'１表総括表（市計）'!F14+'１表総括表（町村計）'!F12</f>
        <v>0</v>
      </c>
      <c r="G12" s="1">
        <f>'１表総括表（市計）'!G14+'１表総括表（町村計）'!G12</f>
        <v>0</v>
      </c>
      <c r="H12" s="1">
        <f>'１表総括表（市計）'!H14+'１表総括表（町村計）'!H12</f>
        <v>0</v>
      </c>
      <c r="I12" s="1">
        <f>'１表総括表（市計）'!I14+'１表総括表（町村計）'!I12</f>
        <v>0</v>
      </c>
      <c r="J12" s="1">
        <f>'１表総括表（市計）'!J14+'１表総括表（町村計）'!J12</f>
        <v>0</v>
      </c>
      <c r="K12" s="1">
        <f>'１表総括表（市計）'!K14+'１表総括表（町村計）'!K12</f>
        <v>0</v>
      </c>
      <c r="L12" s="1">
        <f>'１表総括表（市計）'!L14+'１表総括表（町村計）'!L12</f>
        <v>0</v>
      </c>
      <c r="M12" s="1">
        <f>'１表総括表（市計）'!M14+'１表総括表（町村計）'!M12</f>
        <v>0</v>
      </c>
      <c r="N12" s="1">
        <f>'１表総括表（市計）'!N14+'１表総括表（町村計）'!N12</f>
        <v>0</v>
      </c>
      <c r="O12" s="1">
        <f>'１表総括表（市計）'!O14+'１表総括表（町村計）'!O12</f>
        <v>0</v>
      </c>
      <c r="P12" s="1">
        <f>IF(H12&gt;0,ROUND(H12/E12*1000,1),0)</f>
        <v>0</v>
      </c>
    </row>
    <row r="13" spans="1:16" ht="30" customHeight="1">
      <c r="A13" s="103"/>
      <c r="B13" s="98" t="s">
        <v>41</v>
      </c>
      <c r="C13" s="98"/>
      <c r="D13" s="1">
        <f>'１表総括表（市計）'!D15+'１表総括表（町村計）'!D13</f>
        <v>1040133</v>
      </c>
      <c r="E13" s="1">
        <f>'１表総括表（市計）'!E15+'１表総括表（町村計）'!E13</f>
        <v>31840537</v>
      </c>
      <c r="F13" s="1">
        <f>'１表総括表（市計）'!F15+'１表総括表（町村計）'!F13</f>
        <v>153471</v>
      </c>
      <c r="G13" s="1">
        <f>'１表総括表（市計）'!G15+'１表総括表（町村計）'!G13</f>
        <v>31687066</v>
      </c>
      <c r="H13" s="1">
        <f>'１表総括表（市計）'!H15+'１表総括表（町村計）'!H13</f>
        <v>308032976</v>
      </c>
      <c r="I13" s="1">
        <f>'１表総括表（市計）'!I15+'１表総括表（町村計）'!I13</f>
        <v>809739</v>
      </c>
      <c r="J13" s="1">
        <f>'１表総括表（市計）'!J15+'１表総括表（町村計）'!J13</f>
        <v>307223237</v>
      </c>
      <c r="K13" s="1">
        <f>'１表総括表（市計）'!K15+'１表総括表（町村計）'!K13</f>
        <v>96203397</v>
      </c>
      <c r="L13" s="1">
        <f>'１表総括表（市計）'!L15+'１表総括表（町村計）'!L13</f>
        <v>1817</v>
      </c>
      <c r="M13" s="1">
        <f>'１表総括表（市計）'!M15+'１表総括表（町村計）'!M13</f>
        <v>53107</v>
      </c>
      <c r="N13" s="1">
        <f>'１表総括表（市計）'!N15+'１表総括表（町村計）'!N13</f>
        <v>829</v>
      </c>
      <c r="O13" s="1">
        <f>'１表総括表（市計）'!O15+'１表総括表（町村計）'!O13</f>
        <v>52278</v>
      </c>
      <c r="P13" s="1">
        <f t="shared" si="0"/>
        <v>9674.2</v>
      </c>
    </row>
    <row r="14" spans="1:16" ht="30" customHeight="1">
      <c r="A14" s="102" t="s">
        <v>60</v>
      </c>
      <c r="B14" s="98" t="s">
        <v>42</v>
      </c>
      <c r="C14" s="98"/>
      <c r="D14" s="29"/>
      <c r="E14" s="1">
        <f>'１表総括表（市計）'!E16+'１表総括表（町村計）'!E14</f>
        <v>216870846</v>
      </c>
      <c r="F14" s="1">
        <f>'１表総括表（市計）'!F16+'１表総括表（町村計）'!F14</f>
        <v>9639380</v>
      </c>
      <c r="G14" s="1">
        <f>'１表総括表（市計）'!G16+'１表総括表（町村計）'!G14</f>
        <v>207231466</v>
      </c>
      <c r="H14" s="1">
        <f>'１表総括表（市計）'!H16+'１表総括表（町村計）'!H14</f>
        <v>3426827024</v>
      </c>
      <c r="I14" s="1">
        <f>'１表総括表（市計）'!I16+'１表総括表（町村計）'!I14</f>
        <v>61954013</v>
      </c>
      <c r="J14" s="1">
        <f>'１表総括表（市計）'!J16+'１表総括表（町村計）'!J14</f>
        <v>3364873011</v>
      </c>
      <c r="K14" s="1">
        <f>'１表総括表（市計）'!K16+'１表総括表（町村計）'!K14</f>
        <v>560326047</v>
      </c>
      <c r="L14" s="29"/>
      <c r="M14" s="1">
        <f>'１表総括表（市計）'!M16+'１表総括表（町村計）'!M14</f>
        <v>1093951</v>
      </c>
      <c r="N14" s="1">
        <f>'１表総括表（市計）'!N16+'１表総括表（町村計）'!N14</f>
        <v>68157</v>
      </c>
      <c r="O14" s="1">
        <f>'１表総括表（市計）'!O16+'１表総括表（町村計）'!O14</f>
        <v>1025794</v>
      </c>
      <c r="P14" s="1">
        <f t="shared" si="0"/>
        <v>15801.2</v>
      </c>
    </row>
    <row r="15" spans="1:16" ht="30" customHeight="1">
      <c r="A15" s="113"/>
      <c r="B15" s="98" t="s">
        <v>43</v>
      </c>
      <c r="C15" s="98"/>
      <c r="D15" s="29"/>
      <c r="E15" s="1">
        <f>'１表総括表（市計）'!E17+'１表総括表（町村計）'!E15</f>
        <v>256882389</v>
      </c>
      <c r="F15" s="1">
        <f>'１表総括表（市計）'!F17+'１表総括表（町村計）'!F15</f>
        <v>1817180</v>
      </c>
      <c r="G15" s="1">
        <f>'１表総括表（市計）'!G17+'１表総括表（町村計）'!G15</f>
        <v>255065209</v>
      </c>
      <c r="H15" s="1">
        <f>'１表総括表（市計）'!H17+'１表総括表（町村計）'!H15</f>
        <v>2166768845</v>
      </c>
      <c r="I15" s="1">
        <f>'１表総括表（市計）'!I17+'１表総括表（町村計）'!I15</f>
        <v>6661941</v>
      </c>
      <c r="J15" s="1">
        <f>'１表総括表（市計）'!J17+'１表総括表（町村計）'!J15</f>
        <v>2160106904</v>
      </c>
      <c r="K15" s="1">
        <f>'１表総括表（市計）'!K17+'１表総括表（町村計）'!K15</f>
        <v>719404980</v>
      </c>
      <c r="L15" s="29"/>
      <c r="M15" s="1">
        <f>'１表総括表（市計）'!M17+'１表総括表（町村計）'!M15</f>
        <v>932837</v>
      </c>
      <c r="N15" s="1">
        <f>'１表総括表（市計）'!N17+'１表総括表（町村計）'!N15</f>
        <v>31093</v>
      </c>
      <c r="O15" s="1">
        <f>'１表総括表（市計）'!O17+'１表総括表（町村計）'!O15</f>
        <v>901744</v>
      </c>
      <c r="P15" s="1">
        <f t="shared" si="0"/>
        <v>8434.9</v>
      </c>
    </row>
    <row r="16" spans="1:16" ht="30" customHeight="1">
      <c r="A16" s="113"/>
      <c r="B16" s="98" t="s">
        <v>44</v>
      </c>
      <c r="C16" s="98"/>
      <c r="D16" s="29"/>
      <c r="E16" s="1">
        <f>'１表総括表（市計）'!E18+'１表総括表（町村計）'!E16</f>
        <v>231263715</v>
      </c>
      <c r="F16" s="1">
        <f>'１表総括表（市計）'!F18+'１表総括表（町村計）'!F16</f>
        <v>223651</v>
      </c>
      <c r="G16" s="1">
        <f>'１表総括表（市計）'!G18+'１表総括表（町村計）'!G16</f>
        <v>231040064</v>
      </c>
      <c r="H16" s="1">
        <f>'１表総括表（市計）'!H18+'１表総括表（町村計）'!H16</f>
        <v>2873539009</v>
      </c>
      <c r="I16" s="1">
        <f>'１表総括表（市計）'!I18+'１表総括表（町村計）'!I16</f>
        <v>690058</v>
      </c>
      <c r="J16" s="1">
        <f>'１表総括表（市計）'!J18+'１表総括表（町村計）'!J16</f>
        <v>2872848951</v>
      </c>
      <c r="K16" s="1">
        <f>'１表総括表（市計）'!K18+'１表総括表（町村計）'!K16</f>
        <v>1977359825</v>
      </c>
      <c r="L16" s="29"/>
      <c r="M16" s="1">
        <f>'１表総括表（市計）'!M18+'１表総括表（町村計）'!M16</f>
        <v>281227</v>
      </c>
      <c r="N16" s="1">
        <f>'１表総括表（市計）'!N18+'１表総括表（町村計）'!N16</f>
        <v>3635</v>
      </c>
      <c r="O16" s="1">
        <f>'１表総括表（市計）'!O18+'１表総括表（町村計）'!O16</f>
        <v>277592</v>
      </c>
      <c r="P16" s="1">
        <f t="shared" si="0"/>
        <v>12425.4</v>
      </c>
    </row>
    <row r="17" spans="1:16" ht="30" customHeight="1">
      <c r="A17" s="103"/>
      <c r="B17" s="99" t="s">
        <v>45</v>
      </c>
      <c r="C17" s="99"/>
      <c r="D17" s="1">
        <f>'１表総括表（市計）'!D19+'１表総括表（町村計）'!D17</f>
        <v>58872000</v>
      </c>
      <c r="E17" s="1">
        <f>'１表総括表（市計）'!E19+'１表総括表（町村計）'!E17</f>
        <v>705016950</v>
      </c>
      <c r="F17" s="1">
        <f>'１表総括表（市計）'!F19+'１表総括表（町村計）'!F17</f>
        <v>11680211</v>
      </c>
      <c r="G17" s="1">
        <f>'１表総括表（市計）'!G19+'１表総括表（町村計）'!G17</f>
        <v>693336739</v>
      </c>
      <c r="H17" s="1">
        <f>'１表総括表（市計）'!H19+'１表総括表（町村計）'!H17</f>
        <v>8467134878</v>
      </c>
      <c r="I17" s="1">
        <f>'１表総括表（市計）'!I19+'１表総括表（町村計）'!I17</f>
        <v>69306012</v>
      </c>
      <c r="J17" s="1">
        <f>'１表総括表（市計）'!J19+'１表総括表（町村計）'!J17</f>
        <v>8397828866</v>
      </c>
      <c r="K17" s="1">
        <f>'１表総括表（市計）'!K19+'１表総括表（町村計）'!K17</f>
        <v>3257090852</v>
      </c>
      <c r="L17" s="1">
        <f>'１表総括表（市計）'!L19+'１表総括表（町村計）'!L17</f>
        <v>45932</v>
      </c>
      <c r="M17" s="1">
        <f>'１表総括表（市計）'!M19+'１表総括表（町村計）'!M17</f>
        <v>2308015</v>
      </c>
      <c r="N17" s="1">
        <f>'１表総括表（市計）'!N19+'１表総括表（町村計）'!N17</f>
        <v>102885</v>
      </c>
      <c r="O17" s="1">
        <f>'１表総括表（市計）'!O19+'１表総括表（町村計）'!O17</f>
        <v>2205130</v>
      </c>
      <c r="P17" s="1">
        <f t="shared" si="0"/>
        <v>12009.8</v>
      </c>
    </row>
    <row r="18" spans="1:16" ht="30" customHeight="1">
      <c r="A18" s="98" t="s">
        <v>46</v>
      </c>
      <c r="B18" s="98"/>
      <c r="C18" s="98"/>
      <c r="D18" s="1">
        <f>'１表総括表（市計）'!D20+'１表総括表（町村計）'!D18</f>
        <v>0</v>
      </c>
      <c r="E18" s="1">
        <f>'１表総括表（市計）'!E20+'１表総括表（町村計）'!E18</f>
        <v>0</v>
      </c>
      <c r="F18" s="1">
        <f>'１表総括表（市計）'!F20+'１表総括表（町村計）'!F18</f>
        <v>0</v>
      </c>
      <c r="G18" s="1">
        <f>'１表総括表（市計）'!G20+'１表総括表（町村計）'!G18</f>
        <v>0</v>
      </c>
      <c r="H18" s="1">
        <f>'１表総括表（市計）'!H20+'１表総括表（町村計）'!H18</f>
        <v>0</v>
      </c>
      <c r="I18" s="1">
        <f>'１表総括表（市計）'!I20+'１表総括表（町村計）'!I18</f>
        <v>0</v>
      </c>
      <c r="J18" s="1">
        <f>'１表総括表（市計）'!J20+'１表総括表（町村計）'!J18</f>
        <v>0</v>
      </c>
      <c r="K18" s="1">
        <f>'１表総括表（市計）'!K20+'１表総括表（町村計）'!K18</f>
        <v>0</v>
      </c>
      <c r="L18" s="1">
        <f>'１表総括表（市計）'!L20+'１表総括表（町村計）'!L18</f>
        <v>0</v>
      </c>
      <c r="M18" s="1">
        <f>'１表総括表（市計）'!M20+'１表総括表（町村計）'!M18</f>
        <v>0</v>
      </c>
      <c r="N18" s="1">
        <f>'１表総括表（市計）'!N20+'１表総括表（町村計）'!N18</f>
        <v>0</v>
      </c>
      <c r="O18" s="1">
        <f>'１表総括表（市計）'!O20+'１表総括表（町村計）'!O18</f>
        <v>0</v>
      </c>
      <c r="P18" s="1">
        <f t="shared" si="0"/>
        <v>0</v>
      </c>
    </row>
    <row r="19" spans="1:16" ht="30" customHeight="1">
      <c r="A19" s="98" t="s">
        <v>47</v>
      </c>
      <c r="B19" s="98"/>
      <c r="C19" s="98"/>
      <c r="D19" s="1">
        <f>'１表総括表（市計）'!D21+'１表総括表（町村計）'!D19</f>
        <v>1003</v>
      </c>
      <c r="E19" s="1">
        <f>'１表総括表（市計）'!E21+'１表総括表（町村計）'!E19</f>
        <v>301</v>
      </c>
      <c r="F19" s="1">
        <f>'１表総括表（市計）'!F21+'１表総括表（町村計）'!F19</f>
        <v>59</v>
      </c>
      <c r="G19" s="1">
        <f>'１表総括表（市計）'!G21+'１表総括表（町村計）'!G19</f>
        <v>242</v>
      </c>
      <c r="H19" s="1">
        <f>'１表総括表（市計）'!H21+'１表総括表（町村計）'!H19</f>
        <v>13044</v>
      </c>
      <c r="I19" s="1">
        <f>'１表総括表（市計）'!I21+'１表総括表（町村計）'!I19</f>
        <v>395</v>
      </c>
      <c r="J19" s="1">
        <f>'１表総括表（市計）'!J21+'１表総括表（町村計）'!J19</f>
        <v>12649</v>
      </c>
      <c r="K19" s="1">
        <f>'１表総括表（市計）'!K21+'１表総括表（町村計）'!K19</f>
        <v>12488</v>
      </c>
      <c r="L19" s="1">
        <f>'１表総括表（市計）'!L21+'１表総括表（町村計）'!L19</f>
        <v>5</v>
      </c>
      <c r="M19" s="1">
        <f>'１表総括表（市計）'!M21+'１表総括表（町村計）'!M19</f>
        <v>24</v>
      </c>
      <c r="N19" s="1">
        <f>'１表総括表（市計）'!N21+'１表総括表（町村計）'!N19</f>
        <v>4</v>
      </c>
      <c r="O19" s="1">
        <f>'１表総括表（市計）'!O21+'１表総括表（町村計）'!O19</f>
        <v>20</v>
      </c>
      <c r="P19" s="1">
        <f t="shared" si="0"/>
        <v>43335.5</v>
      </c>
    </row>
    <row r="20" spans="1:16" ht="30" customHeight="1">
      <c r="A20" s="98" t="s">
        <v>48</v>
      </c>
      <c r="B20" s="98"/>
      <c r="C20" s="98"/>
      <c r="D20" s="1">
        <f>'１表総括表（市計）'!D22+'１表総括表（町村計）'!D20</f>
        <v>19301934</v>
      </c>
      <c r="E20" s="1">
        <f>'１表総括表（市計）'!E22+'１表総括表（町村計）'!E20</f>
        <v>1103586</v>
      </c>
      <c r="F20" s="1">
        <f>'１表総括表（市計）'!F22+'１表総括表（町村計）'!F20</f>
        <v>155494</v>
      </c>
      <c r="G20" s="1">
        <f>'１表総括表（市計）'!G22+'１表総括表（町村計）'!G20</f>
        <v>948092</v>
      </c>
      <c r="H20" s="1">
        <f>'１表総括表（市計）'!H22+'１表総括表（町村計）'!H20</f>
        <v>112586</v>
      </c>
      <c r="I20" s="1">
        <f>'１表総括表（市計）'!I22+'１表総括表（町村計）'!I20</f>
        <v>4681</v>
      </c>
      <c r="J20" s="1">
        <f>'１表総括表（市計）'!J22+'１表総括表（町村計）'!J20</f>
        <v>107905</v>
      </c>
      <c r="K20" s="1">
        <f>'１表総括表（市計）'!K22+'１表総括表（町村計）'!K20</f>
        <v>86879</v>
      </c>
      <c r="L20" s="1">
        <f>'１表総括表（市計）'!L22+'１表総括表（町村計）'!L20</f>
        <v>4251</v>
      </c>
      <c r="M20" s="1">
        <f>'１表総括表（市計）'!M22+'１表総括表（町村計）'!M20</f>
        <v>1403</v>
      </c>
      <c r="N20" s="1">
        <f>'１表総括表（市計）'!N22+'１表総括表（町村計）'!N20</f>
        <v>282</v>
      </c>
      <c r="O20" s="1">
        <f>'１表総括表（市計）'!O22+'１表総括表（町村計）'!O20</f>
        <v>1121</v>
      </c>
      <c r="P20" s="1">
        <f t="shared" si="0"/>
        <v>102</v>
      </c>
    </row>
    <row r="21" spans="1:16" ht="30" customHeight="1">
      <c r="A21" s="102" t="s">
        <v>61</v>
      </c>
      <c r="B21" s="98" t="s">
        <v>49</v>
      </c>
      <c r="C21" s="98"/>
      <c r="D21" s="1">
        <f>'１表総括表（市計）'!D23+'１表総括表（町村計）'!D21</f>
        <v>402459197</v>
      </c>
      <c r="E21" s="1">
        <f>'１表総括表（市計）'!E23+'１表総括表（町村計）'!E21</f>
        <v>1175750406</v>
      </c>
      <c r="F21" s="1">
        <f>'１表総括表（市計）'!F23+'１表総括表（町村計）'!F21</f>
        <v>106868026</v>
      </c>
      <c r="G21" s="1">
        <f>'１表総括表（市計）'!G23+'１表総括表（町村計）'!G21</f>
        <v>1068882380</v>
      </c>
      <c r="H21" s="1">
        <f>'１表総括表（市計）'!H23+'１表総括表（町村計）'!H21</f>
        <v>27650185</v>
      </c>
      <c r="I21" s="1">
        <f>'１表総括表（市計）'!I23+'１表総括表（町村計）'!I21</f>
        <v>2654341</v>
      </c>
      <c r="J21" s="1">
        <f>'１表総括表（市計）'!J23+'１表総括表（町村計）'!J21</f>
        <v>24995844</v>
      </c>
      <c r="K21" s="1">
        <f>'１表総括表（市計）'!K23+'１表総括表（町村計）'!K21</f>
        <v>24995817</v>
      </c>
      <c r="L21" s="1">
        <f>'１表総括表（市計）'!L23+'１表総括表（町村計）'!L21</f>
        <v>28184</v>
      </c>
      <c r="M21" s="1">
        <f>'１表総括表（市計）'!M23+'１表総括表（町村計）'!M21</f>
        <v>531980</v>
      </c>
      <c r="N21" s="1">
        <f>'１表総括表（市計）'!N23+'１表総括表（町村計）'!N21</f>
        <v>99266</v>
      </c>
      <c r="O21" s="1">
        <f>'１表総括表（市計）'!O23+'１表総括表（町村計）'!O21</f>
        <v>432714</v>
      </c>
      <c r="P21" s="1">
        <f t="shared" si="0"/>
        <v>23.5</v>
      </c>
    </row>
    <row r="22" spans="1:16" ht="30" customHeight="1">
      <c r="A22" s="103"/>
      <c r="B22" s="98" t="s">
        <v>50</v>
      </c>
      <c r="C22" s="98"/>
      <c r="D22" s="1">
        <f>'１表総括表（市計）'!D24+'１表総括表（町村計）'!D22</f>
        <v>2983961</v>
      </c>
      <c r="E22" s="1">
        <f>'１表総括表（市計）'!E24+'１表総括表（町村計）'!E22</f>
        <v>12406287</v>
      </c>
      <c r="F22" s="1">
        <f>'１表総括表（市計）'!F24+'１表総括表（町村計）'!F22</f>
        <v>306635</v>
      </c>
      <c r="G22" s="1">
        <f>'１表総括表（市計）'!G24+'１表総括表（町村計）'!G22</f>
        <v>12099652</v>
      </c>
      <c r="H22" s="1">
        <f>'１表総括表（市計）'!H24+'１表総括表（町村計）'!H22</f>
        <v>28914499</v>
      </c>
      <c r="I22" s="1">
        <f>'１表総括表（市計）'!I24+'１表総括表（町村計）'!I22</f>
        <v>87870</v>
      </c>
      <c r="J22" s="1">
        <f>'１表総括表（市計）'!J24+'１表総括表（町村計）'!J22</f>
        <v>28826629</v>
      </c>
      <c r="K22" s="1">
        <f>'１表総括表（市計）'!K24+'１表総括表（町村計）'!K22</f>
        <v>20097815</v>
      </c>
      <c r="L22" s="1">
        <f>'１表総括表（市計）'!L24+'１表総括表（町村計）'!L22</f>
        <v>2164</v>
      </c>
      <c r="M22" s="1">
        <f>'１表総括表（市計）'!M24+'１表総括表（町村計）'!M22</f>
        <v>12367</v>
      </c>
      <c r="N22" s="1">
        <f>'１表総括表（市計）'!N24+'１表総括表（町村計）'!N22</f>
        <v>818</v>
      </c>
      <c r="O22" s="1">
        <f>'１表総括表（市計）'!O24+'１表総括表（町村計）'!O22</f>
        <v>11549</v>
      </c>
      <c r="P22" s="1">
        <f t="shared" si="0"/>
        <v>2330.6</v>
      </c>
    </row>
    <row r="23" spans="1:16" ht="30" customHeight="1">
      <c r="A23" s="98" t="s">
        <v>51</v>
      </c>
      <c r="B23" s="98"/>
      <c r="C23" s="98"/>
      <c r="D23" s="1">
        <f>'１表総括表（市計）'!D25+'１表総括表（町村計）'!D23</f>
        <v>4542171</v>
      </c>
      <c r="E23" s="1">
        <f>'１表総括表（市計）'!E25+'１表総括表（町村計）'!E23</f>
        <v>8590359</v>
      </c>
      <c r="F23" s="1">
        <f>'１表総括表（市計）'!F25+'１表総括表（町村計）'!F23</f>
        <v>105993</v>
      </c>
      <c r="G23" s="1">
        <f>'１表総括表（市計）'!G25+'１表総括表（町村計）'!G23</f>
        <v>8484366</v>
      </c>
      <c r="H23" s="1">
        <f>'１表総括表（市計）'!H25+'１表総括表（町村計）'!H23</f>
        <v>374576</v>
      </c>
      <c r="I23" s="1">
        <f>'１表総括表（市計）'!I25+'１表総括表（町村計）'!I23</f>
        <v>2354</v>
      </c>
      <c r="J23" s="1">
        <f>'１表総括表（市計）'!J25+'１表総括表（町村計）'!J23</f>
        <v>372222</v>
      </c>
      <c r="K23" s="1">
        <f>'１表総括表（市計）'!K25+'１表総括表（町村計）'!K23</f>
        <v>348606</v>
      </c>
      <c r="L23" s="1">
        <f>'１表総括表（市計）'!L25+'１表総括表（町村計）'!L23</f>
        <v>129</v>
      </c>
      <c r="M23" s="1">
        <f>'１表総括表（市計）'!M25+'１表総括表（町村計）'!M23</f>
        <v>1376</v>
      </c>
      <c r="N23" s="1">
        <f>'１表総括表（市計）'!N25+'１表総括表（町村計）'!N23</f>
        <v>65</v>
      </c>
      <c r="O23" s="1">
        <f>'１表総括表（市計）'!O25+'１表総括表（町村計）'!O23</f>
        <v>1311</v>
      </c>
      <c r="P23" s="1">
        <f t="shared" si="0"/>
        <v>43.6</v>
      </c>
    </row>
    <row r="24" spans="1:16" ht="30" customHeight="1">
      <c r="A24" s="98" t="s">
        <v>52</v>
      </c>
      <c r="B24" s="98"/>
      <c r="C24" s="98"/>
      <c r="D24" s="1">
        <f>'１表総括表（市計）'!D26+'１表総括表（町村計）'!D24</f>
        <v>19986020</v>
      </c>
      <c r="E24" s="1">
        <f>'１表総括表（市計）'!E26+'１表総括表（町村計）'!E24</f>
        <v>77522738</v>
      </c>
      <c r="F24" s="1">
        <f>'１表総括表（市計）'!F26+'１表総括表（町村計）'!F24</f>
        <v>15675504</v>
      </c>
      <c r="G24" s="1">
        <f>'１表総括表（市計）'!G26+'１表総括表（町村計）'!G24</f>
        <v>61847234</v>
      </c>
      <c r="H24" s="1">
        <f>'１表総括表（市計）'!H26+'１表総括表（町村計）'!H24</f>
        <v>4027674</v>
      </c>
      <c r="I24" s="1">
        <f>'１表総括表（市計）'!I26+'１表総括表（町村計）'!I24</f>
        <v>403494</v>
      </c>
      <c r="J24" s="1">
        <f>'１表総括表（市計）'!J26+'１表総括表（町村計）'!J24</f>
        <v>3624180</v>
      </c>
      <c r="K24" s="1">
        <f>'１表総括表（市計）'!K26+'１表総括表（町村計）'!K24</f>
        <v>3047315</v>
      </c>
      <c r="L24" s="1">
        <f>'１表総括表（市計）'!L26+'１表総括表（町村計）'!L24</f>
        <v>17407</v>
      </c>
      <c r="M24" s="1">
        <f>'１表総括表（市計）'!M26+'１表総括表（町村計）'!M24</f>
        <v>119210</v>
      </c>
      <c r="N24" s="1">
        <f>'１表総括表（市計）'!N26+'１表総括表（町村計）'!N24</f>
        <v>26872</v>
      </c>
      <c r="O24" s="1">
        <f>'１表総括表（市計）'!O26+'１表総括表（町村計）'!O24</f>
        <v>92338</v>
      </c>
      <c r="P24" s="1">
        <f t="shared" si="0"/>
        <v>52</v>
      </c>
    </row>
    <row r="25" spans="1:16" ht="30" customHeight="1">
      <c r="A25" s="114" t="s">
        <v>62</v>
      </c>
      <c r="B25" s="100" t="s">
        <v>53</v>
      </c>
      <c r="C25" s="101"/>
      <c r="D25" s="1">
        <f>'１表総括表（市計）'!D27+'１表総括表（町村計）'!D25</f>
        <v>1197315</v>
      </c>
      <c r="E25" s="1">
        <f>'１表総括表（市計）'!E27+'１表総括表（町村計）'!E25</f>
        <v>82596737</v>
      </c>
      <c r="F25" s="1">
        <f>'１表総括表（市計）'!F27+'１表総括表（町村計）'!F25</f>
        <v>17319</v>
      </c>
      <c r="G25" s="1">
        <f>'１表総括表（市計）'!G27+'１表総括表（町村計）'!G25</f>
        <v>82579418</v>
      </c>
      <c r="H25" s="1">
        <f>'１表総括表（市計）'!H27+'１表総括表（町村計）'!H25</f>
        <v>101868974</v>
      </c>
      <c r="I25" s="1">
        <f>'１表総括表（市計）'!I27+'１表総括表（町村計）'!I25</f>
        <v>18071</v>
      </c>
      <c r="J25" s="1">
        <f>'１表総括表（市計）'!J27+'１表総括表（町村計）'!J25</f>
        <v>101850903</v>
      </c>
      <c r="K25" s="1">
        <f>'１表総括表（市計）'!K27+'１表総括表（町村計）'!K25</f>
        <v>72905295</v>
      </c>
      <c r="L25" s="1">
        <f>'１表総括表（市計）'!L27+'１表総括表（町村計）'!L25</f>
        <v>979</v>
      </c>
      <c r="M25" s="1">
        <f>'１表総括表（市計）'!M27+'１表総括表（町村計）'!M25</f>
        <v>34303</v>
      </c>
      <c r="N25" s="1">
        <f>'１表総括表（市計）'!N27+'１表総括表（町村計）'!N25</f>
        <v>131</v>
      </c>
      <c r="O25" s="1">
        <f>'１表総括表（市計）'!O27+'１表総括表（町村計）'!O25</f>
        <v>34172</v>
      </c>
      <c r="P25" s="1">
        <f t="shared" si="0"/>
        <v>1233.3</v>
      </c>
    </row>
    <row r="26" spans="1:16" ht="30" customHeight="1">
      <c r="A26" s="114"/>
      <c r="B26" s="100" t="s">
        <v>54</v>
      </c>
      <c r="C26" s="101"/>
      <c r="D26" s="1">
        <f>'１表総括表（市計）'!D28+'１表総括表（町村計）'!D26</f>
        <v>1548900</v>
      </c>
      <c r="E26" s="1">
        <f>'１表総括表（市計）'!E28+'１表総括表（町村計）'!E26</f>
        <v>939351</v>
      </c>
      <c r="F26" s="1">
        <f>'１表総括表（市計）'!F28+'１表総括表（町村計）'!F26</f>
        <v>643</v>
      </c>
      <c r="G26" s="1">
        <f>'１表総括表（市計）'!G28+'１表総括表（町村計）'!G26</f>
        <v>938708</v>
      </c>
      <c r="H26" s="1">
        <f>'１表総括表（市計）'!H28+'１表総括表（町村計）'!H26</f>
        <v>8206565</v>
      </c>
      <c r="I26" s="1">
        <f>'１表総括表（市計）'!I28+'１表総括表（町村計）'!I26</f>
        <v>725</v>
      </c>
      <c r="J26" s="1">
        <f>'１表総括表（市計）'!J28+'１表総括表（町村計）'!J26</f>
        <v>8205840</v>
      </c>
      <c r="K26" s="1">
        <f>'１表総括表（市計）'!K28+'１表総括表（町村計）'!K26</f>
        <v>5640997</v>
      </c>
      <c r="L26" s="1">
        <f>'１表総括表（市計）'!L28+'１表総括表（町村計）'!L26</f>
        <v>821</v>
      </c>
      <c r="M26" s="1">
        <f>'１表総括表（市計）'!M28+'１表総括表（町村計）'!M26</f>
        <v>555</v>
      </c>
      <c r="N26" s="1">
        <f>'１表総括表（市計）'!N28+'１表総括表（町村計）'!N26</f>
        <v>5</v>
      </c>
      <c r="O26" s="1">
        <f>'１表総括表（市計）'!O28+'１表総括表（町村計）'!O26</f>
        <v>550</v>
      </c>
      <c r="P26" s="1">
        <f t="shared" si="0"/>
        <v>8736.4</v>
      </c>
    </row>
    <row r="27" spans="1:16" ht="30" customHeight="1">
      <c r="A27" s="114"/>
      <c r="B27" s="115" t="s">
        <v>132</v>
      </c>
      <c r="C27" s="25" t="s">
        <v>133</v>
      </c>
      <c r="D27" s="1">
        <f>'１表総括表（市計）'!D29+'１表総括表（町村計）'!D27</f>
        <v>128217</v>
      </c>
      <c r="E27" s="1">
        <f>'１表総括表（市計）'!E29+'１表総括表（町村計）'!E27</f>
        <v>7635068</v>
      </c>
      <c r="F27" s="1">
        <f>'１表総括表（市計）'!F29+'１表総括表（町村計）'!F27</f>
        <v>2621</v>
      </c>
      <c r="G27" s="1">
        <f>'１表総括表（市計）'!G29+'１表総括表（町村計）'!G27</f>
        <v>7632447</v>
      </c>
      <c r="H27" s="1">
        <f>'１表総括表（市計）'!H29+'１表総括表（町村計）'!H27</f>
        <v>26982527</v>
      </c>
      <c r="I27" s="1">
        <f>'１表総括表（市計）'!I29+'１表総括表（町村計）'!I27</f>
        <v>3054</v>
      </c>
      <c r="J27" s="1">
        <f>'１表総括表（市計）'!J29+'１表総括表（町村計）'!J27</f>
        <v>26979473</v>
      </c>
      <c r="K27" s="1">
        <f>'１表総括表（市計）'!K29+'１表総括表（町村計）'!K27</f>
        <v>18409199</v>
      </c>
      <c r="L27" s="1">
        <f>'１表総括表（市計）'!L29+'１表総括表（町村計）'!L27</f>
        <v>699</v>
      </c>
      <c r="M27" s="1">
        <f>'１表総括表（市計）'!M29+'１表総括表（町村計）'!M27</f>
        <v>21098</v>
      </c>
      <c r="N27" s="1">
        <f>'１表総括表（市計）'!N29+'１表総括表（町村計）'!N27</f>
        <v>29</v>
      </c>
      <c r="O27" s="1">
        <f>'１表総括表（市計）'!O29+'１表総括表（町村計）'!O27</f>
        <v>21069</v>
      </c>
      <c r="P27" s="1">
        <f t="shared" si="0"/>
        <v>3534</v>
      </c>
    </row>
    <row r="28" spans="1:16" ht="30" customHeight="1">
      <c r="A28" s="114"/>
      <c r="B28" s="116"/>
      <c r="C28" s="25" t="s">
        <v>134</v>
      </c>
      <c r="D28" s="1">
        <f>'１表総括表（市計）'!D30+'１表総括表（町村計）'!D28</f>
        <v>0</v>
      </c>
      <c r="E28" s="1">
        <f>'１表総括表（市計）'!E30+'１表総括表（町村計）'!E28</f>
        <v>61505</v>
      </c>
      <c r="F28" s="1">
        <f>'１表総括表（市計）'!F30+'１表総括表（町村計）'!F28</f>
        <v>0</v>
      </c>
      <c r="G28" s="1">
        <f>'１表総括表（市計）'!G30+'１表総括表（町村計）'!G28</f>
        <v>61505</v>
      </c>
      <c r="H28" s="1">
        <f>'１表総括表（市計）'!H30+'１表総括表（町村計）'!H28</f>
        <v>2164143</v>
      </c>
      <c r="I28" s="1">
        <f>'１表総括表（市計）'!I30+'１表総括表（町村計）'!I28</f>
        <v>0</v>
      </c>
      <c r="J28" s="1">
        <f>'１表総括表（市計）'!J30+'１表総括表（町村計）'!J28</f>
        <v>2164143</v>
      </c>
      <c r="K28" s="1">
        <f>'１表総括表（市計）'!K30+'１表総括表（町村計）'!K28</f>
        <v>1494254</v>
      </c>
      <c r="L28" s="1">
        <f>'１表総括表（市計）'!L30+'１表総括表（町村計）'!L28</f>
        <v>0</v>
      </c>
      <c r="M28" s="1">
        <f>'１表総括表（市計）'!M30+'１表総括表（町村計）'!M28</f>
        <v>149</v>
      </c>
      <c r="N28" s="1">
        <f>'１表総括表（市計）'!N30+'１表総括表（町村計）'!N28</f>
        <v>0</v>
      </c>
      <c r="O28" s="1">
        <f>'１表総括表（市計）'!O30+'１表総括表（町村計）'!O28</f>
        <v>149</v>
      </c>
      <c r="P28" s="1">
        <f t="shared" si="0"/>
        <v>35186.5</v>
      </c>
    </row>
    <row r="29" spans="1:16" ht="30" customHeight="1">
      <c r="A29" s="114"/>
      <c r="B29" s="117"/>
      <c r="C29" s="25" t="s">
        <v>135</v>
      </c>
      <c r="D29" s="1">
        <f>'１表総括表（市計）'!D31+'１表総括表（町村計）'!D29</f>
        <v>128217</v>
      </c>
      <c r="E29" s="1">
        <f>'１表総括表（市計）'!E31+'１表総括表（町村計）'!E29</f>
        <v>7696573</v>
      </c>
      <c r="F29" s="1">
        <f>'１表総括表（市計）'!F31+'１表総括表（町村計）'!F29</f>
        <v>2621</v>
      </c>
      <c r="G29" s="1">
        <f>'１表総括表（市計）'!G31+'１表総括表（町村計）'!G29</f>
        <v>7693952</v>
      </c>
      <c r="H29" s="1">
        <f>'１表総括表（市計）'!H31+'１表総括表（町村計）'!H29</f>
        <v>29146670</v>
      </c>
      <c r="I29" s="1">
        <f>'１表総括表（市計）'!I31+'１表総括表（町村計）'!I29</f>
        <v>3054</v>
      </c>
      <c r="J29" s="1">
        <f>'１表総括表（市計）'!J31+'１表総括表（町村計）'!J29</f>
        <v>29143616</v>
      </c>
      <c r="K29" s="1">
        <f>'１表総括表（市計）'!K31+'１表総括表（町村計）'!K29</f>
        <v>19903453</v>
      </c>
      <c r="L29" s="1">
        <f>'１表総括表（市計）'!L31+'１表総括表（町村計）'!L29</f>
        <v>699</v>
      </c>
      <c r="M29" s="1">
        <f>'１表総括表（市計）'!M31+'１表総括表（町村計）'!M29</f>
        <v>21247</v>
      </c>
      <c r="N29" s="1">
        <f>'１表総括表（市計）'!N31+'１表総括表（町村計）'!N29</f>
        <v>29</v>
      </c>
      <c r="O29" s="1">
        <f>'１表総括表（市計）'!O31+'１表総括表（町村計）'!O29</f>
        <v>21218</v>
      </c>
      <c r="P29" s="1">
        <f t="shared" si="0"/>
        <v>3787</v>
      </c>
    </row>
    <row r="30" spans="1:16" ht="30" customHeight="1">
      <c r="A30" s="114"/>
      <c r="B30" s="100" t="s">
        <v>55</v>
      </c>
      <c r="C30" s="101"/>
      <c r="D30" s="1">
        <f>'１表総括表（市計）'!D32+'１表総括表（町村計）'!D30</f>
        <v>156652590</v>
      </c>
      <c r="E30" s="1">
        <f>'１表総括表（市計）'!E32+'１表総括表（町村計）'!E30</f>
        <v>206121041</v>
      </c>
      <c r="F30" s="1">
        <f>'１表総括表（市計）'!F32+'１表総括表（町村計）'!F30</f>
        <v>11580380</v>
      </c>
      <c r="G30" s="1">
        <f>'１表総括表（市計）'!G32+'１表総括表（町村計）'!G30</f>
        <v>194540661</v>
      </c>
      <c r="H30" s="1">
        <f>'１表総括表（市計）'!H32+'１表総括表（町村計）'!H30</f>
        <v>860231512</v>
      </c>
      <c r="I30" s="1">
        <f>'１表総括表（市計）'!I32+'１表総括表（町村計）'!I30</f>
        <v>5672814</v>
      </c>
      <c r="J30" s="1">
        <f>'１表総括表（市計）'!J32+'１表総括表（町村計）'!J30</f>
        <v>854558698</v>
      </c>
      <c r="K30" s="1">
        <f>'１表総括表（市計）'!K32+'１表総括表（町村計）'!K30</f>
        <v>587990312</v>
      </c>
      <c r="L30" s="1">
        <f>'１表総括表（市計）'!L32+'１表総括表（町村計）'!L30</f>
        <v>383295</v>
      </c>
      <c r="M30" s="1">
        <f>'１表総括表（市計）'!M32+'１表総括表（町村計）'!M30</f>
        <v>356681</v>
      </c>
      <c r="N30" s="1">
        <f>'１表総括表（市計）'!N32+'１表総括表（町村計）'!N30</f>
        <v>62177</v>
      </c>
      <c r="O30" s="1">
        <f>'１表総括表（市計）'!O32+'１表総括表（町村計）'!O30</f>
        <v>294504</v>
      </c>
      <c r="P30" s="1">
        <f t="shared" si="0"/>
        <v>4173.4</v>
      </c>
    </row>
    <row r="31" spans="1:16" ht="30" customHeight="1">
      <c r="A31" s="114"/>
      <c r="B31" s="104" t="s">
        <v>45</v>
      </c>
      <c r="C31" s="105"/>
      <c r="D31" s="1">
        <f>'１表総括表（市計）'!D33+'１表総括表（町村計）'!D31</f>
        <v>159527022</v>
      </c>
      <c r="E31" s="1">
        <f>'１表総括表（市計）'!E33+'１表総括表（町村計）'!E31</f>
        <v>297353702</v>
      </c>
      <c r="F31" s="1">
        <f>'１表総括表（市計）'!F33+'１表総括表（町村計）'!F31</f>
        <v>11600963</v>
      </c>
      <c r="G31" s="1">
        <f>'１表総括表（市計）'!G33+'１表総括表（町村計）'!G31</f>
        <v>285752739</v>
      </c>
      <c r="H31" s="1">
        <f>'１表総括表（市計）'!H33+'１表総括表（町村計）'!H31</f>
        <v>999453721</v>
      </c>
      <c r="I31" s="1">
        <f>'１表総括表（市計）'!I33+'１表総括表（町村計）'!I31</f>
        <v>5694664</v>
      </c>
      <c r="J31" s="1">
        <f>'１表総括表（市計）'!J33+'１表総括表（町村計）'!J31</f>
        <v>993759057</v>
      </c>
      <c r="K31" s="1">
        <f>'１表総括表（市計）'!K33+'１表総括表（町村計）'!K31</f>
        <v>686440057</v>
      </c>
      <c r="L31" s="1">
        <f>'１表総括表（市計）'!L33+'１表総括表（町村計）'!L31</f>
        <v>385794</v>
      </c>
      <c r="M31" s="1">
        <f>'１表総括表（市計）'!M33+'１表総括表（町村計）'!M31</f>
        <v>412786</v>
      </c>
      <c r="N31" s="1">
        <f>'１表総括表（市計）'!N33+'１表総括表（町村計）'!N31</f>
        <v>62342</v>
      </c>
      <c r="O31" s="1">
        <f>'１表総括表（市計）'!O33+'１表総括表（町村計）'!O31</f>
        <v>350444</v>
      </c>
      <c r="P31" s="1">
        <f t="shared" si="0"/>
        <v>3361.2</v>
      </c>
    </row>
    <row r="32" spans="1:16" ht="30" customHeight="1">
      <c r="A32" s="98" t="s">
        <v>56</v>
      </c>
      <c r="B32" s="98"/>
      <c r="C32" s="98"/>
      <c r="D32" s="1">
        <f>'１表総括表（市計）'!D34+'１表総括表（町村計）'!D32</f>
        <v>1240469271</v>
      </c>
      <c r="E32" s="29"/>
      <c r="F32" s="29"/>
      <c r="G32" s="29"/>
      <c r="H32" s="29"/>
      <c r="I32" s="29"/>
      <c r="J32" s="29"/>
      <c r="K32" s="29"/>
      <c r="L32" s="1">
        <f>'１表総括表（市計）'!L34+'１表総括表（町村計）'!L32</f>
        <v>1413014</v>
      </c>
      <c r="M32" s="29"/>
      <c r="N32" s="29"/>
      <c r="O32" s="29"/>
      <c r="P32" s="29"/>
    </row>
    <row r="33" spans="1:16" ht="30" customHeight="1">
      <c r="A33" s="98" t="s">
        <v>57</v>
      </c>
      <c r="B33" s="98"/>
      <c r="C33" s="98"/>
      <c r="D33" s="1">
        <f>'１表総括表（市計）'!D35+'１表総括表（町村計）'!D33</f>
        <v>1936716804</v>
      </c>
      <c r="E33" s="1">
        <f>'１表総括表（市計）'!E35+'１表総括表（町村計）'!E33</f>
        <v>4160683196</v>
      </c>
      <c r="F33" s="1">
        <f>'１表総括表（市計）'!F35+'１表総括表（町村計）'!F33</f>
        <v>232806563</v>
      </c>
      <c r="G33" s="1">
        <f>'１表総括表（市計）'!G35+'１表総括表（町村計）'!G33</f>
        <v>3927876633</v>
      </c>
      <c r="H33" s="1">
        <f>'１表総括表（市計）'!H35+'１表総括表（町村計）'!H33</f>
        <v>10013188146</v>
      </c>
      <c r="I33" s="1">
        <f>'１表総括表（市計）'!I35+'１表総括表（町村計）'!I33</f>
        <v>85040839</v>
      </c>
      <c r="J33" s="1">
        <f>'１表総括表（市計）'!J35+'１表総括表（町村計）'!J33</f>
        <v>9928147307</v>
      </c>
      <c r="K33" s="1">
        <f>'１表総括表（市計）'!K35+'１表総括表（町村計）'!K33</f>
        <v>4239415225</v>
      </c>
      <c r="L33" s="1">
        <f>'１表総括表（市計）'!L35+'１表総括表（町村計）'!L33</f>
        <v>1978135</v>
      </c>
      <c r="M33" s="1">
        <f>'１表総括表（市計）'!M35+'１表総括表（町村計）'!M33</f>
        <v>5099407</v>
      </c>
      <c r="N33" s="1">
        <f>'１表総括表（市計）'!N35+'１表総括表（町村計）'!N33</f>
        <v>412320</v>
      </c>
      <c r="O33" s="1">
        <f>'１表総括表（市計）'!O35+'１表総括表（町村計）'!O33</f>
        <v>4687087</v>
      </c>
      <c r="P33" s="1">
        <f>IF(H33&gt;0,ROUND(H33/E33*1000,1),0)</f>
        <v>2406.6</v>
      </c>
    </row>
    <row r="35" ht="14.25" hidden="1"/>
    <row r="36" spans="4:15" ht="14.25" hidden="1">
      <c r="D36" s="10">
        <f aca="true" t="shared" si="1" ref="D36:O36">D8+D10+D11+D13+D17+D18+D19+D20+D21+D22+D23+D24+D31+D32</f>
        <v>1936716804</v>
      </c>
      <c r="E36" s="10">
        <f t="shared" si="1"/>
        <v>4160683196</v>
      </c>
      <c r="F36" s="10">
        <f t="shared" si="1"/>
        <v>232806563</v>
      </c>
      <c r="G36" s="10">
        <f t="shared" si="1"/>
        <v>3927876633</v>
      </c>
      <c r="H36" s="10">
        <f t="shared" si="1"/>
        <v>10013188146</v>
      </c>
      <c r="I36" s="10">
        <f t="shared" si="1"/>
        <v>85040853</v>
      </c>
      <c r="J36" s="10">
        <f t="shared" si="1"/>
        <v>9928147293</v>
      </c>
      <c r="K36" s="10">
        <f t="shared" si="1"/>
        <v>4239415225</v>
      </c>
      <c r="L36" s="10">
        <f t="shared" si="1"/>
        <v>1978135</v>
      </c>
      <c r="M36" s="10">
        <f t="shared" si="1"/>
        <v>5099407</v>
      </c>
      <c r="N36" s="10">
        <f t="shared" si="1"/>
        <v>412320</v>
      </c>
      <c r="O36" s="10">
        <f t="shared" si="1"/>
        <v>4687087</v>
      </c>
    </row>
    <row r="37" ht="14.25" hidden="1"/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6">
    <mergeCell ref="A4:C4"/>
    <mergeCell ref="A3:C3"/>
    <mergeCell ref="A33:C33"/>
    <mergeCell ref="A25:A31"/>
    <mergeCell ref="A32:C32"/>
    <mergeCell ref="A23:C23"/>
    <mergeCell ref="A24:C24"/>
    <mergeCell ref="A8:A10"/>
    <mergeCell ref="A11:A13"/>
    <mergeCell ref="A14:A17"/>
    <mergeCell ref="L6:O6"/>
    <mergeCell ref="A6:C7"/>
    <mergeCell ref="A21:A22"/>
    <mergeCell ref="A18:C18"/>
    <mergeCell ref="A19:C19"/>
    <mergeCell ref="A20:C20"/>
    <mergeCell ref="B21:C21"/>
    <mergeCell ref="B22:C22"/>
    <mergeCell ref="B14:C14"/>
    <mergeCell ref="B15:C15"/>
    <mergeCell ref="B8:C8"/>
    <mergeCell ref="B10:C10"/>
    <mergeCell ref="B11:C11"/>
    <mergeCell ref="B13:C13"/>
    <mergeCell ref="B9:C9"/>
    <mergeCell ref="B12:C12"/>
    <mergeCell ref="H6:I6"/>
    <mergeCell ref="J6:K6"/>
    <mergeCell ref="B16:C16"/>
    <mergeCell ref="B17:C17"/>
    <mergeCell ref="B31:C31"/>
    <mergeCell ref="B25:C25"/>
    <mergeCell ref="B26:C26"/>
    <mergeCell ref="B27:B29"/>
    <mergeCell ref="B30:C30"/>
    <mergeCell ref="D6:G6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portrait" paperSize="9" scale="67" r:id="rId1"/>
  <colBreaks count="1" manualBreakCount="1">
    <brk id="9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0"/>
  <sheetViews>
    <sheetView showGridLines="0" view="pageBreakPreview" zoomScale="80" zoomScaleNormal="70" zoomScaleSheetLayoutView="80" zoomScalePageLayoutView="0" workbookViewId="0" topLeftCell="A1">
      <selection activeCell="C1" sqref="C1"/>
    </sheetView>
  </sheetViews>
  <sheetFormatPr defaultColWidth="8.796875" defaultRowHeight="15"/>
  <cols>
    <col min="1" max="1" width="3.5" style="12" customWidth="1"/>
    <col min="2" max="2" width="14.69921875" style="12" customWidth="1"/>
    <col min="3" max="11" width="14.59765625" style="12" customWidth="1"/>
    <col min="12" max="16384" width="9" style="12" customWidth="1"/>
  </cols>
  <sheetData>
    <row r="1" spans="1:2" s="42" customFormat="1" ht="17.25">
      <c r="A1" s="42" t="s">
        <v>131</v>
      </c>
      <c r="B1" s="42" t="s">
        <v>138</v>
      </c>
    </row>
    <row r="2" spans="1:11" s="13" customFormat="1" ht="24.75" customHeight="1">
      <c r="A2" s="133" t="s">
        <v>116</v>
      </c>
      <c r="B2" s="131" t="s">
        <v>118</v>
      </c>
      <c r="C2" s="130" t="s">
        <v>140</v>
      </c>
      <c r="D2" s="130"/>
      <c r="E2" s="130"/>
      <c r="F2" s="130" t="s">
        <v>139</v>
      </c>
      <c r="G2" s="130"/>
      <c r="H2" s="130"/>
      <c r="I2" s="130" t="s">
        <v>141</v>
      </c>
      <c r="J2" s="130"/>
      <c r="K2" s="130"/>
    </row>
    <row r="3" spans="1:11" s="13" customFormat="1" ht="60" customHeight="1">
      <c r="A3" s="133"/>
      <c r="B3" s="132"/>
      <c r="C3" s="88" t="s">
        <v>8</v>
      </c>
      <c r="D3" s="88" t="s">
        <v>6</v>
      </c>
      <c r="E3" s="88" t="s">
        <v>10</v>
      </c>
      <c r="F3" s="88" t="s">
        <v>8</v>
      </c>
      <c r="G3" s="88" t="s">
        <v>6</v>
      </c>
      <c r="H3" s="88" t="s">
        <v>10</v>
      </c>
      <c r="I3" s="88" t="s">
        <v>8</v>
      </c>
      <c r="J3" s="88" t="s">
        <v>6</v>
      </c>
      <c r="K3" s="88" t="s">
        <v>10</v>
      </c>
    </row>
    <row r="4" spans="1:11" s="13" customFormat="1" ht="24.75" customHeight="1">
      <c r="A4" s="30">
        <v>1</v>
      </c>
      <c r="B4" s="31" t="s">
        <v>77</v>
      </c>
      <c r="C4" s="48">
        <v>84374</v>
      </c>
      <c r="D4" s="48">
        <v>9878</v>
      </c>
      <c r="E4" s="48">
        <v>74496</v>
      </c>
      <c r="F4" s="48">
        <v>80773</v>
      </c>
      <c r="G4" s="48">
        <v>9391</v>
      </c>
      <c r="H4" s="48">
        <v>71382</v>
      </c>
      <c r="I4" s="48">
        <v>3601</v>
      </c>
      <c r="J4" s="48">
        <v>487</v>
      </c>
      <c r="K4" s="48">
        <v>3114</v>
      </c>
    </row>
    <row r="5" spans="1:11" s="13" customFormat="1" ht="24.75" customHeight="1">
      <c r="A5" s="32">
        <v>2</v>
      </c>
      <c r="B5" s="33" t="s">
        <v>64</v>
      </c>
      <c r="C5" s="49">
        <v>55861</v>
      </c>
      <c r="D5" s="49">
        <v>3461</v>
      </c>
      <c r="E5" s="49">
        <v>52400</v>
      </c>
      <c r="F5" s="49">
        <v>54280</v>
      </c>
      <c r="G5" s="49">
        <v>3365</v>
      </c>
      <c r="H5" s="49">
        <v>50915</v>
      </c>
      <c r="I5" s="49">
        <v>1581</v>
      </c>
      <c r="J5" s="49">
        <v>96</v>
      </c>
      <c r="K5" s="49">
        <v>1485</v>
      </c>
    </row>
    <row r="6" spans="1:11" s="13" customFormat="1" ht="24.75" customHeight="1">
      <c r="A6" s="32">
        <v>3</v>
      </c>
      <c r="B6" s="33" t="s">
        <v>78</v>
      </c>
      <c r="C6" s="49">
        <v>50385</v>
      </c>
      <c r="D6" s="49">
        <v>6488</v>
      </c>
      <c r="E6" s="49">
        <v>43897</v>
      </c>
      <c r="F6" s="49">
        <v>48099</v>
      </c>
      <c r="G6" s="49">
        <v>6202</v>
      </c>
      <c r="H6" s="49">
        <v>41897</v>
      </c>
      <c r="I6" s="49">
        <v>2286</v>
      </c>
      <c r="J6" s="49">
        <v>286</v>
      </c>
      <c r="K6" s="49">
        <v>2000</v>
      </c>
    </row>
    <row r="7" spans="1:11" s="13" customFormat="1" ht="24.75" customHeight="1">
      <c r="A7" s="32">
        <v>4</v>
      </c>
      <c r="B7" s="33" t="s">
        <v>79</v>
      </c>
      <c r="C7" s="49">
        <v>51398</v>
      </c>
      <c r="D7" s="49">
        <v>9348</v>
      </c>
      <c r="E7" s="49">
        <v>42050</v>
      </c>
      <c r="F7" s="49">
        <v>49724</v>
      </c>
      <c r="G7" s="49">
        <v>9160</v>
      </c>
      <c r="H7" s="49">
        <v>40564</v>
      </c>
      <c r="I7" s="49">
        <v>1674</v>
      </c>
      <c r="J7" s="49">
        <v>188</v>
      </c>
      <c r="K7" s="49">
        <v>1486</v>
      </c>
    </row>
    <row r="8" spans="1:11" s="13" customFormat="1" ht="24.75" customHeight="1">
      <c r="A8" s="32">
        <v>5</v>
      </c>
      <c r="B8" s="33" t="s">
        <v>80</v>
      </c>
      <c r="C8" s="49">
        <v>31488</v>
      </c>
      <c r="D8" s="49">
        <v>7175</v>
      </c>
      <c r="E8" s="49">
        <v>24313</v>
      </c>
      <c r="F8" s="49">
        <v>30393</v>
      </c>
      <c r="G8" s="49">
        <v>6982</v>
      </c>
      <c r="H8" s="49">
        <v>23411</v>
      </c>
      <c r="I8" s="49">
        <v>1095</v>
      </c>
      <c r="J8" s="49">
        <v>193</v>
      </c>
      <c r="K8" s="49">
        <v>902</v>
      </c>
    </row>
    <row r="9" spans="1:11" s="13" customFormat="1" ht="24.75" customHeight="1">
      <c r="A9" s="32">
        <v>6</v>
      </c>
      <c r="B9" s="33" t="s">
        <v>81</v>
      </c>
      <c r="C9" s="49">
        <v>18692</v>
      </c>
      <c r="D9" s="49">
        <v>3028</v>
      </c>
      <c r="E9" s="49">
        <v>15664</v>
      </c>
      <c r="F9" s="49">
        <v>17979</v>
      </c>
      <c r="G9" s="49">
        <v>2949</v>
      </c>
      <c r="H9" s="49">
        <v>15030</v>
      </c>
      <c r="I9" s="49">
        <v>713</v>
      </c>
      <c r="J9" s="49">
        <v>79</v>
      </c>
      <c r="K9" s="49">
        <v>634</v>
      </c>
    </row>
    <row r="10" spans="1:11" s="13" customFormat="1" ht="24.75" customHeight="1">
      <c r="A10" s="32">
        <v>7</v>
      </c>
      <c r="B10" s="33" t="s">
        <v>102</v>
      </c>
      <c r="C10" s="49">
        <v>28234</v>
      </c>
      <c r="D10" s="49">
        <v>3949</v>
      </c>
      <c r="E10" s="49">
        <v>24285</v>
      </c>
      <c r="F10" s="49">
        <v>27289</v>
      </c>
      <c r="G10" s="49">
        <v>3846</v>
      </c>
      <c r="H10" s="49">
        <v>23443</v>
      </c>
      <c r="I10" s="49">
        <v>945</v>
      </c>
      <c r="J10" s="49">
        <v>103</v>
      </c>
      <c r="K10" s="49">
        <v>842</v>
      </c>
    </row>
    <row r="11" spans="1:11" s="13" customFormat="1" ht="24.75" customHeight="1">
      <c r="A11" s="32">
        <v>8</v>
      </c>
      <c r="B11" s="33" t="s">
        <v>82</v>
      </c>
      <c r="C11" s="49">
        <v>17403</v>
      </c>
      <c r="D11" s="49">
        <v>3901</v>
      </c>
      <c r="E11" s="49">
        <v>13502</v>
      </c>
      <c r="F11" s="49">
        <v>16583</v>
      </c>
      <c r="G11" s="49">
        <v>3786</v>
      </c>
      <c r="H11" s="49">
        <v>12797</v>
      </c>
      <c r="I11" s="49">
        <v>820</v>
      </c>
      <c r="J11" s="49">
        <v>115</v>
      </c>
      <c r="K11" s="49">
        <v>705</v>
      </c>
    </row>
    <row r="12" spans="1:11" s="13" customFormat="1" ht="24.75" customHeight="1">
      <c r="A12" s="32">
        <v>9</v>
      </c>
      <c r="B12" s="33" t="s">
        <v>103</v>
      </c>
      <c r="C12" s="49">
        <v>23974</v>
      </c>
      <c r="D12" s="49">
        <v>5199</v>
      </c>
      <c r="E12" s="49">
        <v>18775</v>
      </c>
      <c r="F12" s="49">
        <v>22867</v>
      </c>
      <c r="G12" s="49">
        <v>5028</v>
      </c>
      <c r="H12" s="49">
        <v>17839</v>
      </c>
      <c r="I12" s="49">
        <v>1107</v>
      </c>
      <c r="J12" s="49">
        <v>171</v>
      </c>
      <c r="K12" s="49">
        <v>936</v>
      </c>
    </row>
    <row r="13" spans="1:11" s="13" customFormat="1" ht="24.75" customHeight="1">
      <c r="A13" s="32">
        <v>10</v>
      </c>
      <c r="B13" s="33" t="s">
        <v>83</v>
      </c>
      <c r="C13" s="49">
        <v>28018</v>
      </c>
      <c r="D13" s="49">
        <v>8846</v>
      </c>
      <c r="E13" s="49">
        <v>19172</v>
      </c>
      <c r="F13" s="49">
        <v>27479</v>
      </c>
      <c r="G13" s="49">
        <v>8731</v>
      </c>
      <c r="H13" s="49">
        <v>18748</v>
      </c>
      <c r="I13" s="49">
        <v>539</v>
      </c>
      <c r="J13" s="49">
        <v>115</v>
      </c>
      <c r="K13" s="49">
        <v>424</v>
      </c>
    </row>
    <row r="14" spans="1:11" s="13" customFormat="1" ht="24.75" customHeight="1">
      <c r="A14" s="32">
        <v>11</v>
      </c>
      <c r="B14" s="33" t="s">
        <v>84</v>
      </c>
      <c r="C14" s="49">
        <v>11285</v>
      </c>
      <c r="D14" s="49">
        <v>2032</v>
      </c>
      <c r="E14" s="49">
        <v>9253</v>
      </c>
      <c r="F14" s="49">
        <v>10937</v>
      </c>
      <c r="G14" s="49">
        <v>1964</v>
      </c>
      <c r="H14" s="49">
        <v>8973</v>
      </c>
      <c r="I14" s="49">
        <v>348</v>
      </c>
      <c r="J14" s="49">
        <v>68</v>
      </c>
      <c r="K14" s="49">
        <v>280</v>
      </c>
    </row>
    <row r="15" spans="1:11" s="13" customFormat="1" ht="24.75" customHeight="1">
      <c r="A15" s="32">
        <v>12</v>
      </c>
      <c r="B15" s="33" t="s">
        <v>85</v>
      </c>
      <c r="C15" s="49">
        <v>19195</v>
      </c>
      <c r="D15" s="49">
        <v>4768</v>
      </c>
      <c r="E15" s="49">
        <v>14427</v>
      </c>
      <c r="F15" s="49">
        <v>18485</v>
      </c>
      <c r="G15" s="49">
        <v>4591</v>
      </c>
      <c r="H15" s="49">
        <v>13894</v>
      </c>
      <c r="I15" s="49">
        <v>710</v>
      </c>
      <c r="J15" s="49">
        <v>177</v>
      </c>
      <c r="K15" s="49">
        <v>533</v>
      </c>
    </row>
    <row r="16" spans="1:11" s="13" customFormat="1" ht="24.75" customHeight="1">
      <c r="A16" s="32">
        <v>13</v>
      </c>
      <c r="B16" s="33" t="s">
        <v>86</v>
      </c>
      <c r="C16" s="49">
        <v>31393</v>
      </c>
      <c r="D16" s="49">
        <v>6535</v>
      </c>
      <c r="E16" s="49">
        <v>24858</v>
      </c>
      <c r="F16" s="49">
        <v>30117</v>
      </c>
      <c r="G16" s="49">
        <v>6204</v>
      </c>
      <c r="H16" s="49">
        <v>23913</v>
      </c>
      <c r="I16" s="49">
        <v>1276</v>
      </c>
      <c r="J16" s="49">
        <v>331</v>
      </c>
      <c r="K16" s="49">
        <v>945</v>
      </c>
    </row>
    <row r="17" spans="1:11" s="13" customFormat="1" ht="24.75" customHeight="1">
      <c r="A17" s="32">
        <v>14</v>
      </c>
      <c r="B17" s="33" t="s">
        <v>87</v>
      </c>
      <c r="C17" s="49">
        <v>35956</v>
      </c>
      <c r="D17" s="49">
        <v>3813</v>
      </c>
      <c r="E17" s="49">
        <v>32143</v>
      </c>
      <c r="F17" s="49">
        <v>34975</v>
      </c>
      <c r="G17" s="49">
        <v>3688</v>
      </c>
      <c r="H17" s="49">
        <v>31287</v>
      </c>
      <c r="I17" s="49">
        <v>981</v>
      </c>
      <c r="J17" s="49">
        <v>125</v>
      </c>
      <c r="K17" s="49">
        <v>856</v>
      </c>
    </row>
    <row r="18" spans="1:11" s="13" customFormat="1" ht="24.75" customHeight="1">
      <c r="A18" s="32">
        <v>15</v>
      </c>
      <c r="B18" s="33" t="s">
        <v>88</v>
      </c>
      <c r="C18" s="49">
        <v>32385</v>
      </c>
      <c r="D18" s="49">
        <v>3600</v>
      </c>
      <c r="E18" s="49">
        <v>28785</v>
      </c>
      <c r="F18" s="49">
        <v>31414</v>
      </c>
      <c r="G18" s="49">
        <v>3458</v>
      </c>
      <c r="H18" s="49">
        <v>27956</v>
      </c>
      <c r="I18" s="49">
        <v>971</v>
      </c>
      <c r="J18" s="49">
        <v>142</v>
      </c>
      <c r="K18" s="49">
        <v>829</v>
      </c>
    </row>
    <row r="19" spans="1:11" s="13" customFormat="1" ht="24.75" customHeight="1">
      <c r="A19" s="32">
        <v>16</v>
      </c>
      <c r="B19" s="33" t="s">
        <v>89</v>
      </c>
      <c r="C19" s="49">
        <v>74457</v>
      </c>
      <c r="D19" s="49">
        <v>12459</v>
      </c>
      <c r="E19" s="49">
        <v>61998</v>
      </c>
      <c r="F19" s="49">
        <v>71332</v>
      </c>
      <c r="G19" s="49">
        <v>11988</v>
      </c>
      <c r="H19" s="49">
        <v>59344</v>
      </c>
      <c r="I19" s="49">
        <v>3125</v>
      </c>
      <c r="J19" s="49">
        <v>471</v>
      </c>
      <c r="K19" s="49">
        <v>2654</v>
      </c>
    </row>
    <row r="20" spans="1:11" s="13" customFormat="1" ht="24.75" customHeight="1">
      <c r="A20" s="32">
        <v>17</v>
      </c>
      <c r="B20" s="33" t="s">
        <v>63</v>
      </c>
      <c r="C20" s="49">
        <v>50957</v>
      </c>
      <c r="D20" s="49">
        <v>5070</v>
      </c>
      <c r="E20" s="49">
        <v>45887</v>
      </c>
      <c r="F20" s="49">
        <v>49569</v>
      </c>
      <c r="G20" s="49">
        <v>4974</v>
      </c>
      <c r="H20" s="49">
        <v>44595</v>
      </c>
      <c r="I20" s="49">
        <v>1388</v>
      </c>
      <c r="J20" s="49">
        <v>96</v>
      </c>
      <c r="K20" s="49">
        <v>1292</v>
      </c>
    </row>
    <row r="21" spans="1:11" s="13" customFormat="1" ht="24.75" customHeight="1">
      <c r="A21" s="32">
        <v>18</v>
      </c>
      <c r="B21" s="33" t="s">
        <v>90</v>
      </c>
      <c r="C21" s="49">
        <v>38336</v>
      </c>
      <c r="D21" s="49">
        <v>15271</v>
      </c>
      <c r="E21" s="49">
        <v>23065</v>
      </c>
      <c r="F21" s="49">
        <v>36846</v>
      </c>
      <c r="G21" s="49">
        <v>14763</v>
      </c>
      <c r="H21" s="49">
        <v>22083</v>
      </c>
      <c r="I21" s="49">
        <v>1490</v>
      </c>
      <c r="J21" s="49">
        <v>508</v>
      </c>
      <c r="K21" s="49">
        <v>982</v>
      </c>
    </row>
    <row r="22" spans="1:11" s="13" customFormat="1" ht="24.75" customHeight="1">
      <c r="A22" s="32">
        <v>19</v>
      </c>
      <c r="B22" s="33" t="s">
        <v>65</v>
      </c>
      <c r="C22" s="49">
        <v>13387</v>
      </c>
      <c r="D22" s="49">
        <v>4114</v>
      </c>
      <c r="E22" s="49">
        <v>9273</v>
      </c>
      <c r="F22" s="49">
        <v>12902</v>
      </c>
      <c r="G22" s="49">
        <v>4027</v>
      </c>
      <c r="H22" s="49">
        <v>8875</v>
      </c>
      <c r="I22" s="49">
        <v>485</v>
      </c>
      <c r="J22" s="49">
        <v>87</v>
      </c>
      <c r="K22" s="49">
        <v>398</v>
      </c>
    </row>
    <row r="23" spans="1:11" s="13" customFormat="1" ht="24.75" customHeight="1">
      <c r="A23" s="32">
        <v>20</v>
      </c>
      <c r="B23" s="33" t="s">
        <v>91</v>
      </c>
      <c r="C23" s="49">
        <v>21447</v>
      </c>
      <c r="D23" s="49">
        <v>1241</v>
      </c>
      <c r="E23" s="49">
        <v>20206</v>
      </c>
      <c r="F23" s="49">
        <v>20851</v>
      </c>
      <c r="G23" s="49">
        <v>1183</v>
      </c>
      <c r="H23" s="49">
        <v>19668</v>
      </c>
      <c r="I23" s="49">
        <v>596</v>
      </c>
      <c r="J23" s="49">
        <v>58</v>
      </c>
      <c r="K23" s="49">
        <v>538</v>
      </c>
    </row>
    <row r="24" spans="1:11" s="13" customFormat="1" ht="24.75" customHeight="1">
      <c r="A24" s="32">
        <v>21</v>
      </c>
      <c r="B24" s="33" t="s">
        <v>104</v>
      </c>
      <c r="C24" s="49">
        <v>23888</v>
      </c>
      <c r="D24" s="49">
        <v>9325</v>
      </c>
      <c r="E24" s="49">
        <v>14563</v>
      </c>
      <c r="F24" s="49">
        <v>23304</v>
      </c>
      <c r="G24" s="49">
        <v>9150</v>
      </c>
      <c r="H24" s="49">
        <v>14154</v>
      </c>
      <c r="I24" s="49">
        <v>584</v>
      </c>
      <c r="J24" s="49">
        <v>175</v>
      </c>
      <c r="K24" s="49">
        <v>409</v>
      </c>
    </row>
    <row r="25" spans="1:11" s="13" customFormat="1" ht="24.75" customHeight="1">
      <c r="A25" s="32">
        <v>22</v>
      </c>
      <c r="B25" s="33" t="s">
        <v>105</v>
      </c>
      <c r="C25" s="49">
        <v>23945</v>
      </c>
      <c r="D25" s="49">
        <v>4908</v>
      </c>
      <c r="E25" s="49">
        <v>19037</v>
      </c>
      <c r="F25" s="49">
        <v>23280</v>
      </c>
      <c r="G25" s="49">
        <v>4776</v>
      </c>
      <c r="H25" s="49">
        <v>18504</v>
      </c>
      <c r="I25" s="49">
        <v>665</v>
      </c>
      <c r="J25" s="49">
        <v>132</v>
      </c>
      <c r="K25" s="49">
        <v>533</v>
      </c>
    </row>
    <row r="26" spans="1:11" s="13" customFormat="1" ht="24.75" customHeight="1">
      <c r="A26" s="34">
        <v>23</v>
      </c>
      <c r="B26" s="33" t="s">
        <v>106</v>
      </c>
      <c r="C26" s="49">
        <v>41496</v>
      </c>
      <c r="D26" s="49">
        <v>8466</v>
      </c>
      <c r="E26" s="49">
        <v>33030</v>
      </c>
      <c r="F26" s="49">
        <v>40031</v>
      </c>
      <c r="G26" s="49">
        <v>8289</v>
      </c>
      <c r="H26" s="49">
        <v>31742</v>
      </c>
      <c r="I26" s="49">
        <v>1465</v>
      </c>
      <c r="J26" s="49">
        <v>177</v>
      </c>
      <c r="K26" s="49">
        <v>1288</v>
      </c>
    </row>
    <row r="27" spans="1:11" s="13" customFormat="1" ht="24.75" customHeight="1">
      <c r="A27" s="32">
        <v>24</v>
      </c>
      <c r="B27" s="33" t="s">
        <v>107</v>
      </c>
      <c r="C27" s="49">
        <v>25664</v>
      </c>
      <c r="D27" s="49">
        <v>7793</v>
      </c>
      <c r="E27" s="49">
        <v>17871</v>
      </c>
      <c r="F27" s="49">
        <v>24523</v>
      </c>
      <c r="G27" s="49">
        <v>7575</v>
      </c>
      <c r="H27" s="49">
        <v>16948</v>
      </c>
      <c r="I27" s="49">
        <v>1141</v>
      </c>
      <c r="J27" s="49">
        <v>218</v>
      </c>
      <c r="K27" s="49">
        <v>923</v>
      </c>
    </row>
    <row r="28" spans="1:11" s="13" customFormat="1" ht="24.75" customHeight="1">
      <c r="A28" s="32">
        <v>25</v>
      </c>
      <c r="B28" s="33" t="s">
        <v>108</v>
      </c>
      <c r="C28" s="49">
        <v>25183</v>
      </c>
      <c r="D28" s="49">
        <v>11514</v>
      </c>
      <c r="E28" s="49">
        <v>13669</v>
      </c>
      <c r="F28" s="49">
        <v>24070</v>
      </c>
      <c r="G28" s="49">
        <v>11121</v>
      </c>
      <c r="H28" s="49">
        <v>12949</v>
      </c>
      <c r="I28" s="49">
        <v>1113</v>
      </c>
      <c r="J28" s="49">
        <v>393</v>
      </c>
      <c r="K28" s="49">
        <v>720</v>
      </c>
    </row>
    <row r="29" spans="1:11" s="13" customFormat="1" ht="24.75" customHeight="1">
      <c r="A29" s="32">
        <v>26</v>
      </c>
      <c r="B29" s="33" t="s">
        <v>109</v>
      </c>
      <c r="C29" s="49">
        <v>19479</v>
      </c>
      <c r="D29" s="49">
        <v>5506</v>
      </c>
      <c r="E29" s="49">
        <v>13973</v>
      </c>
      <c r="F29" s="49">
        <v>18757</v>
      </c>
      <c r="G29" s="49">
        <v>5327</v>
      </c>
      <c r="H29" s="49">
        <v>13430</v>
      </c>
      <c r="I29" s="49">
        <v>722</v>
      </c>
      <c r="J29" s="49">
        <v>179</v>
      </c>
      <c r="K29" s="49">
        <v>543</v>
      </c>
    </row>
    <row r="30" spans="1:11" s="13" customFormat="1" ht="24.75" customHeight="1">
      <c r="A30" s="32">
        <v>27</v>
      </c>
      <c r="B30" s="33" t="s">
        <v>110</v>
      </c>
      <c r="C30" s="49">
        <v>18779</v>
      </c>
      <c r="D30" s="49">
        <v>4922</v>
      </c>
      <c r="E30" s="49">
        <v>13857</v>
      </c>
      <c r="F30" s="49">
        <v>18105</v>
      </c>
      <c r="G30" s="49">
        <v>4767</v>
      </c>
      <c r="H30" s="49">
        <v>13338</v>
      </c>
      <c r="I30" s="49">
        <v>674</v>
      </c>
      <c r="J30" s="49">
        <v>155</v>
      </c>
      <c r="K30" s="49">
        <v>519</v>
      </c>
    </row>
    <row r="31" spans="1:11" s="13" customFormat="1" ht="24.75" customHeight="1">
      <c r="A31" s="32">
        <v>28</v>
      </c>
      <c r="B31" s="33" t="s">
        <v>111</v>
      </c>
      <c r="C31" s="49">
        <v>35654</v>
      </c>
      <c r="D31" s="49">
        <v>10376</v>
      </c>
      <c r="E31" s="49">
        <v>25278</v>
      </c>
      <c r="F31" s="49">
        <v>33693</v>
      </c>
      <c r="G31" s="49">
        <v>9908</v>
      </c>
      <c r="H31" s="49">
        <v>23785</v>
      </c>
      <c r="I31" s="49">
        <v>1961</v>
      </c>
      <c r="J31" s="49">
        <v>468</v>
      </c>
      <c r="K31" s="49">
        <v>1493</v>
      </c>
    </row>
    <row r="32" spans="1:11" s="13" customFormat="1" ht="24.75" customHeight="1">
      <c r="A32" s="32">
        <v>29</v>
      </c>
      <c r="B32" s="33" t="s">
        <v>112</v>
      </c>
      <c r="C32" s="49">
        <v>19018</v>
      </c>
      <c r="D32" s="49">
        <v>7155</v>
      </c>
      <c r="E32" s="49">
        <v>11863</v>
      </c>
      <c r="F32" s="49">
        <v>18240</v>
      </c>
      <c r="G32" s="49">
        <v>6859</v>
      </c>
      <c r="H32" s="49">
        <v>11381</v>
      </c>
      <c r="I32" s="49">
        <v>778</v>
      </c>
      <c r="J32" s="49">
        <v>296</v>
      </c>
      <c r="K32" s="49">
        <v>482</v>
      </c>
    </row>
    <row r="33" spans="1:11" s="13" customFormat="1" ht="24.75" customHeight="1">
      <c r="A33" s="35">
        <v>30</v>
      </c>
      <c r="B33" s="36" t="s">
        <v>113</v>
      </c>
      <c r="C33" s="50">
        <v>40304</v>
      </c>
      <c r="D33" s="50">
        <v>20257</v>
      </c>
      <c r="E33" s="50">
        <v>20047</v>
      </c>
      <c r="F33" s="50">
        <v>38732</v>
      </c>
      <c r="G33" s="50">
        <v>19437</v>
      </c>
      <c r="H33" s="50">
        <v>19295</v>
      </c>
      <c r="I33" s="50">
        <v>1572</v>
      </c>
      <c r="J33" s="50">
        <v>820</v>
      </c>
      <c r="K33" s="50">
        <v>752</v>
      </c>
    </row>
    <row r="34" spans="1:11" s="13" customFormat="1" ht="24.75" customHeight="1">
      <c r="A34" s="35">
        <v>31</v>
      </c>
      <c r="B34" s="36" t="s">
        <v>126</v>
      </c>
      <c r="C34" s="50">
        <v>19137</v>
      </c>
      <c r="D34" s="50">
        <v>3631</v>
      </c>
      <c r="E34" s="50">
        <v>15506</v>
      </c>
      <c r="F34" s="50">
        <v>18452</v>
      </c>
      <c r="G34" s="50">
        <v>3532</v>
      </c>
      <c r="H34" s="50">
        <v>14920</v>
      </c>
      <c r="I34" s="50">
        <v>685</v>
      </c>
      <c r="J34" s="50">
        <v>99</v>
      </c>
      <c r="K34" s="50">
        <v>586</v>
      </c>
    </row>
    <row r="35" spans="1:11" s="13" customFormat="1" ht="24.75" customHeight="1">
      <c r="A35" s="35">
        <v>30</v>
      </c>
      <c r="B35" s="36" t="s">
        <v>127</v>
      </c>
      <c r="C35" s="50">
        <v>25607</v>
      </c>
      <c r="D35" s="50">
        <v>7229</v>
      </c>
      <c r="E35" s="50">
        <v>18378</v>
      </c>
      <c r="F35" s="50">
        <v>24536</v>
      </c>
      <c r="G35" s="50">
        <v>6980</v>
      </c>
      <c r="H35" s="50">
        <v>17556</v>
      </c>
      <c r="I35" s="50">
        <v>1071</v>
      </c>
      <c r="J35" s="50">
        <v>249</v>
      </c>
      <c r="K35" s="50">
        <v>822</v>
      </c>
    </row>
    <row r="36" spans="1:11" s="13" customFormat="1" ht="24.75" customHeight="1">
      <c r="A36" s="45"/>
      <c r="B36" s="46" t="s">
        <v>125</v>
      </c>
      <c r="C36" s="47">
        <f aca="true" t="shared" si="0" ref="C36:K36">SUM(C4:C35)</f>
        <v>1036779</v>
      </c>
      <c r="D36" s="47">
        <f t="shared" si="0"/>
        <v>221258</v>
      </c>
      <c r="E36" s="47">
        <f t="shared" si="0"/>
        <v>815521</v>
      </c>
      <c r="F36" s="47">
        <f t="shared" si="0"/>
        <v>998617</v>
      </c>
      <c r="G36" s="47">
        <f t="shared" si="0"/>
        <v>214001</v>
      </c>
      <c r="H36" s="47">
        <f t="shared" si="0"/>
        <v>784616</v>
      </c>
      <c r="I36" s="47">
        <f t="shared" si="0"/>
        <v>38162</v>
      </c>
      <c r="J36" s="47">
        <f t="shared" si="0"/>
        <v>7257</v>
      </c>
      <c r="K36" s="47">
        <f t="shared" si="0"/>
        <v>30905</v>
      </c>
    </row>
    <row r="37" spans="1:11" s="13" customFormat="1" ht="24.75" customHeight="1">
      <c r="A37" s="37">
        <v>33</v>
      </c>
      <c r="B37" s="38" t="s">
        <v>92</v>
      </c>
      <c r="C37" s="51">
        <v>16716</v>
      </c>
      <c r="D37" s="51">
        <v>5048</v>
      </c>
      <c r="E37" s="51">
        <v>11668</v>
      </c>
      <c r="F37" s="51">
        <v>16078</v>
      </c>
      <c r="G37" s="51">
        <v>4863</v>
      </c>
      <c r="H37" s="51">
        <v>11215</v>
      </c>
      <c r="I37" s="51">
        <v>638</v>
      </c>
      <c r="J37" s="51">
        <v>185</v>
      </c>
      <c r="K37" s="51">
        <v>453</v>
      </c>
    </row>
    <row r="38" spans="1:11" s="13" customFormat="1" ht="24.75" customHeight="1">
      <c r="A38" s="32">
        <v>34</v>
      </c>
      <c r="B38" s="33" t="s">
        <v>114</v>
      </c>
      <c r="C38" s="51">
        <v>7111</v>
      </c>
      <c r="D38" s="51">
        <v>1242</v>
      </c>
      <c r="E38" s="51">
        <v>5869</v>
      </c>
      <c r="F38" s="51">
        <v>6835</v>
      </c>
      <c r="G38" s="51">
        <v>1214</v>
      </c>
      <c r="H38" s="51">
        <v>5621</v>
      </c>
      <c r="I38" s="51">
        <v>276</v>
      </c>
      <c r="J38" s="51">
        <v>28</v>
      </c>
      <c r="K38" s="51">
        <v>248</v>
      </c>
    </row>
    <row r="39" spans="1:11" s="13" customFormat="1" ht="24.75" customHeight="1">
      <c r="A39" s="32">
        <v>35</v>
      </c>
      <c r="B39" s="33" t="s">
        <v>115</v>
      </c>
      <c r="C39" s="51">
        <v>10896</v>
      </c>
      <c r="D39" s="51">
        <v>4092</v>
      </c>
      <c r="E39" s="51">
        <v>6804</v>
      </c>
      <c r="F39" s="49">
        <v>10579</v>
      </c>
      <c r="G39" s="49">
        <v>4004</v>
      </c>
      <c r="H39" s="49">
        <v>6575</v>
      </c>
      <c r="I39" s="51">
        <v>317</v>
      </c>
      <c r="J39" s="51">
        <v>88</v>
      </c>
      <c r="K39" s="51">
        <v>229</v>
      </c>
    </row>
    <row r="40" spans="1:11" s="13" customFormat="1" ht="24.75" customHeight="1">
      <c r="A40" s="32">
        <v>36</v>
      </c>
      <c r="B40" s="33" t="s">
        <v>93</v>
      </c>
      <c r="C40" s="49">
        <v>12829</v>
      </c>
      <c r="D40" s="49">
        <v>1652</v>
      </c>
      <c r="E40" s="49">
        <v>11177</v>
      </c>
      <c r="F40" s="49">
        <v>12490</v>
      </c>
      <c r="G40" s="49">
        <v>1612</v>
      </c>
      <c r="H40" s="49">
        <v>10878</v>
      </c>
      <c r="I40" s="49">
        <v>339</v>
      </c>
      <c r="J40" s="49">
        <v>40</v>
      </c>
      <c r="K40" s="49">
        <v>299</v>
      </c>
    </row>
    <row r="41" spans="1:11" s="13" customFormat="1" ht="24.75" customHeight="1">
      <c r="A41" s="32">
        <v>37</v>
      </c>
      <c r="B41" s="33" t="s">
        <v>94</v>
      </c>
      <c r="C41" s="49">
        <v>13567</v>
      </c>
      <c r="D41" s="49">
        <v>6663</v>
      </c>
      <c r="E41" s="49">
        <v>6904</v>
      </c>
      <c r="F41" s="49">
        <v>13277</v>
      </c>
      <c r="G41" s="49">
        <v>6586</v>
      </c>
      <c r="H41" s="49">
        <v>6691</v>
      </c>
      <c r="I41" s="49">
        <v>290</v>
      </c>
      <c r="J41" s="49">
        <v>77</v>
      </c>
      <c r="K41" s="49">
        <v>213</v>
      </c>
    </row>
    <row r="42" spans="1:11" s="13" customFormat="1" ht="24.75" customHeight="1">
      <c r="A42" s="32">
        <v>38</v>
      </c>
      <c r="B42" s="33" t="s">
        <v>95</v>
      </c>
      <c r="C42" s="49">
        <v>8320</v>
      </c>
      <c r="D42" s="49">
        <v>4411</v>
      </c>
      <c r="E42" s="49">
        <v>3909</v>
      </c>
      <c r="F42" s="49">
        <v>7889</v>
      </c>
      <c r="G42" s="49">
        <v>4235</v>
      </c>
      <c r="H42" s="49">
        <v>3654</v>
      </c>
      <c r="I42" s="49">
        <v>431</v>
      </c>
      <c r="J42" s="49">
        <v>176</v>
      </c>
      <c r="K42" s="49">
        <v>255</v>
      </c>
    </row>
    <row r="43" spans="1:11" s="13" customFormat="1" ht="24.75" customHeight="1">
      <c r="A43" s="32">
        <v>39</v>
      </c>
      <c r="B43" s="33" t="s">
        <v>96</v>
      </c>
      <c r="C43" s="49">
        <v>20750</v>
      </c>
      <c r="D43" s="49">
        <v>4415</v>
      </c>
      <c r="E43" s="49">
        <v>16335</v>
      </c>
      <c r="F43" s="49">
        <v>19983</v>
      </c>
      <c r="G43" s="49">
        <v>4282</v>
      </c>
      <c r="H43" s="49">
        <v>15701</v>
      </c>
      <c r="I43" s="49">
        <v>767</v>
      </c>
      <c r="J43" s="49">
        <v>133</v>
      </c>
      <c r="K43" s="49">
        <v>634</v>
      </c>
    </row>
    <row r="44" spans="1:11" s="13" customFormat="1" ht="24.75" customHeight="1">
      <c r="A44" s="32">
        <v>40</v>
      </c>
      <c r="B44" s="33" t="s">
        <v>97</v>
      </c>
      <c r="C44" s="49">
        <v>5264</v>
      </c>
      <c r="D44" s="49">
        <v>1802</v>
      </c>
      <c r="E44" s="49">
        <v>3462</v>
      </c>
      <c r="F44" s="49">
        <v>5070</v>
      </c>
      <c r="G44" s="49">
        <v>1744</v>
      </c>
      <c r="H44" s="49">
        <v>3326</v>
      </c>
      <c r="I44" s="49">
        <v>194</v>
      </c>
      <c r="J44" s="49">
        <v>58</v>
      </c>
      <c r="K44" s="49">
        <v>136</v>
      </c>
    </row>
    <row r="45" spans="1:11" s="13" customFormat="1" ht="24.75" customHeight="1">
      <c r="A45" s="32">
        <v>41</v>
      </c>
      <c r="B45" s="33" t="s">
        <v>98</v>
      </c>
      <c r="C45" s="49">
        <v>10169</v>
      </c>
      <c r="D45" s="49">
        <v>3290</v>
      </c>
      <c r="E45" s="49">
        <v>6879</v>
      </c>
      <c r="F45" s="49">
        <v>9812</v>
      </c>
      <c r="G45" s="49">
        <v>3195</v>
      </c>
      <c r="H45" s="49">
        <v>6617</v>
      </c>
      <c r="I45" s="49">
        <v>357</v>
      </c>
      <c r="J45" s="49">
        <v>95</v>
      </c>
      <c r="K45" s="49">
        <v>262</v>
      </c>
    </row>
    <row r="46" spans="1:11" s="13" customFormat="1" ht="24.75" customHeight="1">
      <c r="A46" s="32">
        <v>42</v>
      </c>
      <c r="B46" s="33" t="s">
        <v>99</v>
      </c>
      <c r="C46" s="49">
        <v>3394</v>
      </c>
      <c r="D46" s="49">
        <v>401</v>
      </c>
      <c r="E46" s="49">
        <v>2993</v>
      </c>
      <c r="F46" s="49">
        <v>3212</v>
      </c>
      <c r="G46" s="49">
        <v>383</v>
      </c>
      <c r="H46" s="49">
        <v>2829</v>
      </c>
      <c r="I46" s="49">
        <v>182</v>
      </c>
      <c r="J46" s="49">
        <v>18</v>
      </c>
      <c r="K46" s="49">
        <v>164</v>
      </c>
    </row>
    <row r="47" spans="1:11" s="13" customFormat="1" ht="24.75" customHeight="1">
      <c r="A47" s="32">
        <v>43</v>
      </c>
      <c r="B47" s="33" t="s">
        <v>100</v>
      </c>
      <c r="C47" s="49">
        <v>9861</v>
      </c>
      <c r="D47" s="49">
        <v>2066</v>
      </c>
      <c r="E47" s="49">
        <v>7795</v>
      </c>
      <c r="F47" s="49">
        <v>9398</v>
      </c>
      <c r="G47" s="49">
        <v>1995</v>
      </c>
      <c r="H47" s="49">
        <v>7403</v>
      </c>
      <c r="I47" s="49">
        <v>463</v>
      </c>
      <c r="J47" s="49">
        <v>71</v>
      </c>
      <c r="K47" s="49">
        <v>392</v>
      </c>
    </row>
    <row r="48" spans="1:11" s="13" customFormat="1" ht="24.75" customHeight="1">
      <c r="A48" s="43">
        <v>44</v>
      </c>
      <c r="B48" s="44" t="s">
        <v>101</v>
      </c>
      <c r="C48" s="52">
        <v>8009</v>
      </c>
      <c r="D48" s="52">
        <v>1209</v>
      </c>
      <c r="E48" s="52">
        <v>6800</v>
      </c>
      <c r="F48" s="52">
        <v>7842</v>
      </c>
      <c r="G48" s="52">
        <v>1174</v>
      </c>
      <c r="H48" s="52">
        <v>6668</v>
      </c>
      <c r="I48" s="52">
        <v>167</v>
      </c>
      <c r="J48" s="52">
        <v>35</v>
      </c>
      <c r="K48" s="52">
        <v>132</v>
      </c>
    </row>
    <row r="49" spans="1:11" s="13" customFormat="1" ht="24.75" customHeight="1">
      <c r="A49" s="39"/>
      <c r="B49" s="40" t="s">
        <v>123</v>
      </c>
      <c r="C49" s="41">
        <f aca="true" t="shared" si="1" ref="C49:K49">SUM(C37:C48)</f>
        <v>126886</v>
      </c>
      <c r="D49" s="41">
        <f t="shared" si="1"/>
        <v>36291</v>
      </c>
      <c r="E49" s="41">
        <f t="shared" si="1"/>
        <v>90595</v>
      </c>
      <c r="F49" s="41">
        <f t="shared" si="1"/>
        <v>122465</v>
      </c>
      <c r="G49" s="41">
        <f t="shared" si="1"/>
        <v>35287</v>
      </c>
      <c r="H49" s="41">
        <f t="shared" si="1"/>
        <v>87178</v>
      </c>
      <c r="I49" s="41">
        <f t="shared" si="1"/>
        <v>4421</v>
      </c>
      <c r="J49" s="41">
        <f t="shared" si="1"/>
        <v>1004</v>
      </c>
      <c r="K49" s="41">
        <f t="shared" si="1"/>
        <v>3417</v>
      </c>
    </row>
    <row r="50" spans="1:11" s="13" customFormat="1" ht="24.75" customHeight="1">
      <c r="A50" s="39"/>
      <c r="B50" s="40" t="s">
        <v>124</v>
      </c>
      <c r="C50" s="41">
        <f aca="true" t="shared" si="2" ref="C50:K50">SUM(C49,C36)</f>
        <v>1163665</v>
      </c>
      <c r="D50" s="41">
        <f t="shared" si="2"/>
        <v>257549</v>
      </c>
      <c r="E50" s="41">
        <f t="shared" si="2"/>
        <v>906116</v>
      </c>
      <c r="F50" s="41">
        <f t="shared" si="2"/>
        <v>1121082</v>
      </c>
      <c r="G50" s="41">
        <f t="shared" si="2"/>
        <v>249288</v>
      </c>
      <c r="H50" s="41">
        <f t="shared" si="2"/>
        <v>871794</v>
      </c>
      <c r="I50" s="41">
        <f t="shared" si="2"/>
        <v>42583</v>
      </c>
      <c r="J50" s="41">
        <f t="shared" si="2"/>
        <v>8261</v>
      </c>
      <c r="K50" s="41">
        <f t="shared" si="2"/>
        <v>34322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Q57"/>
  <sheetViews>
    <sheetView showGridLines="0" view="pageBreakPreview" zoomScale="80" zoomScaleNormal="55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8.796875" defaultRowHeight="15"/>
  <cols>
    <col min="1" max="1" width="3.5" style="84" customWidth="1"/>
    <col min="2" max="2" width="14.69921875" style="84" customWidth="1"/>
    <col min="3" max="8" width="15.59765625" style="84" customWidth="1"/>
    <col min="9" max="10" width="12.3984375" style="84" customWidth="1"/>
    <col min="11" max="11" width="15.5" style="84" customWidth="1"/>
    <col min="12" max="12" width="2.59765625" style="84" customWidth="1"/>
    <col min="13" max="13" width="3.5" style="84" customWidth="1"/>
    <col min="14" max="14" width="14.69921875" style="84" customWidth="1"/>
    <col min="15" max="20" width="15.59765625" style="84" customWidth="1"/>
    <col min="21" max="22" width="12.3984375" style="84" customWidth="1"/>
    <col min="23" max="23" width="15.5" style="84" customWidth="1"/>
    <col min="24" max="24" width="2.59765625" style="84" customWidth="1"/>
    <col min="25" max="25" width="3.5" style="84" customWidth="1"/>
    <col min="26" max="26" width="14.69921875" style="84" customWidth="1"/>
    <col min="27" max="32" width="15.59765625" style="84" customWidth="1"/>
    <col min="33" max="34" width="12.3984375" style="84" customWidth="1"/>
    <col min="35" max="35" width="15.5" style="84" customWidth="1"/>
    <col min="36" max="36" width="1.69921875" style="84" customWidth="1"/>
    <col min="37" max="37" width="3.5" style="84" customWidth="1"/>
    <col min="38" max="38" width="14.59765625" style="84" customWidth="1"/>
    <col min="39" max="47" width="15.59765625" style="84" customWidth="1"/>
    <col min="48" max="48" width="2.59765625" style="84" customWidth="1"/>
    <col min="49" max="49" width="3.5" style="84" customWidth="1"/>
    <col min="50" max="50" width="14.59765625" style="84" customWidth="1"/>
    <col min="51" max="59" width="15.59765625" style="84" customWidth="1"/>
    <col min="60" max="60" width="2.59765625" style="84" customWidth="1"/>
    <col min="61" max="61" width="3.5" style="84" customWidth="1"/>
    <col min="62" max="62" width="14.59765625" style="84" customWidth="1"/>
    <col min="63" max="71" width="15.59765625" style="84" customWidth="1"/>
    <col min="72" max="72" width="3" style="85" customWidth="1"/>
    <col min="73" max="73" width="3.5" style="84" customWidth="1"/>
    <col min="74" max="74" width="14.59765625" style="84" customWidth="1"/>
    <col min="75" max="83" width="15.59765625" style="84" customWidth="1"/>
    <col min="84" max="84" width="3.3984375" style="85" customWidth="1"/>
    <col min="85" max="85" width="3.5" style="84" customWidth="1"/>
    <col min="86" max="86" width="14.59765625" style="84" customWidth="1"/>
    <col min="87" max="95" width="15.59765625" style="84" customWidth="1"/>
    <col min="96" max="96" width="3.19921875" style="84" customWidth="1"/>
    <col min="97" max="97" width="3.5" style="84" customWidth="1"/>
    <col min="98" max="98" width="14.59765625" style="84" customWidth="1"/>
    <col min="99" max="107" width="15.59765625" style="84" customWidth="1"/>
    <col min="108" max="108" width="5.69921875" style="85" customWidth="1"/>
    <col min="109" max="109" width="3.5" style="84" customWidth="1"/>
    <col min="110" max="110" width="14.59765625" style="84" customWidth="1"/>
    <col min="111" max="119" width="15.59765625" style="84" customWidth="1"/>
    <col min="120" max="120" width="2.59765625" style="84" customWidth="1"/>
    <col min="121" max="121" width="3.5" style="84" customWidth="1"/>
    <col min="122" max="122" width="14.59765625" style="84" customWidth="1"/>
    <col min="123" max="131" width="15.59765625" style="84" customWidth="1"/>
    <col min="132" max="132" width="2.59765625" style="84" customWidth="1"/>
    <col min="133" max="133" width="3.5" style="84" customWidth="1"/>
    <col min="134" max="140" width="14.59765625" style="84" customWidth="1"/>
    <col min="141" max="143" width="15.59765625" style="84" customWidth="1"/>
    <col min="144" max="144" width="2.59765625" style="84" customWidth="1"/>
    <col min="145" max="145" width="3.5" style="84" customWidth="1"/>
    <col min="146" max="146" width="14.59765625" style="84" customWidth="1"/>
    <col min="147" max="152" width="15.59765625" style="86" customWidth="1"/>
    <col min="153" max="155" width="15.59765625" style="84" customWidth="1"/>
    <col min="156" max="156" width="2.59765625" style="86" customWidth="1"/>
    <col min="157" max="157" width="3.5" style="84" customWidth="1"/>
    <col min="158" max="158" width="14.59765625" style="84" customWidth="1"/>
    <col min="159" max="164" width="15.59765625" style="86" customWidth="1"/>
    <col min="165" max="167" width="15.59765625" style="84" customWidth="1"/>
    <col min="168" max="168" width="2.59765625" style="84" customWidth="1"/>
    <col min="169" max="169" width="3.5" style="84" customWidth="1"/>
    <col min="170" max="170" width="14.59765625" style="84" customWidth="1"/>
    <col min="171" max="176" width="15.59765625" style="86" customWidth="1"/>
    <col min="177" max="179" width="15.59765625" style="84" customWidth="1"/>
    <col min="180" max="180" width="3.09765625" style="84" customWidth="1"/>
    <col min="181" max="181" width="3.5" style="84" customWidth="1"/>
    <col min="182" max="182" width="14.59765625" style="84" customWidth="1"/>
    <col min="183" max="188" width="15.59765625" style="86" customWidth="1"/>
    <col min="189" max="191" width="15.59765625" style="84" customWidth="1"/>
    <col min="192" max="192" width="2.5" style="84" customWidth="1"/>
    <col min="193" max="193" width="3.5" style="84" customWidth="1"/>
    <col min="194" max="194" width="14.59765625" style="84" customWidth="1"/>
    <col min="195" max="200" width="15.59765625" style="86" customWidth="1"/>
    <col min="201" max="203" width="15.59765625" style="84" customWidth="1"/>
    <col min="204" max="204" width="3.09765625" style="84" customWidth="1"/>
    <col min="205" max="205" width="3.5" style="84" customWidth="1"/>
    <col min="206" max="206" width="14.59765625" style="84" customWidth="1"/>
    <col min="207" max="212" width="15.59765625" style="86" customWidth="1"/>
    <col min="213" max="215" width="15.59765625" style="84" customWidth="1"/>
    <col min="216" max="216" width="2.19921875" style="84" customWidth="1"/>
    <col min="217" max="217" width="3.5" style="84" customWidth="1"/>
    <col min="218" max="218" width="14.59765625" style="84" customWidth="1"/>
    <col min="219" max="224" width="15.59765625" style="86" customWidth="1"/>
    <col min="225" max="227" width="15.59765625" style="84" customWidth="1"/>
    <col min="228" max="228" width="2.59765625" style="84" customWidth="1"/>
    <col min="229" max="229" width="3.5" style="84" customWidth="1"/>
    <col min="230" max="230" width="14.59765625" style="84" customWidth="1"/>
    <col min="231" max="236" width="15.59765625" style="86" customWidth="1"/>
    <col min="237" max="239" width="15.59765625" style="84" customWidth="1"/>
    <col min="240" max="241" width="3.5" style="84" customWidth="1"/>
    <col min="242" max="242" width="14.59765625" style="84" customWidth="1"/>
    <col min="243" max="248" width="15.59765625" style="86" customWidth="1"/>
    <col min="249" max="251" width="15.59765625" style="84" customWidth="1"/>
    <col min="252" max="252" width="3" style="84" customWidth="1"/>
    <col min="253" max="16384" width="9" style="84" customWidth="1"/>
  </cols>
  <sheetData>
    <row r="1" spans="1:248" s="53" customFormat="1" ht="17.25">
      <c r="A1" s="53" t="s">
        <v>143</v>
      </c>
      <c r="M1" s="53" t="s">
        <v>146</v>
      </c>
      <c r="Y1" s="53" t="s">
        <v>147</v>
      </c>
      <c r="AJ1" s="54"/>
      <c r="AK1" s="97" t="s">
        <v>148</v>
      </c>
      <c r="AW1" s="53" t="s">
        <v>149</v>
      </c>
      <c r="BI1" s="53" t="s">
        <v>150</v>
      </c>
      <c r="BT1" s="54"/>
      <c r="BU1" s="53" t="s">
        <v>151</v>
      </c>
      <c r="CF1" s="54"/>
      <c r="CG1" s="53" t="s">
        <v>152</v>
      </c>
      <c r="CR1" s="54"/>
      <c r="CS1" s="53" t="s">
        <v>153</v>
      </c>
      <c r="DD1" s="54"/>
      <c r="DE1" s="53" t="s">
        <v>154</v>
      </c>
      <c r="DP1" s="54"/>
      <c r="DQ1" s="53" t="s">
        <v>155</v>
      </c>
      <c r="EC1" s="53" t="s">
        <v>156</v>
      </c>
      <c r="EO1" s="55" t="s">
        <v>157</v>
      </c>
      <c r="EQ1" s="55"/>
      <c r="ER1" s="55"/>
      <c r="ES1" s="55"/>
      <c r="ET1" s="55"/>
      <c r="EU1" s="55"/>
      <c r="EV1" s="55"/>
      <c r="EZ1" s="55"/>
      <c r="FA1" s="55" t="s">
        <v>158</v>
      </c>
      <c r="FC1" s="55"/>
      <c r="FD1" s="55"/>
      <c r="FE1" s="55"/>
      <c r="FF1" s="55"/>
      <c r="FG1" s="55"/>
      <c r="FH1" s="55"/>
      <c r="FM1" s="55" t="s">
        <v>159</v>
      </c>
      <c r="FO1" s="55"/>
      <c r="FP1" s="55"/>
      <c r="FQ1" s="55"/>
      <c r="FR1" s="55"/>
      <c r="FS1" s="55"/>
      <c r="FT1" s="55"/>
      <c r="FY1" s="55" t="s">
        <v>160</v>
      </c>
      <c r="GA1" s="55"/>
      <c r="GB1" s="55"/>
      <c r="GC1" s="55"/>
      <c r="GD1" s="55"/>
      <c r="GE1" s="55"/>
      <c r="GF1" s="55"/>
      <c r="GK1" s="55" t="s">
        <v>161</v>
      </c>
      <c r="GM1" s="55"/>
      <c r="GN1" s="55"/>
      <c r="GO1" s="55"/>
      <c r="GP1" s="55"/>
      <c r="GQ1" s="55"/>
      <c r="GR1" s="55"/>
      <c r="GW1" s="55" t="s">
        <v>162</v>
      </c>
      <c r="GY1" s="55"/>
      <c r="GZ1" s="55"/>
      <c r="HA1" s="55"/>
      <c r="HB1" s="55"/>
      <c r="HC1" s="55"/>
      <c r="HD1" s="55"/>
      <c r="HI1" s="55" t="s">
        <v>163</v>
      </c>
      <c r="HK1" s="55"/>
      <c r="HL1" s="55"/>
      <c r="HM1" s="55"/>
      <c r="HN1" s="55"/>
      <c r="HO1" s="55"/>
      <c r="HP1" s="55"/>
      <c r="HU1" s="55" t="s">
        <v>164</v>
      </c>
      <c r="HW1" s="55"/>
      <c r="HX1" s="55"/>
      <c r="HY1" s="55"/>
      <c r="HZ1" s="55"/>
      <c r="IA1" s="55"/>
      <c r="IB1" s="55"/>
      <c r="IG1" s="55" t="s">
        <v>165</v>
      </c>
      <c r="II1" s="55"/>
      <c r="IJ1" s="55"/>
      <c r="IK1" s="55"/>
      <c r="IL1" s="55"/>
      <c r="IM1" s="55"/>
      <c r="IN1" s="55"/>
    </row>
    <row r="2" spans="1:251" s="56" customFormat="1" ht="24.75" customHeight="1">
      <c r="A2" s="137" t="s">
        <v>116</v>
      </c>
      <c r="B2" s="134" t="s">
        <v>118</v>
      </c>
      <c r="C2" s="136" t="s">
        <v>119</v>
      </c>
      <c r="D2" s="136"/>
      <c r="E2" s="136"/>
      <c r="F2" s="136" t="s">
        <v>120</v>
      </c>
      <c r="G2" s="136"/>
      <c r="H2" s="136"/>
      <c r="I2" s="136" t="s">
        <v>128</v>
      </c>
      <c r="J2" s="136"/>
      <c r="K2" s="136"/>
      <c r="M2" s="137" t="s">
        <v>116</v>
      </c>
      <c r="N2" s="134" t="s">
        <v>118</v>
      </c>
      <c r="O2" s="136" t="s">
        <v>119</v>
      </c>
      <c r="P2" s="136"/>
      <c r="Q2" s="136"/>
      <c r="R2" s="136" t="s">
        <v>120</v>
      </c>
      <c r="S2" s="136"/>
      <c r="T2" s="136"/>
      <c r="U2" s="136" t="s">
        <v>128</v>
      </c>
      <c r="V2" s="136"/>
      <c r="W2" s="136"/>
      <c r="Y2" s="137" t="s">
        <v>116</v>
      </c>
      <c r="Z2" s="134" t="s">
        <v>118</v>
      </c>
      <c r="AA2" s="136" t="s">
        <v>119</v>
      </c>
      <c r="AB2" s="136"/>
      <c r="AC2" s="136"/>
      <c r="AD2" s="136" t="s">
        <v>120</v>
      </c>
      <c r="AE2" s="136"/>
      <c r="AF2" s="136"/>
      <c r="AG2" s="136" t="s">
        <v>128</v>
      </c>
      <c r="AH2" s="136"/>
      <c r="AI2" s="136"/>
      <c r="AJ2" s="92"/>
      <c r="AK2" s="137" t="s">
        <v>116</v>
      </c>
      <c r="AL2" s="134" t="s">
        <v>117</v>
      </c>
      <c r="AM2" s="136" t="s">
        <v>119</v>
      </c>
      <c r="AN2" s="136"/>
      <c r="AO2" s="136"/>
      <c r="AP2" s="136" t="s">
        <v>120</v>
      </c>
      <c r="AQ2" s="136"/>
      <c r="AR2" s="136"/>
      <c r="AS2" s="136" t="s">
        <v>128</v>
      </c>
      <c r="AT2" s="136"/>
      <c r="AU2" s="136"/>
      <c r="AW2" s="137" t="s">
        <v>116</v>
      </c>
      <c r="AX2" s="134" t="s">
        <v>117</v>
      </c>
      <c r="AY2" s="136" t="s">
        <v>119</v>
      </c>
      <c r="AZ2" s="136"/>
      <c r="BA2" s="136"/>
      <c r="BB2" s="136" t="s">
        <v>120</v>
      </c>
      <c r="BC2" s="136"/>
      <c r="BD2" s="136"/>
      <c r="BE2" s="136" t="s">
        <v>128</v>
      </c>
      <c r="BF2" s="136"/>
      <c r="BG2" s="136"/>
      <c r="BI2" s="137" t="s">
        <v>116</v>
      </c>
      <c r="BJ2" s="134" t="s">
        <v>117</v>
      </c>
      <c r="BK2" s="136" t="s">
        <v>119</v>
      </c>
      <c r="BL2" s="136"/>
      <c r="BM2" s="136"/>
      <c r="BN2" s="136" t="s">
        <v>120</v>
      </c>
      <c r="BO2" s="136"/>
      <c r="BP2" s="136"/>
      <c r="BQ2" s="136" t="s">
        <v>128</v>
      </c>
      <c r="BR2" s="136"/>
      <c r="BS2" s="136"/>
      <c r="BT2" s="92"/>
      <c r="BU2" s="137" t="s">
        <v>116</v>
      </c>
      <c r="BV2" s="134" t="s">
        <v>117</v>
      </c>
      <c r="BW2" s="136" t="s">
        <v>119</v>
      </c>
      <c r="BX2" s="136"/>
      <c r="BY2" s="136"/>
      <c r="BZ2" s="136" t="s">
        <v>120</v>
      </c>
      <c r="CA2" s="136"/>
      <c r="CB2" s="136"/>
      <c r="CC2" s="136" t="s">
        <v>128</v>
      </c>
      <c r="CD2" s="136"/>
      <c r="CE2" s="136"/>
      <c r="CF2" s="92"/>
      <c r="CG2" s="137" t="s">
        <v>116</v>
      </c>
      <c r="CH2" s="134" t="s">
        <v>117</v>
      </c>
      <c r="CI2" s="136" t="s">
        <v>119</v>
      </c>
      <c r="CJ2" s="136"/>
      <c r="CK2" s="136"/>
      <c r="CL2" s="136" t="s">
        <v>120</v>
      </c>
      <c r="CM2" s="136"/>
      <c r="CN2" s="136"/>
      <c r="CO2" s="136" t="s">
        <v>128</v>
      </c>
      <c r="CP2" s="136"/>
      <c r="CQ2" s="136"/>
      <c r="CR2" s="92"/>
      <c r="CS2" s="137" t="s">
        <v>116</v>
      </c>
      <c r="CT2" s="134" t="s">
        <v>117</v>
      </c>
      <c r="CU2" s="136" t="s">
        <v>119</v>
      </c>
      <c r="CV2" s="136"/>
      <c r="CW2" s="136"/>
      <c r="CX2" s="136" t="s">
        <v>120</v>
      </c>
      <c r="CY2" s="136"/>
      <c r="CZ2" s="136"/>
      <c r="DA2" s="136" t="s">
        <v>128</v>
      </c>
      <c r="DB2" s="136"/>
      <c r="DC2" s="136"/>
      <c r="DD2" s="92"/>
      <c r="DE2" s="137" t="s">
        <v>116</v>
      </c>
      <c r="DF2" s="134" t="s">
        <v>117</v>
      </c>
      <c r="DG2" s="136" t="s">
        <v>119</v>
      </c>
      <c r="DH2" s="136"/>
      <c r="DI2" s="136"/>
      <c r="DJ2" s="136" t="s">
        <v>120</v>
      </c>
      <c r="DK2" s="136"/>
      <c r="DL2" s="136"/>
      <c r="DM2" s="136" t="s">
        <v>128</v>
      </c>
      <c r="DN2" s="136"/>
      <c r="DO2" s="136"/>
      <c r="DP2" s="94"/>
      <c r="DQ2" s="137" t="s">
        <v>116</v>
      </c>
      <c r="DR2" s="134" t="s">
        <v>117</v>
      </c>
      <c r="DS2" s="136" t="s">
        <v>119</v>
      </c>
      <c r="DT2" s="136"/>
      <c r="DU2" s="136"/>
      <c r="DV2" s="136" t="s">
        <v>120</v>
      </c>
      <c r="DW2" s="136"/>
      <c r="DX2" s="136"/>
      <c r="DY2" s="136" t="s">
        <v>128</v>
      </c>
      <c r="DZ2" s="136"/>
      <c r="EA2" s="136"/>
      <c r="EC2" s="137" t="s">
        <v>116</v>
      </c>
      <c r="ED2" s="134" t="s">
        <v>117</v>
      </c>
      <c r="EE2" s="136" t="s">
        <v>119</v>
      </c>
      <c r="EF2" s="136"/>
      <c r="EG2" s="136"/>
      <c r="EH2" s="136" t="s">
        <v>120</v>
      </c>
      <c r="EI2" s="136"/>
      <c r="EJ2" s="136"/>
      <c r="EK2" s="136" t="s">
        <v>128</v>
      </c>
      <c r="EL2" s="136"/>
      <c r="EM2" s="136"/>
      <c r="EO2" s="137" t="s">
        <v>116</v>
      </c>
      <c r="EP2" s="134" t="s">
        <v>117</v>
      </c>
      <c r="EQ2" s="136" t="s">
        <v>119</v>
      </c>
      <c r="ER2" s="136"/>
      <c r="ES2" s="136"/>
      <c r="ET2" s="136" t="s">
        <v>120</v>
      </c>
      <c r="EU2" s="136"/>
      <c r="EV2" s="136"/>
      <c r="EW2" s="136" t="s">
        <v>128</v>
      </c>
      <c r="EX2" s="136"/>
      <c r="EY2" s="136"/>
      <c r="FA2" s="137" t="s">
        <v>116</v>
      </c>
      <c r="FB2" s="134" t="s">
        <v>117</v>
      </c>
      <c r="FC2" s="136" t="s">
        <v>119</v>
      </c>
      <c r="FD2" s="136"/>
      <c r="FE2" s="136"/>
      <c r="FF2" s="136" t="s">
        <v>120</v>
      </c>
      <c r="FG2" s="136"/>
      <c r="FH2" s="136"/>
      <c r="FI2" s="136" t="s">
        <v>128</v>
      </c>
      <c r="FJ2" s="136"/>
      <c r="FK2" s="136"/>
      <c r="FM2" s="137" t="s">
        <v>116</v>
      </c>
      <c r="FN2" s="134" t="s">
        <v>117</v>
      </c>
      <c r="FO2" s="136" t="s">
        <v>119</v>
      </c>
      <c r="FP2" s="136"/>
      <c r="FQ2" s="136"/>
      <c r="FR2" s="136" t="s">
        <v>120</v>
      </c>
      <c r="FS2" s="136"/>
      <c r="FT2" s="136"/>
      <c r="FU2" s="136" t="s">
        <v>128</v>
      </c>
      <c r="FV2" s="136"/>
      <c r="FW2" s="136"/>
      <c r="FY2" s="137" t="s">
        <v>116</v>
      </c>
      <c r="FZ2" s="134" t="s">
        <v>117</v>
      </c>
      <c r="GA2" s="136" t="s">
        <v>119</v>
      </c>
      <c r="GB2" s="136"/>
      <c r="GC2" s="136"/>
      <c r="GD2" s="136" t="s">
        <v>120</v>
      </c>
      <c r="GE2" s="136"/>
      <c r="GF2" s="136"/>
      <c r="GG2" s="136" t="s">
        <v>128</v>
      </c>
      <c r="GH2" s="136"/>
      <c r="GI2" s="136"/>
      <c r="GK2" s="137" t="s">
        <v>116</v>
      </c>
      <c r="GL2" s="134" t="s">
        <v>117</v>
      </c>
      <c r="GM2" s="136" t="s">
        <v>119</v>
      </c>
      <c r="GN2" s="136"/>
      <c r="GO2" s="136"/>
      <c r="GP2" s="136" t="s">
        <v>120</v>
      </c>
      <c r="GQ2" s="136"/>
      <c r="GR2" s="136"/>
      <c r="GS2" s="136" t="s">
        <v>128</v>
      </c>
      <c r="GT2" s="136"/>
      <c r="GU2" s="136"/>
      <c r="GW2" s="137" t="s">
        <v>116</v>
      </c>
      <c r="GX2" s="134" t="s">
        <v>117</v>
      </c>
      <c r="GY2" s="136" t="s">
        <v>119</v>
      </c>
      <c r="GZ2" s="136"/>
      <c r="HA2" s="136"/>
      <c r="HB2" s="136" t="s">
        <v>120</v>
      </c>
      <c r="HC2" s="136"/>
      <c r="HD2" s="136"/>
      <c r="HE2" s="136" t="s">
        <v>128</v>
      </c>
      <c r="HF2" s="136"/>
      <c r="HG2" s="136"/>
      <c r="HI2" s="137" t="s">
        <v>116</v>
      </c>
      <c r="HJ2" s="134" t="s">
        <v>117</v>
      </c>
      <c r="HK2" s="136" t="s">
        <v>119</v>
      </c>
      <c r="HL2" s="136"/>
      <c r="HM2" s="136"/>
      <c r="HN2" s="136" t="s">
        <v>120</v>
      </c>
      <c r="HO2" s="136"/>
      <c r="HP2" s="136"/>
      <c r="HQ2" s="136" t="s">
        <v>128</v>
      </c>
      <c r="HR2" s="136"/>
      <c r="HS2" s="136"/>
      <c r="HU2" s="137" t="s">
        <v>116</v>
      </c>
      <c r="HV2" s="134" t="s">
        <v>117</v>
      </c>
      <c r="HW2" s="136" t="s">
        <v>119</v>
      </c>
      <c r="HX2" s="136"/>
      <c r="HY2" s="136"/>
      <c r="HZ2" s="136" t="s">
        <v>120</v>
      </c>
      <c r="IA2" s="136"/>
      <c r="IB2" s="136"/>
      <c r="IC2" s="136" t="s">
        <v>128</v>
      </c>
      <c r="ID2" s="136"/>
      <c r="IE2" s="136"/>
      <c r="IG2" s="137" t="s">
        <v>116</v>
      </c>
      <c r="IH2" s="134" t="s">
        <v>117</v>
      </c>
      <c r="II2" s="136" t="s">
        <v>119</v>
      </c>
      <c r="IJ2" s="136"/>
      <c r="IK2" s="136"/>
      <c r="IL2" s="136" t="s">
        <v>120</v>
      </c>
      <c r="IM2" s="136"/>
      <c r="IN2" s="136"/>
      <c r="IO2" s="136" t="s">
        <v>128</v>
      </c>
      <c r="IP2" s="136"/>
      <c r="IQ2" s="136"/>
    </row>
    <row r="3" spans="1:251" s="56" customFormat="1" ht="60" customHeight="1">
      <c r="A3" s="137"/>
      <c r="B3" s="135"/>
      <c r="C3" s="89" t="s">
        <v>2</v>
      </c>
      <c r="D3" s="89" t="s">
        <v>4</v>
      </c>
      <c r="E3" s="89" t="s">
        <v>121</v>
      </c>
      <c r="F3" s="89" t="s">
        <v>66</v>
      </c>
      <c r="G3" s="89" t="s">
        <v>122</v>
      </c>
      <c r="H3" s="89" t="s">
        <v>67</v>
      </c>
      <c r="I3" s="90" t="s">
        <v>130</v>
      </c>
      <c r="J3" s="90" t="s">
        <v>129</v>
      </c>
      <c r="K3" s="90" t="s">
        <v>121</v>
      </c>
      <c r="M3" s="137"/>
      <c r="N3" s="135"/>
      <c r="O3" s="89" t="s">
        <v>2</v>
      </c>
      <c r="P3" s="89" t="s">
        <v>4</v>
      </c>
      <c r="Q3" s="89" t="s">
        <v>121</v>
      </c>
      <c r="R3" s="89" t="s">
        <v>66</v>
      </c>
      <c r="S3" s="89" t="s">
        <v>122</v>
      </c>
      <c r="T3" s="89" t="s">
        <v>67</v>
      </c>
      <c r="U3" s="90" t="s">
        <v>130</v>
      </c>
      <c r="V3" s="90" t="s">
        <v>129</v>
      </c>
      <c r="W3" s="90" t="s">
        <v>121</v>
      </c>
      <c r="Y3" s="137"/>
      <c r="Z3" s="135"/>
      <c r="AA3" s="89" t="s">
        <v>2</v>
      </c>
      <c r="AB3" s="89" t="s">
        <v>4</v>
      </c>
      <c r="AC3" s="89" t="s">
        <v>121</v>
      </c>
      <c r="AD3" s="89" t="s">
        <v>66</v>
      </c>
      <c r="AE3" s="89" t="s">
        <v>122</v>
      </c>
      <c r="AF3" s="89" t="s">
        <v>67</v>
      </c>
      <c r="AG3" s="90" t="s">
        <v>130</v>
      </c>
      <c r="AH3" s="90" t="s">
        <v>129</v>
      </c>
      <c r="AI3" s="90" t="s">
        <v>121</v>
      </c>
      <c r="AJ3" s="93"/>
      <c r="AK3" s="137"/>
      <c r="AL3" s="135"/>
      <c r="AM3" s="89" t="s">
        <v>2</v>
      </c>
      <c r="AN3" s="89" t="s">
        <v>4</v>
      </c>
      <c r="AO3" s="89" t="s">
        <v>121</v>
      </c>
      <c r="AP3" s="89" t="s">
        <v>66</v>
      </c>
      <c r="AQ3" s="89" t="s">
        <v>122</v>
      </c>
      <c r="AR3" s="89" t="s">
        <v>67</v>
      </c>
      <c r="AS3" s="90" t="s">
        <v>130</v>
      </c>
      <c r="AT3" s="90" t="s">
        <v>129</v>
      </c>
      <c r="AU3" s="90" t="s">
        <v>121</v>
      </c>
      <c r="AW3" s="137"/>
      <c r="AX3" s="135"/>
      <c r="AY3" s="89" t="s">
        <v>2</v>
      </c>
      <c r="AZ3" s="89" t="s">
        <v>4</v>
      </c>
      <c r="BA3" s="89" t="s">
        <v>121</v>
      </c>
      <c r="BB3" s="89" t="s">
        <v>66</v>
      </c>
      <c r="BC3" s="89" t="s">
        <v>122</v>
      </c>
      <c r="BD3" s="89" t="s">
        <v>67</v>
      </c>
      <c r="BE3" s="90" t="s">
        <v>130</v>
      </c>
      <c r="BF3" s="90" t="s">
        <v>129</v>
      </c>
      <c r="BG3" s="90" t="s">
        <v>121</v>
      </c>
      <c r="BI3" s="137"/>
      <c r="BJ3" s="135"/>
      <c r="BK3" s="89" t="s">
        <v>2</v>
      </c>
      <c r="BL3" s="89" t="s">
        <v>4</v>
      </c>
      <c r="BM3" s="89" t="s">
        <v>121</v>
      </c>
      <c r="BN3" s="89" t="s">
        <v>66</v>
      </c>
      <c r="BO3" s="89" t="s">
        <v>122</v>
      </c>
      <c r="BP3" s="89" t="s">
        <v>67</v>
      </c>
      <c r="BQ3" s="90" t="s">
        <v>130</v>
      </c>
      <c r="BR3" s="90" t="s">
        <v>129</v>
      </c>
      <c r="BS3" s="90" t="s">
        <v>121</v>
      </c>
      <c r="BT3" s="93"/>
      <c r="BU3" s="137"/>
      <c r="BV3" s="135"/>
      <c r="BW3" s="89" t="s">
        <v>2</v>
      </c>
      <c r="BX3" s="89" t="s">
        <v>4</v>
      </c>
      <c r="BY3" s="89" t="s">
        <v>121</v>
      </c>
      <c r="BZ3" s="89" t="s">
        <v>66</v>
      </c>
      <c r="CA3" s="89" t="s">
        <v>122</v>
      </c>
      <c r="CB3" s="89" t="s">
        <v>67</v>
      </c>
      <c r="CC3" s="90" t="s">
        <v>130</v>
      </c>
      <c r="CD3" s="90" t="s">
        <v>129</v>
      </c>
      <c r="CE3" s="90" t="s">
        <v>121</v>
      </c>
      <c r="CF3" s="93"/>
      <c r="CG3" s="137"/>
      <c r="CH3" s="135"/>
      <c r="CI3" s="89" t="s">
        <v>2</v>
      </c>
      <c r="CJ3" s="89" t="s">
        <v>4</v>
      </c>
      <c r="CK3" s="89" t="s">
        <v>121</v>
      </c>
      <c r="CL3" s="89" t="s">
        <v>66</v>
      </c>
      <c r="CM3" s="89" t="s">
        <v>122</v>
      </c>
      <c r="CN3" s="89" t="s">
        <v>67</v>
      </c>
      <c r="CO3" s="90" t="s">
        <v>130</v>
      </c>
      <c r="CP3" s="90" t="s">
        <v>129</v>
      </c>
      <c r="CQ3" s="90" t="s">
        <v>121</v>
      </c>
      <c r="CR3" s="93"/>
      <c r="CS3" s="137"/>
      <c r="CT3" s="135"/>
      <c r="CU3" s="89" t="s">
        <v>2</v>
      </c>
      <c r="CV3" s="89" t="s">
        <v>4</v>
      </c>
      <c r="CW3" s="89" t="s">
        <v>121</v>
      </c>
      <c r="CX3" s="89" t="s">
        <v>66</v>
      </c>
      <c r="CY3" s="89" t="s">
        <v>122</v>
      </c>
      <c r="CZ3" s="91" t="s">
        <v>67</v>
      </c>
      <c r="DA3" s="90" t="s">
        <v>130</v>
      </c>
      <c r="DB3" s="90" t="s">
        <v>129</v>
      </c>
      <c r="DC3" s="90" t="s">
        <v>121</v>
      </c>
      <c r="DD3" s="93"/>
      <c r="DE3" s="137"/>
      <c r="DF3" s="135"/>
      <c r="DG3" s="89" t="s">
        <v>2</v>
      </c>
      <c r="DH3" s="89" t="s">
        <v>4</v>
      </c>
      <c r="DI3" s="89" t="s">
        <v>121</v>
      </c>
      <c r="DJ3" s="89" t="s">
        <v>66</v>
      </c>
      <c r="DK3" s="89" t="s">
        <v>122</v>
      </c>
      <c r="DL3" s="89" t="s">
        <v>67</v>
      </c>
      <c r="DM3" s="90" t="s">
        <v>130</v>
      </c>
      <c r="DN3" s="90" t="s">
        <v>129</v>
      </c>
      <c r="DO3" s="90" t="s">
        <v>121</v>
      </c>
      <c r="DP3" s="94"/>
      <c r="DQ3" s="137"/>
      <c r="DR3" s="135"/>
      <c r="DS3" s="89" t="s">
        <v>2</v>
      </c>
      <c r="DT3" s="89" t="s">
        <v>4</v>
      </c>
      <c r="DU3" s="89" t="s">
        <v>121</v>
      </c>
      <c r="DV3" s="89" t="s">
        <v>66</v>
      </c>
      <c r="DW3" s="89" t="s">
        <v>122</v>
      </c>
      <c r="DX3" s="89" t="s">
        <v>67</v>
      </c>
      <c r="DY3" s="90" t="s">
        <v>130</v>
      </c>
      <c r="DZ3" s="90" t="s">
        <v>129</v>
      </c>
      <c r="EA3" s="90" t="s">
        <v>121</v>
      </c>
      <c r="EC3" s="137"/>
      <c r="ED3" s="135"/>
      <c r="EE3" s="89" t="s">
        <v>2</v>
      </c>
      <c r="EF3" s="89" t="s">
        <v>4</v>
      </c>
      <c r="EG3" s="89" t="s">
        <v>121</v>
      </c>
      <c r="EH3" s="89" t="s">
        <v>66</v>
      </c>
      <c r="EI3" s="89" t="s">
        <v>122</v>
      </c>
      <c r="EJ3" s="89" t="s">
        <v>67</v>
      </c>
      <c r="EK3" s="90" t="s">
        <v>130</v>
      </c>
      <c r="EL3" s="90" t="s">
        <v>129</v>
      </c>
      <c r="EM3" s="90" t="s">
        <v>121</v>
      </c>
      <c r="EO3" s="137"/>
      <c r="EP3" s="135"/>
      <c r="EQ3" s="89" t="s">
        <v>2</v>
      </c>
      <c r="ER3" s="89" t="s">
        <v>4</v>
      </c>
      <c r="ES3" s="89" t="s">
        <v>121</v>
      </c>
      <c r="ET3" s="89" t="s">
        <v>66</v>
      </c>
      <c r="EU3" s="89" t="s">
        <v>122</v>
      </c>
      <c r="EV3" s="89" t="s">
        <v>67</v>
      </c>
      <c r="EW3" s="90" t="s">
        <v>130</v>
      </c>
      <c r="EX3" s="90" t="s">
        <v>129</v>
      </c>
      <c r="EY3" s="90" t="s">
        <v>121</v>
      </c>
      <c r="FA3" s="137"/>
      <c r="FB3" s="135"/>
      <c r="FC3" s="89" t="s">
        <v>2</v>
      </c>
      <c r="FD3" s="89" t="s">
        <v>4</v>
      </c>
      <c r="FE3" s="89" t="s">
        <v>121</v>
      </c>
      <c r="FF3" s="89" t="s">
        <v>66</v>
      </c>
      <c r="FG3" s="89" t="s">
        <v>122</v>
      </c>
      <c r="FH3" s="89" t="s">
        <v>67</v>
      </c>
      <c r="FI3" s="90" t="s">
        <v>130</v>
      </c>
      <c r="FJ3" s="90" t="s">
        <v>129</v>
      </c>
      <c r="FK3" s="90" t="s">
        <v>121</v>
      </c>
      <c r="FM3" s="137"/>
      <c r="FN3" s="135"/>
      <c r="FO3" s="89" t="s">
        <v>2</v>
      </c>
      <c r="FP3" s="89" t="s">
        <v>4</v>
      </c>
      <c r="FQ3" s="89" t="s">
        <v>121</v>
      </c>
      <c r="FR3" s="89" t="s">
        <v>66</v>
      </c>
      <c r="FS3" s="89" t="s">
        <v>122</v>
      </c>
      <c r="FT3" s="89" t="s">
        <v>67</v>
      </c>
      <c r="FU3" s="90" t="s">
        <v>130</v>
      </c>
      <c r="FV3" s="90" t="s">
        <v>129</v>
      </c>
      <c r="FW3" s="90" t="s">
        <v>121</v>
      </c>
      <c r="FY3" s="137"/>
      <c r="FZ3" s="135"/>
      <c r="GA3" s="89" t="s">
        <v>2</v>
      </c>
      <c r="GB3" s="89" t="s">
        <v>4</v>
      </c>
      <c r="GC3" s="89" t="s">
        <v>121</v>
      </c>
      <c r="GD3" s="89" t="s">
        <v>66</v>
      </c>
      <c r="GE3" s="89" t="s">
        <v>122</v>
      </c>
      <c r="GF3" s="89" t="s">
        <v>67</v>
      </c>
      <c r="GG3" s="90" t="s">
        <v>130</v>
      </c>
      <c r="GH3" s="90" t="s">
        <v>129</v>
      </c>
      <c r="GI3" s="90" t="s">
        <v>121</v>
      </c>
      <c r="GK3" s="137"/>
      <c r="GL3" s="135"/>
      <c r="GM3" s="89" t="s">
        <v>2</v>
      </c>
      <c r="GN3" s="89" t="s">
        <v>4</v>
      </c>
      <c r="GO3" s="89" t="s">
        <v>121</v>
      </c>
      <c r="GP3" s="89" t="s">
        <v>66</v>
      </c>
      <c r="GQ3" s="89" t="s">
        <v>122</v>
      </c>
      <c r="GR3" s="89" t="s">
        <v>67</v>
      </c>
      <c r="GS3" s="90" t="s">
        <v>130</v>
      </c>
      <c r="GT3" s="90" t="s">
        <v>129</v>
      </c>
      <c r="GU3" s="90" t="s">
        <v>121</v>
      </c>
      <c r="GW3" s="137"/>
      <c r="GX3" s="135"/>
      <c r="GY3" s="89" t="s">
        <v>2</v>
      </c>
      <c r="GZ3" s="89" t="s">
        <v>4</v>
      </c>
      <c r="HA3" s="89" t="s">
        <v>121</v>
      </c>
      <c r="HB3" s="89" t="s">
        <v>66</v>
      </c>
      <c r="HC3" s="89" t="s">
        <v>122</v>
      </c>
      <c r="HD3" s="89" t="s">
        <v>67</v>
      </c>
      <c r="HE3" s="90" t="s">
        <v>130</v>
      </c>
      <c r="HF3" s="90" t="s">
        <v>129</v>
      </c>
      <c r="HG3" s="90" t="s">
        <v>121</v>
      </c>
      <c r="HI3" s="137"/>
      <c r="HJ3" s="135"/>
      <c r="HK3" s="89" t="s">
        <v>2</v>
      </c>
      <c r="HL3" s="89" t="s">
        <v>4</v>
      </c>
      <c r="HM3" s="89" t="s">
        <v>121</v>
      </c>
      <c r="HN3" s="89" t="s">
        <v>66</v>
      </c>
      <c r="HO3" s="89" t="s">
        <v>122</v>
      </c>
      <c r="HP3" s="89" t="s">
        <v>67</v>
      </c>
      <c r="HQ3" s="90" t="s">
        <v>130</v>
      </c>
      <c r="HR3" s="90" t="s">
        <v>129</v>
      </c>
      <c r="HS3" s="90" t="s">
        <v>121</v>
      </c>
      <c r="HU3" s="137"/>
      <c r="HV3" s="135"/>
      <c r="HW3" s="89" t="s">
        <v>2</v>
      </c>
      <c r="HX3" s="89" t="s">
        <v>4</v>
      </c>
      <c r="HY3" s="89" t="s">
        <v>121</v>
      </c>
      <c r="HZ3" s="89" t="s">
        <v>66</v>
      </c>
      <c r="IA3" s="89" t="s">
        <v>122</v>
      </c>
      <c r="IB3" s="89" t="s">
        <v>67</v>
      </c>
      <c r="IC3" s="90" t="s">
        <v>130</v>
      </c>
      <c r="ID3" s="90" t="s">
        <v>129</v>
      </c>
      <c r="IE3" s="90" t="s">
        <v>121</v>
      </c>
      <c r="IG3" s="137"/>
      <c r="IH3" s="135"/>
      <c r="II3" s="89" t="s">
        <v>2</v>
      </c>
      <c r="IJ3" s="89" t="s">
        <v>4</v>
      </c>
      <c r="IK3" s="89" t="s">
        <v>121</v>
      </c>
      <c r="IL3" s="89" t="s">
        <v>66</v>
      </c>
      <c r="IM3" s="89" t="s">
        <v>122</v>
      </c>
      <c r="IN3" s="89" t="s">
        <v>67</v>
      </c>
      <c r="IO3" s="90" t="s">
        <v>130</v>
      </c>
      <c r="IP3" s="90" t="s">
        <v>129</v>
      </c>
      <c r="IQ3" s="90" t="s">
        <v>121</v>
      </c>
    </row>
    <row r="4" spans="1:251" s="56" customFormat="1" ht="24.75" customHeight="1">
      <c r="A4" s="57">
        <v>1</v>
      </c>
      <c r="B4" s="58" t="s">
        <v>77</v>
      </c>
      <c r="C4" s="59">
        <v>317899</v>
      </c>
      <c r="D4" s="59">
        <v>34685890</v>
      </c>
      <c r="E4" s="59">
        <v>33188212</v>
      </c>
      <c r="F4" s="59">
        <v>3535784</v>
      </c>
      <c r="G4" s="59">
        <v>3398764</v>
      </c>
      <c r="H4" s="59">
        <v>3370389</v>
      </c>
      <c r="I4" s="59">
        <v>922</v>
      </c>
      <c r="J4" s="59">
        <v>27921</v>
      </c>
      <c r="K4" s="59">
        <v>26030</v>
      </c>
      <c r="L4" s="60"/>
      <c r="M4" s="57">
        <v>1</v>
      </c>
      <c r="N4" s="58" t="s">
        <v>77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60"/>
      <c r="Y4" s="57">
        <v>1</v>
      </c>
      <c r="Z4" s="58" t="str">
        <f>B4</f>
        <v>水戸市</v>
      </c>
      <c r="AA4" s="59">
        <v>0</v>
      </c>
      <c r="AB4" s="59">
        <v>154544</v>
      </c>
      <c r="AC4" s="59">
        <v>154428</v>
      </c>
      <c r="AD4" s="59">
        <v>1003245</v>
      </c>
      <c r="AE4" s="59">
        <v>1002200</v>
      </c>
      <c r="AF4" s="59">
        <v>469035</v>
      </c>
      <c r="AG4" s="59">
        <v>0</v>
      </c>
      <c r="AH4" s="59">
        <v>245</v>
      </c>
      <c r="AI4" s="59">
        <v>243</v>
      </c>
      <c r="AJ4" s="66"/>
      <c r="AK4" s="57">
        <v>1</v>
      </c>
      <c r="AL4" s="58" t="str">
        <f>Z4</f>
        <v>水戸市</v>
      </c>
      <c r="AM4" s="59">
        <v>618417</v>
      </c>
      <c r="AN4" s="59">
        <v>37680843</v>
      </c>
      <c r="AO4" s="59">
        <v>35096320</v>
      </c>
      <c r="AP4" s="59">
        <v>1829487</v>
      </c>
      <c r="AQ4" s="59">
        <v>1711760</v>
      </c>
      <c r="AR4" s="59">
        <v>1709914</v>
      </c>
      <c r="AS4" s="59">
        <v>423</v>
      </c>
      <c r="AT4" s="59">
        <v>36110</v>
      </c>
      <c r="AU4" s="59">
        <v>32931</v>
      </c>
      <c r="AV4" s="60"/>
      <c r="AW4" s="57">
        <v>1</v>
      </c>
      <c r="AX4" s="58" t="str">
        <f>AL4</f>
        <v>水戸市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59">
        <v>0</v>
      </c>
      <c r="BG4" s="59">
        <v>0</v>
      </c>
      <c r="BH4" s="60"/>
      <c r="BI4" s="57">
        <v>1</v>
      </c>
      <c r="BJ4" s="58" t="str">
        <f aca="true" t="shared" si="0" ref="BJ4:BJ35">AL4</f>
        <v>水戸市</v>
      </c>
      <c r="BK4" s="59">
        <v>0</v>
      </c>
      <c r="BL4" s="59">
        <v>2190430</v>
      </c>
      <c r="BM4" s="59">
        <v>2186716</v>
      </c>
      <c r="BN4" s="59">
        <v>23173778</v>
      </c>
      <c r="BO4" s="59">
        <v>23146308</v>
      </c>
      <c r="BP4" s="59">
        <v>8444500</v>
      </c>
      <c r="BQ4" s="59">
        <v>0</v>
      </c>
      <c r="BR4" s="59">
        <v>3492</v>
      </c>
      <c r="BS4" s="59">
        <v>3442</v>
      </c>
      <c r="BT4" s="66"/>
      <c r="BU4" s="57">
        <v>1</v>
      </c>
      <c r="BV4" s="58" t="str">
        <f>BJ4</f>
        <v>水戸市</v>
      </c>
      <c r="BW4" s="59">
        <v>0</v>
      </c>
      <c r="BX4" s="59">
        <v>19385390</v>
      </c>
      <c r="BY4" s="59">
        <v>19318263</v>
      </c>
      <c r="BZ4" s="59">
        <v>439369938</v>
      </c>
      <c r="CA4" s="59">
        <v>438521278</v>
      </c>
      <c r="CB4" s="59">
        <v>73071351</v>
      </c>
      <c r="CC4" s="59">
        <v>0</v>
      </c>
      <c r="CD4" s="59">
        <v>104079</v>
      </c>
      <c r="CE4" s="59">
        <v>102990</v>
      </c>
      <c r="CF4" s="66"/>
      <c r="CG4" s="57">
        <v>1</v>
      </c>
      <c r="CH4" s="58" t="str">
        <f>BV4</f>
        <v>水戸市</v>
      </c>
      <c r="CI4" s="59">
        <v>0</v>
      </c>
      <c r="CJ4" s="59">
        <v>13417965</v>
      </c>
      <c r="CK4" s="59">
        <v>13410152</v>
      </c>
      <c r="CL4" s="59">
        <v>209970195</v>
      </c>
      <c r="CM4" s="59">
        <v>209875638</v>
      </c>
      <c r="CN4" s="59">
        <v>69949194</v>
      </c>
      <c r="CO4" s="59">
        <v>0</v>
      </c>
      <c r="CP4" s="59">
        <v>73533</v>
      </c>
      <c r="CQ4" s="59">
        <v>73008</v>
      </c>
      <c r="CR4" s="66"/>
      <c r="CS4" s="57">
        <v>1</v>
      </c>
      <c r="CT4" s="58" t="str">
        <f>CH4</f>
        <v>水戸市</v>
      </c>
      <c r="CU4" s="59">
        <v>0</v>
      </c>
      <c r="CV4" s="59">
        <v>10370097</v>
      </c>
      <c r="CW4" s="59">
        <v>10369430</v>
      </c>
      <c r="CX4" s="59">
        <v>243933485</v>
      </c>
      <c r="CY4" s="59">
        <v>243925000</v>
      </c>
      <c r="CZ4" s="59">
        <v>169499148</v>
      </c>
      <c r="DA4" s="59">
        <v>0</v>
      </c>
      <c r="DB4" s="59">
        <v>23590</v>
      </c>
      <c r="DC4" s="59">
        <v>23513</v>
      </c>
      <c r="DD4" s="66"/>
      <c r="DE4" s="57">
        <v>1</v>
      </c>
      <c r="DF4" s="58" t="str">
        <f>CT4</f>
        <v>水戸市</v>
      </c>
      <c r="DG4" s="59">
        <v>3673591</v>
      </c>
      <c r="DH4" s="59">
        <v>43173452</v>
      </c>
      <c r="DI4" s="59">
        <v>43097845</v>
      </c>
      <c r="DJ4" s="59">
        <v>893273618</v>
      </c>
      <c r="DK4" s="59">
        <v>892321916</v>
      </c>
      <c r="DL4" s="59">
        <v>312519693</v>
      </c>
      <c r="DM4" s="59">
        <v>2348</v>
      </c>
      <c r="DN4" s="59">
        <v>201202</v>
      </c>
      <c r="DO4" s="59">
        <v>199511</v>
      </c>
      <c r="DP4" s="95"/>
      <c r="DQ4" s="57">
        <v>1</v>
      </c>
      <c r="DR4" s="58" t="str">
        <f>DF4</f>
        <v>水戸市</v>
      </c>
      <c r="DS4" s="59">
        <v>0</v>
      </c>
      <c r="DT4" s="59">
        <v>0</v>
      </c>
      <c r="DU4" s="59">
        <v>0</v>
      </c>
      <c r="DV4" s="59">
        <v>0</v>
      </c>
      <c r="DW4" s="59">
        <v>0</v>
      </c>
      <c r="DX4" s="59">
        <v>0</v>
      </c>
      <c r="DY4" s="59">
        <v>0</v>
      </c>
      <c r="DZ4" s="59">
        <v>0</v>
      </c>
      <c r="EA4" s="59">
        <v>0</v>
      </c>
      <c r="EB4" s="60"/>
      <c r="EC4" s="57">
        <v>1</v>
      </c>
      <c r="ED4" s="58" t="str">
        <f>DR4</f>
        <v>水戸市</v>
      </c>
      <c r="EE4" s="59">
        <v>0</v>
      </c>
      <c r="EF4" s="59">
        <v>0</v>
      </c>
      <c r="EG4" s="59">
        <v>0</v>
      </c>
      <c r="EH4" s="59">
        <v>0</v>
      </c>
      <c r="EI4" s="59">
        <v>0</v>
      </c>
      <c r="EJ4" s="59">
        <v>0</v>
      </c>
      <c r="EK4" s="59">
        <v>0</v>
      </c>
      <c r="EL4" s="59">
        <v>0</v>
      </c>
      <c r="EM4" s="59">
        <v>0</v>
      </c>
      <c r="EN4" s="60"/>
      <c r="EO4" s="57">
        <v>1</v>
      </c>
      <c r="EP4" s="58" t="str">
        <f>ED4</f>
        <v>水戸市</v>
      </c>
      <c r="EQ4" s="59">
        <v>696795</v>
      </c>
      <c r="ER4" s="59">
        <v>38061</v>
      </c>
      <c r="ES4" s="59">
        <v>36715</v>
      </c>
      <c r="ET4" s="59">
        <v>6739</v>
      </c>
      <c r="EU4" s="59">
        <v>6673</v>
      </c>
      <c r="EV4" s="59">
        <v>5496</v>
      </c>
      <c r="EW4" s="59">
        <v>399</v>
      </c>
      <c r="EX4" s="59">
        <v>35</v>
      </c>
      <c r="EY4" s="59">
        <v>28</v>
      </c>
      <c r="EZ4" s="60"/>
      <c r="FA4" s="57">
        <v>1</v>
      </c>
      <c r="FB4" s="58" t="str">
        <f>EP4</f>
        <v>水戸市</v>
      </c>
      <c r="FC4" s="59">
        <v>2321568</v>
      </c>
      <c r="FD4" s="59">
        <v>27055453</v>
      </c>
      <c r="FE4" s="59">
        <v>24177815</v>
      </c>
      <c r="FF4" s="59">
        <v>989358</v>
      </c>
      <c r="FG4" s="59">
        <v>884212</v>
      </c>
      <c r="FH4" s="59">
        <v>884212</v>
      </c>
      <c r="FI4" s="59">
        <v>598</v>
      </c>
      <c r="FJ4" s="59">
        <v>17356</v>
      </c>
      <c r="FK4" s="59">
        <v>14192</v>
      </c>
      <c r="FL4" s="61"/>
      <c r="FM4" s="57">
        <v>1</v>
      </c>
      <c r="FN4" s="58" t="str">
        <f>FB4</f>
        <v>水戸市</v>
      </c>
      <c r="FO4" s="59">
        <v>50617</v>
      </c>
      <c r="FP4" s="59">
        <v>963683</v>
      </c>
      <c r="FQ4" s="59">
        <v>947994</v>
      </c>
      <c r="FR4" s="59">
        <v>3542481</v>
      </c>
      <c r="FS4" s="59">
        <v>3540429</v>
      </c>
      <c r="FT4" s="59">
        <v>2477229</v>
      </c>
      <c r="FU4" s="59">
        <v>116</v>
      </c>
      <c r="FV4" s="59">
        <v>1117</v>
      </c>
      <c r="FW4" s="59">
        <v>1079</v>
      </c>
      <c r="FY4" s="57">
        <v>1</v>
      </c>
      <c r="FZ4" s="58" t="str">
        <f>FN4</f>
        <v>水戸市</v>
      </c>
      <c r="GA4" s="59">
        <v>0</v>
      </c>
      <c r="GB4" s="59">
        <v>204030</v>
      </c>
      <c r="GC4" s="59">
        <v>203297</v>
      </c>
      <c r="GD4" s="59">
        <v>4427</v>
      </c>
      <c r="GE4" s="59">
        <v>4414</v>
      </c>
      <c r="GF4" s="59">
        <v>4414</v>
      </c>
      <c r="GG4" s="59">
        <v>0</v>
      </c>
      <c r="GH4" s="59">
        <v>225</v>
      </c>
      <c r="GI4" s="59">
        <v>224</v>
      </c>
      <c r="GK4" s="57">
        <v>1</v>
      </c>
      <c r="GL4" s="58" t="str">
        <f>FZ4</f>
        <v>水戸市</v>
      </c>
      <c r="GM4" s="59">
        <v>102200</v>
      </c>
      <c r="GN4" s="59">
        <v>1571135</v>
      </c>
      <c r="GO4" s="59">
        <v>1180453</v>
      </c>
      <c r="GP4" s="59">
        <v>258414</v>
      </c>
      <c r="GQ4" s="59">
        <v>246921</v>
      </c>
      <c r="GR4" s="59">
        <v>182820</v>
      </c>
      <c r="GS4" s="59">
        <v>205</v>
      </c>
      <c r="GT4" s="59">
        <v>2646</v>
      </c>
      <c r="GU4" s="59">
        <v>1963</v>
      </c>
      <c r="GW4" s="57">
        <v>1</v>
      </c>
      <c r="GX4" s="58" t="str">
        <f>GL4</f>
        <v>水戸市</v>
      </c>
      <c r="GY4" s="59">
        <v>2532</v>
      </c>
      <c r="GZ4" s="59">
        <v>2677710</v>
      </c>
      <c r="HA4" s="59">
        <v>2677502</v>
      </c>
      <c r="HB4" s="59">
        <v>3027382</v>
      </c>
      <c r="HC4" s="59">
        <v>3027131</v>
      </c>
      <c r="HD4" s="59">
        <v>2118991</v>
      </c>
      <c r="HE4" s="59">
        <v>1</v>
      </c>
      <c r="HF4" s="59">
        <v>669</v>
      </c>
      <c r="HG4" s="59">
        <v>668</v>
      </c>
      <c r="HI4" s="57">
        <v>1</v>
      </c>
      <c r="HJ4" s="58" t="str">
        <f>GX4</f>
        <v>水戸市</v>
      </c>
      <c r="HK4" s="59">
        <v>20404</v>
      </c>
      <c r="HL4" s="59">
        <v>70565</v>
      </c>
      <c r="HM4" s="59">
        <v>70565</v>
      </c>
      <c r="HN4" s="59">
        <v>447947</v>
      </c>
      <c r="HO4" s="59">
        <v>447947</v>
      </c>
      <c r="HP4" s="59">
        <v>313563</v>
      </c>
      <c r="HQ4" s="59">
        <v>22</v>
      </c>
      <c r="HR4" s="59">
        <v>5</v>
      </c>
      <c r="HS4" s="59">
        <v>5</v>
      </c>
      <c r="HU4" s="57">
        <v>1</v>
      </c>
      <c r="HV4" s="58" t="str">
        <f>HJ4</f>
        <v>水戸市</v>
      </c>
      <c r="HW4" s="59">
        <v>1053</v>
      </c>
      <c r="HX4" s="59">
        <v>572195</v>
      </c>
      <c r="HY4" s="59">
        <v>572195</v>
      </c>
      <c r="HZ4" s="59">
        <v>4323698</v>
      </c>
      <c r="IA4" s="59">
        <v>4323698</v>
      </c>
      <c r="IB4" s="59">
        <v>2826192</v>
      </c>
      <c r="IC4" s="59">
        <v>9</v>
      </c>
      <c r="ID4" s="59">
        <v>1670</v>
      </c>
      <c r="IE4" s="59">
        <v>1670</v>
      </c>
      <c r="IG4" s="57">
        <v>1</v>
      </c>
      <c r="IH4" s="58" t="str">
        <f>HV4</f>
        <v>水戸市</v>
      </c>
      <c r="II4" s="59">
        <v>0</v>
      </c>
      <c r="IJ4" s="59">
        <v>15419</v>
      </c>
      <c r="IK4" s="59">
        <v>15419</v>
      </c>
      <c r="IL4" s="59">
        <v>974409</v>
      </c>
      <c r="IM4" s="59">
        <v>974409</v>
      </c>
      <c r="IN4" s="59">
        <v>682086</v>
      </c>
      <c r="IO4" s="59">
        <v>0</v>
      </c>
      <c r="IP4" s="59">
        <v>35</v>
      </c>
      <c r="IQ4" s="59">
        <v>35</v>
      </c>
    </row>
    <row r="5" spans="1:251" s="56" customFormat="1" ht="24.75" customHeight="1">
      <c r="A5" s="62">
        <v>2</v>
      </c>
      <c r="B5" s="63" t="s">
        <v>64</v>
      </c>
      <c r="C5" s="64">
        <v>0</v>
      </c>
      <c r="D5" s="64">
        <v>7844025</v>
      </c>
      <c r="E5" s="64">
        <v>7267703</v>
      </c>
      <c r="F5" s="64">
        <v>754885</v>
      </c>
      <c r="G5" s="64">
        <v>700505</v>
      </c>
      <c r="H5" s="64">
        <v>700505</v>
      </c>
      <c r="I5" s="64">
        <v>0</v>
      </c>
      <c r="J5" s="64">
        <v>8931</v>
      </c>
      <c r="K5" s="64">
        <v>8179</v>
      </c>
      <c r="L5" s="60"/>
      <c r="M5" s="62">
        <v>2</v>
      </c>
      <c r="N5" s="63" t="s">
        <v>64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0"/>
      <c r="Y5" s="62">
        <v>2</v>
      </c>
      <c r="Z5" s="63" t="str">
        <f>B5</f>
        <v>日立市</v>
      </c>
      <c r="AA5" s="64">
        <v>1877</v>
      </c>
      <c r="AB5" s="64">
        <v>247537</v>
      </c>
      <c r="AC5" s="64">
        <v>247284</v>
      </c>
      <c r="AD5" s="64">
        <v>2189697</v>
      </c>
      <c r="AE5" s="64">
        <v>2187902</v>
      </c>
      <c r="AF5" s="64">
        <v>779336</v>
      </c>
      <c r="AG5" s="64">
        <v>7</v>
      </c>
      <c r="AH5" s="64">
        <v>306</v>
      </c>
      <c r="AI5" s="64">
        <v>301</v>
      </c>
      <c r="AJ5" s="66"/>
      <c r="AK5" s="62">
        <v>2</v>
      </c>
      <c r="AL5" s="63" t="str">
        <f>Z5</f>
        <v>日立市</v>
      </c>
      <c r="AM5" s="64">
        <v>0</v>
      </c>
      <c r="AN5" s="64">
        <v>4827111</v>
      </c>
      <c r="AO5" s="64">
        <v>4427951</v>
      </c>
      <c r="AP5" s="64">
        <v>231404</v>
      </c>
      <c r="AQ5" s="64">
        <v>213663</v>
      </c>
      <c r="AR5" s="64">
        <v>213649</v>
      </c>
      <c r="AS5" s="64">
        <v>0</v>
      </c>
      <c r="AT5" s="64">
        <v>8128</v>
      </c>
      <c r="AU5" s="64">
        <v>7358</v>
      </c>
      <c r="AV5" s="60"/>
      <c r="AW5" s="62">
        <v>2</v>
      </c>
      <c r="AX5" s="63" t="str">
        <f aca="true" t="shared" si="1" ref="AX5:AX35">AL5</f>
        <v>日立市</v>
      </c>
      <c r="AY5" s="64">
        <v>0</v>
      </c>
      <c r="AZ5" s="64">
        <v>0</v>
      </c>
      <c r="BA5" s="64">
        <v>0</v>
      </c>
      <c r="BB5" s="64">
        <v>0</v>
      </c>
      <c r="BC5" s="64">
        <v>0</v>
      </c>
      <c r="BD5" s="64">
        <v>0</v>
      </c>
      <c r="BE5" s="64">
        <v>0</v>
      </c>
      <c r="BF5" s="64">
        <v>0</v>
      </c>
      <c r="BG5" s="64">
        <v>0</v>
      </c>
      <c r="BH5" s="60"/>
      <c r="BI5" s="62">
        <v>2</v>
      </c>
      <c r="BJ5" s="63" t="str">
        <f t="shared" si="0"/>
        <v>日立市</v>
      </c>
      <c r="BK5" s="64">
        <v>9782</v>
      </c>
      <c r="BL5" s="64">
        <v>2308403</v>
      </c>
      <c r="BM5" s="64">
        <v>2306719</v>
      </c>
      <c r="BN5" s="64">
        <v>27108270</v>
      </c>
      <c r="BO5" s="64">
        <v>27092466</v>
      </c>
      <c r="BP5" s="64">
        <v>9743447</v>
      </c>
      <c r="BQ5" s="64">
        <v>15</v>
      </c>
      <c r="BR5" s="64">
        <v>5011</v>
      </c>
      <c r="BS5" s="64">
        <v>4980</v>
      </c>
      <c r="BT5" s="66"/>
      <c r="BU5" s="62">
        <v>2</v>
      </c>
      <c r="BV5" s="63" t="str">
        <f>BJ5</f>
        <v>日立市</v>
      </c>
      <c r="BW5" s="64">
        <v>0</v>
      </c>
      <c r="BX5" s="64">
        <v>13717444</v>
      </c>
      <c r="BY5" s="64">
        <v>13675573</v>
      </c>
      <c r="BZ5" s="64">
        <v>274339025</v>
      </c>
      <c r="CA5" s="64">
        <v>273909944</v>
      </c>
      <c r="CB5" s="64">
        <v>45651324</v>
      </c>
      <c r="CC5" s="64">
        <v>0</v>
      </c>
      <c r="CD5" s="64">
        <v>60973</v>
      </c>
      <c r="CE5" s="64">
        <v>60560</v>
      </c>
      <c r="CF5" s="66"/>
      <c r="CG5" s="62">
        <v>2</v>
      </c>
      <c r="CH5" s="63" t="str">
        <f>BV5</f>
        <v>日立市</v>
      </c>
      <c r="CI5" s="64">
        <v>0</v>
      </c>
      <c r="CJ5" s="64">
        <v>6710369</v>
      </c>
      <c r="CK5" s="64">
        <v>6699521</v>
      </c>
      <c r="CL5" s="64">
        <v>112577638</v>
      </c>
      <c r="CM5" s="64">
        <v>112493590</v>
      </c>
      <c r="CN5" s="64">
        <v>37497788</v>
      </c>
      <c r="CO5" s="64">
        <v>0</v>
      </c>
      <c r="CP5" s="64">
        <v>47891</v>
      </c>
      <c r="CQ5" s="64">
        <v>47611</v>
      </c>
      <c r="CR5" s="66"/>
      <c r="CS5" s="62">
        <v>2</v>
      </c>
      <c r="CT5" s="63" t="str">
        <f>CH5</f>
        <v>日立市</v>
      </c>
      <c r="CU5" s="64">
        <v>0</v>
      </c>
      <c r="CV5" s="64">
        <v>12366964</v>
      </c>
      <c r="CW5" s="64">
        <v>12364281</v>
      </c>
      <c r="CX5" s="64">
        <v>204107356</v>
      </c>
      <c r="CY5" s="64">
        <v>204095811</v>
      </c>
      <c r="CZ5" s="64">
        <v>142737301</v>
      </c>
      <c r="DA5" s="64">
        <v>0</v>
      </c>
      <c r="DB5" s="64">
        <v>16460</v>
      </c>
      <c r="DC5" s="64">
        <v>16398</v>
      </c>
      <c r="DD5" s="66"/>
      <c r="DE5" s="62">
        <v>2</v>
      </c>
      <c r="DF5" s="63" t="str">
        <f>CT5</f>
        <v>日立市</v>
      </c>
      <c r="DG5" s="64">
        <v>1631856</v>
      </c>
      <c r="DH5" s="64">
        <v>32794777</v>
      </c>
      <c r="DI5" s="64">
        <v>32739375</v>
      </c>
      <c r="DJ5" s="64">
        <v>591024019</v>
      </c>
      <c r="DK5" s="64">
        <v>590499345</v>
      </c>
      <c r="DL5" s="64">
        <v>225886413</v>
      </c>
      <c r="DM5" s="64">
        <v>1520</v>
      </c>
      <c r="DN5" s="64">
        <v>125324</v>
      </c>
      <c r="DO5" s="64">
        <v>124569</v>
      </c>
      <c r="DP5" s="95"/>
      <c r="DQ5" s="62">
        <v>2</v>
      </c>
      <c r="DR5" s="63" t="str">
        <f>DF5</f>
        <v>日立市</v>
      </c>
      <c r="DS5" s="64">
        <v>0</v>
      </c>
      <c r="DT5" s="64">
        <v>0</v>
      </c>
      <c r="DU5" s="64">
        <v>0</v>
      </c>
      <c r="DV5" s="64">
        <v>0</v>
      </c>
      <c r="DW5" s="64">
        <v>0</v>
      </c>
      <c r="DX5" s="64">
        <v>0</v>
      </c>
      <c r="DY5" s="64">
        <v>0</v>
      </c>
      <c r="DZ5" s="64">
        <v>0</v>
      </c>
      <c r="EA5" s="64">
        <v>0</v>
      </c>
      <c r="EB5" s="60"/>
      <c r="EC5" s="62">
        <v>2</v>
      </c>
      <c r="ED5" s="63" t="str">
        <f>DR5</f>
        <v>日立市</v>
      </c>
      <c r="EE5" s="64">
        <v>0</v>
      </c>
      <c r="EF5" s="64">
        <v>0</v>
      </c>
      <c r="EG5" s="64">
        <v>0</v>
      </c>
      <c r="EH5" s="64">
        <v>0</v>
      </c>
      <c r="EI5" s="64">
        <v>0</v>
      </c>
      <c r="EJ5" s="64">
        <v>0</v>
      </c>
      <c r="EK5" s="64">
        <v>0</v>
      </c>
      <c r="EL5" s="64">
        <v>0</v>
      </c>
      <c r="EM5" s="64">
        <v>0</v>
      </c>
      <c r="EN5" s="60"/>
      <c r="EO5" s="62">
        <v>2</v>
      </c>
      <c r="EP5" s="63" t="str">
        <f>ED5</f>
        <v>日立市</v>
      </c>
      <c r="EQ5" s="64">
        <v>322605</v>
      </c>
      <c r="ER5" s="64">
        <v>3426</v>
      </c>
      <c r="ES5" s="64">
        <v>3416</v>
      </c>
      <c r="ET5" s="64">
        <v>18689</v>
      </c>
      <c r="EU5" s="64">
        <v>18582</v>
      </c>
      <c r="EV5" s="64">
        <v>12911</v>
      </c>
      <c r="EW5" s="64">
        <v>194</v>
      </c>
      <c r="EX5" s="64">
        <v>12</v>
      </c>
      <c r="EY5" s="64">
        <v>11</v>
      </c>
      <c r="EZ5" s="60"/>
      <c r="FA5" s="62">
        <v>2</v>
      </c>
      <c r="FB5" s="63" t="str">
        <f>EP5</f>
        <v>日立市</v>
      </c>
      <c r="FC5" s="64">
        <v>73001487</v>
      </c>
      <c r="FD5" s="64">
        <v>60732861</v>
      </c>
      <c r="FE5" s="64">
        <v>56719344</v>
      </c>
      <c r="FF5" s="64">
        <v>767138</v>
      </c>
      <c r="FG5" s="64">
        <v>715396</v>
      </c>
      <c r="FH5" s="64">
        <v>715396</v>
      </c>
      <c r="FI5" s="64">
        <v>316</v>
      </c>
      <c r="FJ5" s="64">
        <v>12702</v>
      </c>
      <c r="FK5" s="64">
        <v>11131</v>
      </c>
      <c r="FM5" s="62">
        <v>2</v>
      </c>
      <c r="FN5" s="63" t="str">
        <f>FB5</f>
        <v>日立市</v>
      </c>
      <c r="FO5" s="64">
        <v>187263</v>
      </c>
      <c r="FP5" s="64">
        <v>2346761</v>
      </c>
      <c r="FQ5" s="64">
        <v>2310970</v>
      </c>
      <c r="FR5" s="64">
        <v>1965121</v>
      </c>
      <c r="FS5" s="64">
        <v>1949370</v>
      </c>
      <c r="FT5" s="64">
        <v>1363934</v>
      </c>
      <c r="FU5" s="64">
        <v>103</v>
      </c>
      <c r="FV5" s="64">
        <v>1887</v>
      </c>
      <c r="FW5" s="64">
        <v>1799</v>
      </c>
      <c r="FY5" s="62">
        <v>2</v>
      </c>
      <c r="FZ5" s="63" t="str">
        <f>FN5</f>
        <v>日立市</v>
      </c>
      <c r="GA5" s="64">
        <v>0</v>
      </c>
      <c r="GB5" s="64">
        <v>428044</v>
      </c>
      <c r="GC5" s="64">
        <v>426252</v>
      </c>
      <c r="GD5" s="64">
        <v>8050</v>
      </c>
      <c r="GE5" s="64">
        <v>7952</v>
      </c>
      <c r="GF5" s="64">
        <v>7952</v>
      </c>
      <c r="GG5" s="64">
        <v>0</v>
      </c>
      <c r="GH5" s="64">
        <v>19</v>
      </c>
      <c r="GI5" s="64">
        <v>17</v>
      </c>
      <c r="GK5" s="62">
        <v>2</v>
      </c>
      <c r="GL5" s="63" t="str">
        <f>FZ5</f>
        <v>日立市</v>
      </c>
      <c r="GM5" s="64">
        <v>68329</v>
      </c>
      <c r="GN5" s="64">
        <v>2586347</v>
      </c>
      <c r="GO5" s="64">
        <v>2348834</v>
      </c>
      <c r="GP5" s="64">
        <v>225893</v>
      </c>
      <c r="GQ5" s="64">
        <v>219731</v>
      </c>
      <c r="GR5" s="64">
        <v>160272</v>
      </c>
      <c r="GS5" s="64">
        <v>62</v>
      </c>
      <c r="GT5" s="64">
        <v>2481</v>
      </c>
      <c r="GU5" s="64">
        <v>2101</v>
      </c>
      <c r="GW5" s="62">
        <v>2</v>
      </c>
      <c r="GX5" s="63" t="str">
        <f>GL5</f>
        <v>日立市</v>
      </c>
      <c r="GY5" s="64">
        <v>55258</v>
      </c>
      <c r="GZ5" s="64">
        <v>1538662</v>
      </c>
      <c r="HA5" s="64">
        <v>1538380</v>
      </c>
      <c r="HB5" s="64">
        <v>4717878</v>
      </c>
      <c r="HC5" s="64">
        <v>4717596</v>
      </c>
      <c r="HD5" s="64">
        <v>3302317</v>
      </c>
      <c r="HE5" s="64">
        <v>21</v>
      </c>
      <c r="HF5" s="64">
        <v>204</v>
      </c>
      <c r="HG5" s="64">
        <v>203</v>
      </c>
      <c r="HI5" s="62">
        <v>2</v>
      </c>
      <c r="HJ5" s="63" t="str">
        <f>GX5</f>
        <v>日立市</v>
      </c>
      <c r="HK5" s="64">
        <v>329320</v>
      </c>
      <c r="HL5" s="64">
        <v>331415</v>
      </c>
      <c r="HM5" s="64">
        <v>331366</v>
      </c>
      <c r="HN5" s="64">
        <v>5043809</v>
      </c>
      <c r="HO5" s="64">
        <v>5043522</v>
      </c>
      <c r="HP5" s="64">
        <v>3474060</v>
      </c>
      <c r="HQ5" s="64">
        <v>99</v>
      </c>
      <c r="HR5" s="64">
        <v>222</v>
      </c>
      <c r="HS5" s="64">
        <v>220</v>
      </c>
      <c r="HU5" s="62">
        <v>2</v>
      </c>
      <c r="HV5" s="63" t="str">
        <f>HJ5</f>
        <v>日立市</v>
      </c>
      <c r="HW5" s="64">
        <v>1284</v>
      </c>
      <c r="HX5" s="64">
        <v>665584</v>
      </c>
      <c r="HY5" s="64">
        <v>665584</v>
      </c>
      <c r="HZ5" s="64">
        <v>3669459</v>
      </c>
      <c r="IA5" s="64">
        <v>3669459</v>
      </c>
      <c r="IB5" s="64">
        <v>2502840</v>
      </c>
      <c r="IC5" s="64">
        <v>9</v>
      </c>
      <c r="ID5" s="64">
        <v>299</v>
      </c>
      <c r="IE5" s="64">
        <v>299</v>
      </c>
      <c r="IG5" s="62">
        <v>2</v>
      </c>
      <c r="IH5" s="63" t="str">
        <f>HV5</f>
        <v>日立市</v>
      </c>
      <c r="II5" s="64">
        <v>0</v>
      </c>
      <c r="IJ5" s="64">
        <v>0</v>
      </c>
      <c r="IK5" s="64">
        <v>0</v>
      </c>
      <c r="IL5" s="64">
        <v>0</v>
      </c>
      <c r="IM5" s="64">
        <v>0</v>
      </c>
      <c r="IN5" s="64">
        <v>0</v>
      </c>
      <c r="IO5" s="64">
        <v>0</v>
      </c>
      <c r="IP5" s="64">
        <v>0</v>
      </c>
      <c r="IQ5" s="64">
        <v>0</v>
      </c>
    </row>
    <row r="6" spans="1:251" s="56" customFormat="1" ht="24.75" customHeight="1">
      <c r="A6" s="62">
        <v>3</v>
      </c>
      <c r="B6" s="63" t="s">
        <v>78</v>
      </c>
      <c r="C6" s="64">
        <v>368031</v>
      </c>
      <c r="D6" s="64">
        <v>18716841</v>
      </c>
      <c r="E6" s="64">
        <v>18057018</v>
      </c>
      <c r="F6" s="64">
        <v>1974562</v>
      </c>
      <c r="G6" s="64">
        <v>1908000</v>
      </c>
      <c r="H6" s="64">
        <v>1906605</v>
      </c>
      <c r="I6" s="64">
        <v>1940</v>
      </c>
      <c r="J6" s="64">
        <v>18378</v>
      </c>
      <c r="K6" s="64">
        <v>17395</v>
      </c>
      <c r="L6" s="60"/>
      <c r="M6" s="62">
        <v>3</v>
      </c>
      <c r="N6" s="63" t="s">
        <v>78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0"/>
      <c r="Y6" s="62">
        <v>3</v>
      </c>
      <c r="Z6" s="63" t="str">
        <f aca="true" t="shared" si="2" ref="Z6:Z33">B6</f>
        <v>土浦市</v>
      </c>
      <c r="AA6" s="64">
        <v>28661</v>
      </c>
      <c r="AB6" s="64">
        <v>397843</v>
      </c>
      <c r="AC6" s="64">
        <v>396193</v>
      </c>
      <c r="AD6" s="64">
        <v>2530676</v>
      </c>
      <c r="AE6" s="64">
        <v>2525138</v>
      </c>
      <c r="AF6" s="64">
        <v>959093</v>
      </c>
      <c r="AG6" s="64">
        <v>167</v>
      </c>
      <c r="AH6" s="64">
        <v>595</v>
      </c>
      <c r="AI6" s="64">
        <v>579</v>
      </c>
      <c r="AJ6" s="66"/>
      <c r="AK6" s="62">
        <v>3</v>
      </c>
      <c r="AL6" s="63" t="str">
        <f aca="true" t="shared" si="3" ref="AL6:AL33">Z6</f>
        <v>土浦市</v>
      </c>
      <c r="AM6" s="64">
        <v>476305</v>
      </c>
      <c r="AN6" s="64">
        <v>16865226</v>
      </c>
      <c r="AO6" s="64">
        <v>15766711</v>
      </c>
      <c r="AP6" s="64">
        <v>886249</v>
      </c>
      <c r="AQ6" s="64">
        <v>830297</v>
      </c>
      <c r="AR6" s="64">
        <v>830297</v>
      </c>
      <c r="AS6" s="64">
        <v>1773</v>
      </c>
      <c r="AT6" s="64">
        <v>19451</v>
      </c>
      <c r="AU6" s="64">
        <v>17686</v>
      </c>
      <c r="AV6" s="60"/>
      <c r="AW6" s="62">
        <v>3</v>
      </c>
      <c r="AX6" s="63" t="str">
        <f t="shared" si="1"/>
        <v>土浦市</v>
      </c>
      <c r="AY6" s="64">
        <v>0</v>
      </c>
      <c r="AZ6" s="64">
        <v>0</v>
      </c>
      <c r="BA6" s="64">
        <v>0</v>
      </c>
      <c r="BB6" s="64">
        <v>0</v>
      </c>
      <c r="BC6" s="64">
        <v>0</v>
      </c>
      <c r="BD6" s="64">
        <v>0</v>
      </c>
      <c r="BE6" s="64">
        <v>0</v>
      </c>
      <c r="BF6" s="64">
        <v>0</v>
      </c>
      <c r="BG6" s="64">
        <v>0</v>
      </c>
      <c r="BH6" s="60"/>
      <c r="BI6" s="62">
        <v>3</v>
      </c>
      <c r="BJ6" s="63" t="str">
        <f t="shared" si="0"/>
        <v>土浦市</v>
      </c>
      <c r="BK6" s="64">
        <v>69342</v>
      </c>
      <c r="BL6" s="64">
        <v>2387751</v>
      </c>
      <c r="BM6" s="64">
        <v>2384689</v>
      </c>
      <c r="BN6" s="64">
        <v>22540831</v>
      </c>
      <c r="BO6" s="64">
        <v>22525794</v>
      </c>
      <c r="BP6" s="64">
        <v>7870560</v>
      </c>
      <c r="BQ6" s="64">
        <v>245</v>
      </c>
      <c r="BR6" s="64">
        <v>4141</v>
      </c>
      <c r="BS6" s="64">
        <v>4102</v>
      </c>
      <c r="BT6" s="66"/>
      <c r="BU6" s="62">
        <v>3</v>
      </c>
      <c r="BV6" s="63" t="str">
        <f aca="true" t="shared" si="4" ref="BV6:BV33">BJ6</f>
        <v>土浦市</v>
      </c>
      <c r="BW6" s="64">
        <v>0</v>
      </c>
      <c r="BX6" s="64">
        <v>10446013</v>
      </c>
      <c r="BY6" s="64">
        <v>10306765</v>
      </c>
      <c r="BZ6" s="64">
        <v>187451760</v>
      </c>
      <c r="CA6" s="64">
        <v>185799616</v>
      </c>
      <c r="CB6" s="64">
        <v>30958098</v>
      </c>
      <c r="CC6" s="64">
        <v>0</v>
      </c>
      <c r="CD6" s="64">
        <v>60278</v>
      </c>
      <c r="CE6" s="64">
        <v>58598</v>
      </c>
      <c r="CF6" s="66"/>
      <c r="CG6" s="62">
        <v>3</v>
      </c>
      <c r="CH6" s="63" t="str">
        <f aca="true" t="shared" si="5" ref="CH6:CH33">BV6</f>
        <v>土浦市</v>
      </c>
      <c r="CI6" s="64">
        <v>0</v>
      </c>
      <c r="CJ6" s="64">
        <v>6803381</v>
      </c>
      <c r="CK6" s="64">
        <v>6793670</v>
      </c>
      <c r="CL6" s="64">
        <v>85668535</v>
      </c>
      <c r="CM6" s="64">
        <v>85592765</v>
      </c>
      <c r="CN6" s="64">
        <v>28525592</v>
      </c>
      <c r="CO6" s="64">
        <v>0</v>
      </c>
      <c r="CP6" s="64">
        <v>38030</v>
      </c>
      <c r="CQ6" s="64">
        <v>37632</v>
      </c>
      <c r="CR6" s="66"/>
      <c r="CS6" s="62">
        <v>3</v>
      </c>
      <c r="CT6" s="63" t="str">
        <f aca="true" t="shared" si="6" ref="CT6:CT33">CH6</f>
        <v>土浦市</v>
      </c>
      <c r="CU6" s="64">
        <v>0</v>
      </c>
      <c r="CV6" s="64">
        <v>8918643</v>
      </c>
      <c r="CW6" s="64">
        <v>8915946</v>
      </c>
      <c r="CX6" s="64">
        <v>137815178</v>
      </c>
      <c r="CY6" s="64">
        <v>137803033</v>
      </c>
      <c r="CZ6" s="64">
        <v>95680125</v>
      </c>
      <c r="DA6" s="64">
        <v>0</v>
      </c>
      <c r="DB6" s="64">
        <v>14560</v>
      </c>
      <c r="DC6" s="64">
        <v>14483</v>
      </c>
      <c r="DD6" s="66"/>
      <c r="DE6" s="62">
        <v>3</v>
      </c>
      <c r="DF6" s="63" t="str">
        <f aca="true" t="shared" si="7" ref="DF6:DF33">CT6</f>
        <v>土浦市</v>
      </c>
      <c r="DG6" s="64">
        <v>2318493</v>
      </c>
      <c r="DH6" s="64">
        <v>26168037</v>
      </c>
      <c r="DI6" s="64">
        <v>26016381</v>
      </c>
      <c r="DJ6" s="64">
        <v>410935473</v>
      </c>
      <c r="DK6" s="64">
        <v>409195414</v>
      </c>
      <c r="DL6" s="64">
        <v>155163815</v>
      </c>
      <c r="DM6" s="64">
        <v>2805</v>
      </c>
      <c r="DN6" s="64">
        <v>112868</v>
      </c>
      <c r="DO6" s="64">
        <v>110713</v>
      </c>
      <c r="DP6" s="95"/>
      <c r="DQ6" s="62">
        <v>3</v>
      </c>
      <c r="DR6" s="63" t="str">
        <f aca="true" t="shared" si="8" ref="DR6:DR33">DF6</f>
        <v>土浦市</v>
      </c>
      <c r="DS6" s="64">
        <v>0</v>
      </c>
      <c r="DT6" s="64">
        <v>0</v>
      </c>
      <c r="DU6" s="64">
        <v>0</v>
      </c>
      <c r="DV6" s="64">
        <v>0</v>
      </c>
      <c r="DW6" s="64">
        <v>0</v>
      </c>
      <c r="DX6" s="64">
        <v>0</v>
      </c>
      <c r="DY6" s="64">
        <v>0</v>
      </c>
      <c r="DZ6" s="64">
        <v>0</v>
      </c>
      <c r="EA6" s="64">
        <v>0</v>
      </c>
      <c r="EB6" s="60"/>
      <c r="EC6" s="62">
        <v>3</v>
      </c>
      <c r="ED6" s="63" t="str">
        <f aca="true" t="shared" si="9" ref="ED6:ED33">DR6</f>
        <v>土浦市</v>
      </c>
      <c r="EE6" s="64">
        <v>0</v>
      </c>
      <c r="EF6" s="64">
        <v>0</v>
      </c>
      <c r="EG6" s="64">
        <v>0</v>
      </c>
      <c r="EH6" s="64">
        <v>0</v>
      </c>
      <c r="EI6" s="64">
        <v>0</v>
      </c>
      <c r="EJ6" s="64">
        <v>0</v>
      </c>
      <c r="EK6" s="64">
        <v>0</v>
      </c>
      <c r="EL6" s="64">
        <v>0</v>
      </c>
      <c r="EM6" s="64">
        <v>0</v>
      </c>
      <c r="EN6" s="60"/>
      <c r="EO6" s="62">
        <v>3</v>
      </c>
      <c r="EP6" s="63" t="str">
        <f aca="true" t="shared" si="10" ref="EP6:EP33">ED6</f>
        <v>土浦市</v>
      </c>
      <c r="EQ6" s="64">
        <v>353758</v>
      </c>
      <c r="ER6" s="64">
        <v>8044</v>
      </c>
      <c r="ES6" s="64">
        <v>7738</v>
      </c>
      <c r="ET6" s="64">
        <v>105</v>
      </c>
      <c r="EU6" s="64">
        <v>101</v>
      </c>
      <c r="EV6" s="64">
        <v>101</v>
      </c>
      <c r="EW6" s="64">
        <v>261</v>
      </c>
      <c r="EX6" s="64">
        <v>18</v>
      </c>
      <c r="EY6" s="64">
        <v>17</v>
      </c>
      <c r="EZ6" s="60"/>
      <c r="FA6" s="62">
        <v>3</v>
      </c>
      <c r="FB6" s="63" t="str">
        <f aca="true" t="shared" si="11" ref="FB6:FB33">EP6</f>
        <v>土浦市</v>
      </c>
      <c r="FC6" s="64">
        <v>1267369</v>
      </c>
      <c r="FD6" s="64">
        <v>13153647</v>
      </c>
      <c r="FE6" s="64">
        <v>11288729</v>
      </c>
      <c r="FF6" s="64">
        <v>288348</v>
      </c>
      <c r="FG6" s="64">
        <v>245766</v>
      </c>
      <c r="FH6" s="64">
        <v>245766</v>
      </c>
      <c r="FI6" s="64">
        <v>1353</v>
      </c>
      <c r="FJ6" s="64">
        <v>9504</v>
      </c>
      <c r="FK6" s="64">
        <v>7439</v>
      </c>
      <c r="FM6" s="62">
        <v>3</v>
      </c>
      <c r="FN6" s="63" t="str">
        <f aca="true" t="shared" si="12" ref="FN6:FN33">FB6</f>
        <v>土浦市</v>
      </c>
      <c r="FO6" s="64">
        <v>0</v>
      </c>
      <c r="FP6" s="64">
        <v>355105</v>
      </c>
      <c r="FQ6" s="64">
        <v>341352</v>
      </c>
      <c r="FR6" s="64">
        <v>272623</v>
      </c>
      <c r="FS6" s="64">
        <v>264139</v>
      </c>
      <c r="FT6" s="64">
        <v>167102</v>
      </c>
      <c r="FU6" s="64">
        <v>0</v>
      </c>
      <c r="FV6" s="64">
        <v>396</v>
      </c>
      <c r="FW6" s="64">
        <v>345</v>
      </c>
      <c r="FY6" s="62">
        <v>3</v>
      </c>
      <c r="FZ6" s="63" t="str">
        <f aca="true" t="shared" si="13" ref="FZ6:FZ33">FN6</f>
        <v>土浦市</v>
      </c>
      <c r="GA6" s="64">
        <v>0</v>
      </c>
      <c r="GB6" s="64">
        <v>0</v>
      </c>
      <c r="GC6" s="64">
        <v>0</v>
      </c>
      <c r="GD6" s="64">
        <v>0</v>
      </c>
      <c r="GE6" s="64">
        <v>0</v>
      </c>
      <c r="GF6" s="64">
        <v>0</v>
      </c>
      <c r="GG6" s="64">
        <v>0</v>
      </c>
      <c r="GH6" s="64">
        <v>0</v>
      </c>
      <c r="GI6" s="64">
        <v>0</v>
      </c>
      <c r="GK6" s="62">
        <v>3</v>
      </c>
      <c r="GL6" s="63" t="str">
        <f aca="true" t="shared" si="14" ref="GL6:GL33">FZ6</f>
        <v>土浦市</v>
      </c>
      <c r="GM6" s="64">
        <v>246609</v>
      </c>
      <c r="GN6" s="64">
        <v>690436</v>
      </c>
      <c r="GO6" s="64">
        <v>512385</v>
      </c>
      <c r="GP6" s="64">
        <v>8976</v>
      </c>
      <c r="GQ6" s="64">
        <v>6661</v>
      </c>
      <c r="GR6" s="64">
        <v>6661</v>
      </c>
      <c r="GS6" s="64">
        <v>382</v>
      </c>
      <c r="GT6" s="64">
        <v>1838</v>
      </c>
      <c r="GU6" s="64">
        <v>1418</v>
      </c>
      <c r="GW6" s="62">
        <v>3</v>
      </c>
      <c r="GX6" s="63" t="str">
        <f aca="true" t="shared" si="15" ref="GX6:GX33">GL6</f>
        <v>土浦市</v>
      </c>
      <c r="GY6" s="64">
        <v>0</v>
      </c>
      <c r="GZ6" s="64">
        <v>300645</v>
      </c>
      <c r="HA6" s="64">
        <v>300354</v>
      </c>
      <c r="HB6" s="64">
        <v>317570</v>
      </c>
      <c r="HC6" s="64">
        <v>317235</v>
      </c>
      <c r="HD6" s="64">
        <v>222064</v>
      </c>
      <c r="HE6" s="64">
        <v>0</v>
      </c>
      <c r="HF6" s="64">
        <v>253</v>
      </c>
      <c r="HG6" s="64">
        <v>252</v>
      </c>
      <c r="HI6" s="62">
        <v>3</v>
      </c>
      <c r="HJ6" s="63" t="str">
        <f aca="true" t="shared" si="16" ref="HJ6:HJ33">GX6</f>
        <v>土浦市</v>
      </c>
      <c r="HK6" s="64">
        <v>0</v>
      </c>
      <c r="HL6" s="64">
        <v>0</v>
      </c>
      <c r="HM6" s="64">
        <v>0</v>
      </c>
      <c r="HN6" s="64">
        <v>0</v>
      </c>
      <c r="HO6" s="64">
        <v>0</v>
      </c>
      <c r="HP6" s="64">
        <v>0</v>
      </c>
      <c r="HQ6" s="64">
        <v>0</v>
      </c>
      <c r="HR6" s="64">
        <v>0</v>
      </c>
      <c r="HS6" s="64">
        <v>0</v>
      </c>
      <c r="HU6" s="62">
        <v>3</v>
      </c>
      <c r="HV6" s="63" t="str">
        <f aca="true" t="shared" si="17" ref="HV6:HV33">HJ6</f>
        <v>土浦市</v>
      </c>
      <c r="HW6" s="64">
        <v>10541</v>
      </c>
      <c r="HX6" s="64">
        <v>375753</v>
      </c>
      <c r="HY6" s="64">
        <v>375753</v>
      </c>
      <c r="HZ6" s="64">
        <v>1960474</v>
      </c>
      <c r="IA6" s="64">
        <v>1960474</v>
      </c>
      <c r="IB6" s="64">
        <v>1300083</v>
      </c>
      <c r="IC6" s="64">
        <v>75</v>
      </c>
      <c r="ID6" s="64">
        <v>1209</v>
      </c>
      <c r="IE6" s="64">
        <v>1209</v>
      </c>
      <c r="IG6" s="62">
        <v>3</v>
      </c>
      <c r="IH6" s="63" t="str">
        <f aca="true" t="shared" si="18" ref="IH6:IH33">HV6</f>
        <v>土浦市</v>
      </c>
      <c r="II6" s="64">
        <v>0</v>
      </c>
      <c r="IJ6" s="64">
        <v>797</v>
      </c>
      <c r="IK6" s="64">
        <v>797</v>
      </c>
      <c r="IL6" s="64">
        <v>45424</v>
      </c>
      <c r="IM6" s="64">
        <v>45424</v>
      </c>
      <c r="IN6" s="64">
        <v>31796</v>
      </c>
      <c r="IO6" s="64">
        <v>0</v>
      </c>
      <c r="IP6" s="64">
        <v>6</v>
      </c>
      <c r="IQ6" s="64">
        <v>6</v>
      </c>
    </row>
    <row r="7" spans="1:251" s="56" customFormat="1" ht="24.75" customHeight="1">
      <c r="A7" s="62">
        <v>4</v>
      </c>
      <c r="B7" s="63" t="s">
        <v>79</v>
      </c>
      <c r="C7" s="64">
        <v>67420</v>
      </c>
      <c r="D7" s="64">
        <v>15061229</v>
      </c>
      <c r="E7" s="64">
        <v>14574485</v>
      </c>
      <c r="F7" s="64">
        <v>1611834</v>
      </c>
      <c r="G7" s="64">
        <v>1561207</v>
      </c>
      <c r="H7" s="64">
        <v>1558055</v>
      </c>
      <c r="I7" s="64">
        <v>238</v>
      </c>
      <c r="J7" s="64">
        <v>13661</v>
      </c>
      <c r="K7" s="64">
        <v>13017</v>
      </c>
      <c r="L7" s="60"/>
      <c r="M7" s="62">
        <v>4</v>
      </c>
      <c r="N7" s="63" t="s">
        <v>79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0"/>
      <c r="Y7" s="62">
        <v>4</v>
      </c>
      <c r="Z7" s="63" t="str">
        <f t="shared" si="2"/>
        <v>古河市</v>
      </c>
      <c r="AA7" s="64">
        <v>14011</v>
      </c>
      <c r="AB7" s="64">
        <v>624898</v>
      </c>
      <c r="AC7" s="64">
        <v>622250</v>
      </c>
      <c r="AD7" s="64">
        <v>3902406</v>
      </c>
      <c r="AE7" s="64">
        <v>3886952</v>
      </c>
      <c r="AF7" s="64">
        <v>868881</v>
      </c>
      <c r="AG7" s="64">
        <v>124</v>
      </c>
      <c r="AH7" s="64">
        <v>1722</v>
      </c>
      <c r="AI7" s="64">
        <v>1701</v>
      </c>
      <c r="AJ7" s="66"/>
      <c r="AK7" s="62">
        <v>4</v>
      </c>
      <c r="AL7" s="63" t="str">
        <f t="shared" si="3"/>
        <v>古河市</v>
      </c>
      <c r="AM7" s="64">
        <v>57065</v>
      </c>
      <c r="AN7" s="64">
        <v>32538454</v>
      </c>
      <c r="AO7" s="64">
        <v>30841401</v>
      </c>
      <c r="AP7" s="64">
        <v>1636716</v>
      </c>
      <c r="AQ7" s="64">
        <v>1552827</v>
      </c>
      <c r="AR7" s="64">
        <v>1552325</v>
      </c>
      <c r="AS7" s="64">
        <v>375</v>
      </c>
      <c r="AT7" s="64">
        <v>33424</v>
      </c>
      <c r="AU7" s="64">
        <v>31230</v>
      </c>
      <c r="AV7" s="60"/>
      <c r="AW7" s="62">
        <v>4</v>
      </c>
      <c r="AX7" s="63" t="str">
        <f t="shared" si="1"/>
        <v>古河市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0"/>
      <c r="BI7" s="62">
        <v>4</v>
      </c>
      <c r="BJ7" s="63" t="str">
        <f t="shared" si="0"/>
        <v>古河市</v>
      </c>
      <c r="BK7" s="64">
        <v>17566</v>
      </c>
      <c r="BL7" s="64">
        <v>4293624</v>
      </c>
      <c r="BM7" s="64">
        <v>4289693</v>
      </c>
      <c r="BN7" s="64">
        <v>45875720</v>
      </c>
      <c r="BO7" s="64">
        <v>45848073</v>
      </c>
      <c r="BP7" s="64">
        <v>14705554</v>
      </c>
      <c r="BQ7" s="64">
        <v>65</v>
      </c>
      <c r="BR7" s="64">
        <v>7260</v>
      </c>
      <c r="BS7" s="64">
        <v>7207</v>
      </c>
      <c r="BT7" s="66"/>
      <c r="BU7" s="62">
        <v>4</v>
      </c>
      <c r="BV7" s="63" t="str">
        <f t="shared" si="4"/>
        <v>古河市</v>
      </c>
      <c r="BW7" s="64">
        <v>0</v>
      </c>
      <c r="BX7" s="64">
        <v>9920780</v>
      </c>
      <c r="BY7" s="64">
        <v>9219636</v>
      </c>
      <c r="BZ7" s="64">
        <v>183109176</v>
      </c>
      <c r="CA7" s="64">
        <v>177462627</v>
      </c>
      <c r="CB7" s="64">
        <v>29573089</v>
      </c>
      <c r="CC7" s="64">
        <v>0</v>
      </c>
      <c r="CD7" s="64">
        <v>57673</v>
      </c>
      <c r="CE7" s="64">
        <v>52522</v>
      </c>
      <c r="CF7" s="66"/>
      <c r="CG7" s="62">
        <v>4</v>
      </c>
      <c r="CH7" s="63" t="str">
        <f t="shared" si="5"/>
        <v>古河市</v>
      </c>
      <c r="CI7" s="64">
        <v>0</v>
      </c>
      <c r="CJ7" s="64">
        <v>8914090</v>
      </c>
      <c r="CK7" s="64">
        <v>8886510</v>
      </c>
      <c r="CL7" s="64">
        <v>95363810</v>
      </c>
      <c r="CM7" s="64">
        <v>95177617</v>
      </c>
      <c r="CN7" s="64">
        <v>31718781</v>
      </c>
      <c r="CO7" s="64">
        <v>0</v>
      </c>
      <c r="CP7" s="64">
        <v>38261</v>
      </c>
      <c r="CQ7" s="64">
        <v>37137</v>
      </c>
      <c r="CR7" s="66"/>
      <c r="CS7" s="62">
        <v>4</v>
      </c>
      <c r="CT7" s="63" t="str">
        <f t="shared" si="6"/>
        <v>古河市</v>
      </c>
      <c r="CU7" s="64">
        <v>0</v>
      </c>
      <c r="CV7" s="64">
        <v>10100704</v>
      </c>
      <c r="CW7" s="64">
        <v>10099156</v>
      </c>
      <c r="CX7" s="64">
        <v>134075081</v>
      </c>
      <c r="CY7" s="64">
        <v>134062778</v>
      </c>
      <c r="CZ7" s="64">
        <v>90819769</v>
      </c>
      <c r="DA7" s="64">
        <v>0</v>
      </c>
      <c r="DB7" s="64">
        <v>12559</v>
      </c>
      <c r="DC7" s="64">
        <v>12454</v>
      </c>
      <c r="DD7" s="66"/>
      <c r="DE7" s="62">
        <v>4</v>
      </c>
      <c r="DF7" s="63" t="str">
        <f t="shared" si="7"/>
        <v>古河市</v>
      </c>
      <c r="DG7" s="64">
        <v>2165956</v>
      </c>
      <c r="DH7" s="64">
        <v>28935574</v>
      </c>
      <c r="DI7" s="64">
        <v>28205302</v>
      </c>
      <c r="DJ7" s="64">
        <v>412548067</v>
      </c>
      <c r="DK7" s="64">
        <v>406703022</v>
      </c>
      <c r="DL7" s="64">
        <v>152111639</v>
      </c>
      <c r="DM7" s="64">
        <v>2310</v>
      </c>
      <c r="DN7" s="64">
        <v>108493</v>
      </c>
      <c r="DO7" s="64">
        <v>102113</v>
      </c>
      <c r="DP7" s="95"/>
      <c r="DQ7" s="62">
        <v>4</v>
      </c>
      <c r="DR7" s="63" t="str">
        <f t="shared" si="8"/>
        <v>古河市</v>
      </c>
      <c r="DS7" s="64">
        <v>0</v>
      </c>
      <c r="DT7" s="64">
        <v>0</v>
      </c>
      <c r="DU7" s="64">
        <v>0</v>
      </c>
      <c r="DV7" s="64">
        <v>0</v>
      </c>
      <c r="DW7" s="64">
        <v>0</v>
      </c>
      <c r="DX7" s="64">
        <v>0</v>
      </c>
      <c r="DY7" s="64">
        <v>0</v>
      </c>
      <c r="DZ7" s="64">
        <v>0</v>
      </c>
      <c r="EA7" s="64">
        <v>0</v>
      </c>
      <c r="EB7" s="60"/>
      <c r="EC7" s="62">
        <v>4</v>
      </c>
      <c r="ED7" s="63" t="str">
        <f t="shared" si="9"/>
        <v>古河市</v>
      </c>
      <c r="EE7" s="64">
        <v>0</v>
      </c>
      <c r="EF7" s="64">
        <v>0</v>
      </c>
      <c r="EG7" s="64">
        <v>0</v>
      </c>
      <c r="EH7" s="64">
        <v>0</v>
      </c>
      <c r="EI7" s="64">
        <v>0</v>
      </c>
      <c r="EJ7" s="64">
        <v>0</v>
      </c>
      <c r="EK7" s="64">
        <v>0</v>
      </c>
      <c r="EL7" s="64">
        <v>0</v>
      </c>
      <c r="EM7" s="64">
        <v>0</v>
      </c>
      <c r="EN7" s="60"/>
      <c r="EO7" s="62">
        <v>4</v>
      </c>
      <c r="EP7" s="63" t="str">
        <f t="shared" si="10"/>
        <v>古河市</v>
      </c>
      <c r="EQ7" s="64">
        <v>104427</v>
      </c>
      <c r="ER7" s="64">
        <v>28991</v>
      </c>
      <c r="ES7" s="64">
        <v>26625</v>
      </c>
      <c r="ET7" s="64">
        <v>924</v>
      </c>
      <c r="EU7" s="64">
        <v>853</v>
      </c>
      <c r="EV7" s="64">
        <v>853</v>
      </c>
      <c r="EW7" s="64">
        <v>30</v>
      </c>
      <c r="EX7" s="64">
        <v>16</v>
      </c>
      <c r="EY7" s="64">
        <v>14</v>
      </c>
      <c r="EZ7" s="60"/>
      <c r="FA7" s="62">
        <v>4</v>
      </c>
      <c r="FB7" s="63" t="str">
        <f t="shared" si="11"/>
        <v>古河市</v>
      </c>
      <c r="FC7" s="64">
        <v>174089</v>
      </c>
      <c r="FD7" s="64">
        <v>6456007</v>
      </c>
      <c r="FE7" s="64">
        <v>5724162</v>
      </c>
      <c r="FF7" s="64">
        <v>201570</v>
      </c>
      <c r="FG7" s="64">
        <v>178960</v>
      </c>
      <c r="FH7" s="64">
        <v>178960</v>
      </c>
      <c r="FI7" s="64">
        <v>120</v>
      </c>
      <c r="FJ7" s="64">
        <v>5208</v>
      </c>
      <c r="FK7" s="64">
        <v>4501</v>
      </c>
      <c r="FM7" s="62">
        <v>4</v>
      </c>
      <c r="FN7" s="63" t="str">
        <f t="shared" si="12"/>
        <v>古河市</v>
      </c>
      <c r="FO7" s="64">
        <v>7019</v>
      </c>
      <c r="FP7" s="64">
        <v>843330</v>
      </c>
      <c r="FQ7" s="64">
        <v>842682</v>
      </c>
      <c r="FR7" s="64">
        <v>3456244</v>
      </c>
      <c r="FS7" s="64">
        <v>3453565</v>
      </c>
      <c r="FT7" s="64">
        <v>2369052</v>
      </c>
      <c r="FU7" s="64">
        <v>18</v>
      </c>
      <c r="FV7" s="64">
        <v>885</v>
      </c>
      <c r="FW7" s="64">
        <v>876</v>
      </c>
      <c r="FY7" s="62">
        <v>4</v>
      </c>
      <c r="FZ7" s="63" t="str">
        <f t="shared" si="13"/>
        <v>古河市</v>
      </c>
      <c r="GA7" s="64">
        <v>0</v>
      </c>
      <c r="GB7" s="64">
        <v>0</v>
      </c>
      <c r="GC7" s="64">
        <v>0</v>
      </c>
      <c r="GD7" s="64">
        <v>0</v>
      </c>
      <c r="GE7" s="64">
        <v>0</v>
      </c>
      <c r="GF7" s="64">
        <v>0</v>
      </c>
      <c r="GG7" s="64">
        <v>0</v>
      </c>
      <c r="GH7" s="64">
        <v>0</v>
      </c>
      <c r="GI7" s="64">
        <v>0</v>
      </c>
      <c r="GK7" s="62">
        <v>4</v>
      </c>
      <c r="GL7" s="63" t="str">
        <f t="shared" si="14"/>
        <v>古河市</v>
      </c>
      <c r="GM7" s="64">
        <v>3332</v>
      </c>
      <c r="GN7" s="64">
        <v>35683</v>
      </c>
      <c r="GO7" s="64">
        <v>26329</v>
      </c>
      <c r="GP7" s="64">
        <v>3576</v>
      </c>
      <c r="GQ7" s="64">
        <v>3295</v>
      </c>
      <c r="GR7" s="64">
        <v>2539</v>
      </c>
      <c r="GS7" s="64">
        <v>10</v>
      </c>
      <c r="GT7" s="64">
        <v>70</v>
      </c>
      <c r="GU7" s="64">
        <v>54</v>
      </c>
      <c r="GW7" s="62">
        <v>4</v>
      </c>
      <c r="GX7" s="63" t="str">
        <f t="shared" si="15"/>
        <v>古河市</v>
      </c>
      <c r="GY7" s="64">
        <v>0</v>
      </c>
      <c r="GZ7" s="64">
        <v>0</v>
      </c>
      <c r="HA7" s="64">
        <v>0</v>
      </c>
      <c r="HB7" s="64">
        <v>0</v>
      </c>
      <c r="HC7" s="64">
        <v>0</v>
      </c>
      <c r="HD7" s="64">
        <v>0</v>
      </c>
      <c r="HE7" s="64">
        <v>0</v>
      </c>
      <c r="HF7" s="64">
        <v>0</v>
      </c>
      <c r="HG7" s="64">
        <v>0</v>
      </c>
      <c r="HI7" s="62">
        <v>4</v>
      </c>
      <c r="HJ7" s="63" t="str">
        <f t="shared" si="16"/>
        <v>古河市</v>
      </c>
      <c r="HK7" s="64">
        <v>0</v>
      </c>
      <c r="HL7" s="64">
        <v>0</v>
      </c>
      <c r="HM7" s="64">
        <v>0</v>
      </c>
      <c r="HN7" s="64">
        <v>0</v>
      </c>
      <c r="HO7" s="64">
        <v>0</v>
      </c>
      <c r="HP7" s="64">
        <v>0</v>
      </c>
      <c r="HQ7" s="64">
        <v>0</v>
      </c>
      <c r="HR7" s="64">
        <v>0</v>
      </c>
      <c r="HS7" s="64">
        <v>0</v>
      </c>
      <c r="HU7" s="62">
        <v>4</v>
      </c>
      <c r="HV7" s="63" t="str">
        <f t="shared" si="17"/>
        <v>古河市</v>
      </c>
      <c r="HW7" s="64">
        <v>472</v>
      </c>
      <c r="HX7" s="64">
        <v>184002</v>
      </c>
      <c r="HY7" s="64">
        <v>183953</v>
      </c>
      <c r="HZ7" s="64">
        <v>867056</v>
      </c>
      <c r="IA7" s="64">
        <v>866636</v>
      </c>
      <c r="IB7" s="64">
        <v>573945</v>
      </c>
      <c r="IC7" s="64">
        <v>26</v>
      </c>
      <c r="ID7" s="64">
        <v>647</v>
      </c>
      <c r="IE7" s="64">
        <v>646</v>
      </c>
      <c r="IG7" s="62">
        <v>4</v>
      </c>
      <c r="IH7" s="63" t="str">
        <f t="shared" si="18"/>
        <v>古河市</v>
      </c>
      <c r="II7" s="64">
        <v>0</v>
      </c>
      <c r="IJ7" s="64">
        <v>21092</v>
      </c>
      <c r="IK7" s="64">
        <v>21092</v>
      </c>
      <c r="IL7" s="64">
        <v>549906</v>
      </c>
      <c r="IM7" s="64">
        <v>549906</v>
      </c>
      <c r="IN7" s="64">
        <v>379744</v>
      </c>
      <c r="IO7" s="64">
        <v>0</v>
      </c>
      <c r="IP7" s="64">
        <v>77</v>
      </c>
      <c r="IQ7" s="64">
        <v>77</v>
      </c>
    </row>
    <row r="8" spans="1:251" s="56" customFormat="1" ht="24.75" customHeight="1">
      <c r="A8" s="62">
        <v>5</v>
      </c>
      <c r="B8" s="63" t="s">
        <v>80</v>
      </c>
      <c r="C8" s="64">
        <v>330086</v>
      </c>
      <c r="D8" s="64">
        <v>32508436</v>
      </c>
      <c r="E8" s="64">
        <v>31633928</v>
      </c>
      <c r="F8" s="64">
        <v>3739396</v>
      </c>
      <c r="G8" s="64">
        <v>3643308</v>
      </c>
      <c r="H8" s="64">
        <v>3641223</v>
      </c>
      <c r="I8" s="64">
        <v>568</v>
      </c>
      <c r="J8" s="64">
        <v>21100</v>
      </c>
      <c r="K8" s="64">
        <v>20073</v>
      </c>
      <c r="L8" s="60"/>
      <c r="M8" s="62">
        <v>5</v>
      </c>
      <c r="N8" s="63" t="s">
        <v>80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0"/>
      <c r="Y8" s="62">
        <v>5</v>
      </c>
      <c r="Z8" s="63" t="str">
        <f t="shared" si="2"/>
        <v>石岡市</v>
      </c>
      <c r="AA8" s="64">
        <v>0</v>
      </c>
      <c r="AB8" s="64">
        <v>184052</v>
      </c>
      <c r="AC8" s="64">
        <v>183160</v>
      </c>
      <c r="AD8" s="64">
        <v>573900</v>
      </c>
      <c r="AE8" s="64">
        <v>573377</v>
      </c>
      <c r="AF8" s="64">
        <v>231017</v>
      </c>
      <c r="AG8" s="64">
        <v>0</v>
      </c>
      <c r="AH8" s="64">
        <v>220</v>
      </c>
      <c r="AI8" s="64">
        <v>219</v>
      </c>
      <c r="AJ8" s="66"/>
      <c r="AK8" s="62">
        <v>5</v>
      </c>
      <c r="AL8" s="63" t="str">
        <f t="shared" si="3"/>
        <v>石岡市</v>
      </c>
      <c r="AM8" s="64">
        <v>167230</v>
      </c>
      <c r="AN8" s="64">
        <v>39596588</v>
      </c>
      <c r="AO8" s="64">
        <v>37764188</v>
      </c>
      <c r="AP8" s="64">
        <v>2084028</v>
      </c>
      <c r="AQ8" s="64">
        <v>1989548</v>
      </c>
      <c r="AR8" s="64">
        <v>1989548</v>
      </c>
      <c r="AS8" s="64">
        <v>409</v>
      </c>
      <c r="AT8" s="64">
        <v>36498</v>
      </c>
      <c r="AU8" s="64">
        <v>34211</v>
      </c>
      <c r="AV8" s="60"/>
      <c r="AW8" s="62">
        <v>5</v>
      </c>
      <c r="AX8" s="63" t="str">
        <f t="shared" si="1"/>
        <v>石岡市</v>
      </c>
      <c r="AY8" s="64">
        <v>0</v>
      </c>
      <c r="AZ8" s="64">
        <v>0</v>
      </c>
      <c r="BA8" s="64">
        <v>0</v>
      </c>
      <c r="BB8" s="64">
        <v>0</v>
      </c>
      <c r="BC8" s="64">
        <v>0</v>
      </c>
      <c r="BD8" s="64">
        <v>0</v>
      </c>
      <c r="BE8" s="64">
        <v>0</v>
      </c>
      <c r="BF8" s="64">
        <v>0</v>
      </c>
      <c r="BG8" s="64">
        <v>0</v>
      </c>
      <c r="BH8" s="60"/>
      <c r="BI8" s="62">
        <v>5</v>
      </c>
      <c r="BJ8" s="63" t="str">
        <f t="shared" si="0"/>
        <v>石岡市</v>
      </c>
      <c r="BK8" s="64">
        <v>7905</v>
      </c>
      <c r="BL8" s="64">
        <v>1634329</v>
      </c>
      <c r="BM8" s="64">
        <v>1627943</v>
      </c>
      <c r="BN8" s="64">
        <v>12309670</v>
      </c>
      <c r="BO8" s="64">
        <v>12297574</v>
      </c>
      <c r="BP8" s="64">
        <v>4367081</v>
      </c>
      <c r="BQ8" s="64">
        <v>18</v>
      </c>
      <c r="BR8" s="64">
        <v>2150</v>
      </c>
      <c r="BS8" s="64">
        <v>2119</v>
      </c>
      <c r="BT8" s="66"/>
      <c r="BU8" s="62">
        <v>5</v>
      </c>
      <c r="BV8" s="63" t="str">
        <f t="shared" si="4"/>
        <v>石岡市</v>
      </c>
      <c r="BW8" s="64">
        <v>0</v>
      </c>
      <c r="BX8" s="64">
        <v>6353979</v>
      </c>
      <c r="BY8" s="64">
        <v>5996887</v>
      </c>
      <c r="BZ8" s="64">
        <v>58404581</v>
      </c>
      <c r="CA8" s="64">
        <v>56011587</v>
      </c>
      <c r="CB8" s="64">
        <v>9335213</v>
      </c>
      <c r="CC8" s="64">
        <v>0</v>
      </c>
      <c r="CD8" s="64">
        <v>32371</v>
      </c>
      <c r="CE8" s="64">
        <v>29850</v>
      </c>
      <c r="CF8" s="66"/>
      <c r="CG8" s="62">
        <v>5</v>
      </c>
      <c r="CH8" s="63" t="str">
        <f t="shared" si="5"/>
        <v>石岡市</v>
      </c>
      <c r="CI8" s="64">
        <v>0</v>
      </c>
      <c r="CJ8" s="64">
        <v>9720851</v>
      </c>
      <c r="CK8" s="64">
        <v>9652930</v>
      </c>
      <c r="CL8" s="64">
        <v>55647011</v>
      </c>
      <c r="CM8" s="64">
        <v>55392906</v>
      </c>
      <c r="CN8" s="64">
        <v>18464250</v>
      </c>
      <c r="CO8" s="64">
        <v>0</v>
      </c>
      <c r="CP8" s="64">
        <v>28982</v>
      </c>
      <c r="CQ8" s="64">
        <v>27820</v>
      </c>
      <c r="CR8" s="66"/>
      <c r="CS8" s="62">
        <v>5</v>
      </c>
      <c r="CT8" s="63" t="str">
        <f t="shared" si="6"/>
        <v>石岡市</v>
      </c>
      <c r="CU8" s="64">
        <v>0</v>
      </c>
      <c r="CV8" s="64">
        <v>6846300</v>
      </c>
      <c r="CW8" s="64">
        <v>6836392</v>
      </c>
      <c r="CX8" s="64">
        <v>60300761</v>
      </c>
      <c r="CY8" s="64">
        <v>60280244</v>
      </c>
      <c r="CZ8" s="64">
        <v>42158181</v>
      </c>
      <c r="DA8" s="64">
        <v>0</v>
      </c>
      <c r="DB8" s="64">
        <v>8783</v>
      </c>
      <c r="DC8" s="64">
        <v>8674</v>
      </c>
      <c r="DD8" s="66"/>
      <c r="DE8" s="62">
        <v>5</v>
      </c>
      <c r="DF8" s="63" t="str">
        <f t="shared" si="7"/>
        <v>石岡市</v>
      </c>
      <c r="DG8" s="64">
        <v>1790791</v>
      </c>
      <c r="DH8" s="64">
        <v>22921130</v>
      </c>
      <c r="DI8" s="64">
        <v>22486209</v>
      </c>
      <c r="DJ8" s="64">
        <v>174352353</v>
      </c>
      <c r="DK8" s="64">
        <v>171684737</v>
      </c>
      <c r="DL8" s="64">
        <v>69957644</v>
      </c>
      <c r="DM8" s="64">
        <v>1295</v>
      </c>
      <c r="DN8" s="64">
        <v>70136</v>
      </c>
      <c r="DO8" s="64">
        <v>66344</v>
      </c>
      <c r="DP8" s="95"/>
      <c r="DQ8" s="62">
        <v>5</v>
      </c>
      <c r="DR8" s="63" t="str">
        <f t="shared" si="8"/>
        <v>石岡市</v>
      </c>
      <c r="DS8" s="64">
        <v>0</v>
      </c>
      <c r="DT8" s="64">
        <v>0</v>
      </c>
      <c r="DU8" s="64">
        <v>0</v>
      </c>
      <c r="DV8" s="64">
        <v>0</v>
      </c>
      <c r="DW8" s="64">
        <v>0</v>
      </c>
      <c r="DX8" s="64">
        <v>0</v>
      </c>
      <c r="DY8" s="64">
        <v>0</v>
      </c>
      <c r="DZ8" s="64">
        <v>0</v>
      </c>
      <c r="EA8" s="64">
        <v>0</v>
      </c>
      <c r="EB8" s="60"/>
      <c r="EC8" s="62">
        <v>5</v>
      </c>
      <c r="ED8" s="63" t="str">
        <f t="shared" si="9"/>
        <v>石岡市</v>
      </c>
      <c r="EE8" s="64">
        <v>0</v>
      </c>
      <c r="EF8" s="64">
        <v>0</v>
      </c>
      <c r="EG8" s="64">
        <v>0</v>
      </c>
      <c r="EH8" s="64">
        <v>0</v>
      </c>
      <c r="EI8" s="64">
        <v>0</v>
      </c>
      <c r="EJ8" s="64">
        <v>0</v>
      </c>
      <c r="EK8" s="64">
        <v>0</v>
      </c>
      <c r="EL8" s="64">
        <v>0</v>
      </c>
      <c r="EM8" s="64">
        <v>0</v>
      </c>
      <c r="EN8" s="60"/>
      <c r="EO8" s="62">
        <v>5</v>
      </c>
      <c r="EP8" s="63" t="str">
        <f t="shared" si="10"/>
        <v>石岡市</v>
      </c>
      <c r="EQ8" s="64">
        <v>224361</v>
      </c>
      <c r="ER8" s="64">
        <v>21929</v>
      </c>
      <c r="ES8" s="64">
        <v>10375</v>
      </c>
      <c r="ET8" s="64">
        <v>285</v>
      </c>
      <c r="EU8" s="64">
        <v>135</v>
      </c>
      <c r="EV8" s="64">
        <v>135</v>
      </c>
      <c r="EW8" s="64">
        <v>80</v>
      </c>
      <c r="EX8" s="64">
        <v>30</v>
      </c>
      <c r="EY8" s="64">
        <v>17</v>
      </c>
      <c r="EZ8" s="60"/>
      <c r="FA8" s="62">
        <v>5</v>
      </c>
      <c r="FB8" s="63" t="str">
        <f t="shared" si="11"/>
        <v>石岡市</v>
      </c>
      <c r="FC8" s="64">
        <v>19681712</v>
      </c>
      <c r="FD8" s="64">
        <v>59846099</v>
      </c>
      <c r="FE8" s="64">
        <v>55140060</v>
      </c>
      <c r="FF8" s="64">
        <v>1226864</v>
      </c>
      <c r="FG8" s="64">
        <v>1132768</v>
      </c>
      <c r="FH8" s="64">
        <v>1132768</v>
      </c>
      <c r="FI8" s="64">
        <v>815</v>
      </c>
      <c r="FJ8" s="64">
        <v>22914</v>
      </c>
      <c r="FK8" s="64">
        <v>19903</v>
      </c>
      <c r="FM8" s="62">
        <v>5</v>
      </c>
      <c r="FN8" s="63" t="str">
        <f t="shared" si="12"/>
        <v>石岡市</v>
      </c>
      <c r="FO8" s="64">
        <v>17402</v>
      </c>
      <c r="FP8" s="64">
        <v>629326</v>
      </c>
      <c r="FQ8" s="64">
        <v>566138</v>
      </c>
      <c r="FR8" s="64">
        <v>76864</v>
      </c>
      <c r="FS8" s="64">
        <v>74916</v>
      </c>
      <c r="FT8" s="64">
        <v>57118</v>
      </c>
      <c r="FU8" s="64">
        <v>24</v>
      </c>
      <c r="FV8" s="64">
        <v>513</v>
      </c>
      <c r="FW8" s="64">
        <v>445</v>
      </c>
      <c r="FY8" s="62">
        <v>5</v>
      </c>
      <c r="FZ8" s="63" t="str">
        <f t="shared" si="13"/>
        <v>石岡市</v>
      </c>
      <c r="GA8" s="64">
        <v>690</v>
      </c>
      <c r="GB8" s="64">
        <v>153337</v>
      </c>
      <c r="GC8" s="64">
        <v>153337</v>
      </c>
      <c r="GD8" s="64">
        <v>7324</v>
      </c>
      <c r="GE8" s="64">
        <v>7324</v>
      </c>
      <c r="GF8" s="64">
        <v>7324</v>
      </c>
      <c r="GG8" s="64">
        <v>1</v>
      </c>
      <c r="GH8" s="64">
        <v>57</v>
      </c>
      <c r="GI8" s="64">
        <v>57</v>
      </c>
      <c r="GK8" s="62">
        <v>5</v>
      </c>
      <c r="GL8" s="63" t="str">
        <f t="shared" si="14"/>
        <v>石岡市</v>
      </c>
      <c r="GM8" s="64">
        <v>145600</v>
      </c>
      <c r="GN8" s="64">
        <v>1188622</v>
      </c>
      <c r="GO8" s="64">
        <v>968392</v>
      </c>
      <c r="GP8" s="64">
        <v>16970</v>
      </c>
      <c r="GQ8" s="64">
        <v>13894</v>
      </c>
      <c r="GR8" s="64">
        <v>13894</v>
      </c>
      <c r="GS8" s="64">
        <v>361</v>
      </c>
      <c r="GT8" s="64">
        <v>3140</v>
      </c>
      <c r="GU8" s="64">
        <v>2446</v>
      </c>
      <c r="GW8" s="62">
        <v>5</v>
      </c>
      <c r="GX8" s="63" t="str">
        <f t="shared" si="15"/>
        <v>石岡市</v>
      </c>
      <c r="GY8" s="64">
        <v>578</v>
      </c>
      <c r="GZ8" s="64">
        <v>2106767</v>
      </c>
      <c r="HA8" s="64">
        <v>2105717</v>
      </c>
      <c r="HB8" s="64">
        <v>3219911</v>
      </c>
      <c r="HC8" s="64">
        <v>3218332</v>
      </c>
      <c r="HD8" s="64">
        <v>2212299</v>
      </c>
      <c r="HE8" s="64">
        <v>3</v>
      </c>
      <c r="HF8" s="64">
        <v>1149</v>
      </c>
      <c r="HG8" s="64">
        <v>1136</v>
      </c>
      <c r="HI8" s="62">
        <v>5</v>
      </c>
      <c r="HJ8" s="63" t="str">
        <f t="shared" si="16"/>
        <v>石岡市</v>
      </c>
      <c r="HK8" s="64">
        <v>0</v>
      </c>
      <c r="HL8" s="64">
        <v>0</v>
      </c>
      <c r="HM8" s="64">
        <v>0</v>
      </c>
      <c r="HN8" s="64">
        <v>0</v>
      </c>
      <c r="HO8" s="64">
        <v>0</v>
      </c>
      <c r="HP8" s="64">
        <v>0</v>
      </c>
      <c r="HQ8" s="64">
        <v>0</v>
      </c>
      <c r="HR8" s="64">
        <v>0</v>
      </c>
      <c r="HS8" s="64">
        <v>0</v>
      </c>
      <c r="HU8" s="62">
        <v>5</v>
      </c>
      <c r="HV8" s="63" t="str">
        <f t="shared" si="17"/>
        <v>石岡市</v>
      </c>
      <c r="HW8" s="64">
        <v>440</v>
      </c>
      <c r="HX8" s="64">
        <v>328945</v>
      </c>
      <c r="HY8" s="64">
        <v>328932</v>
      </c>
      <c r="HZ8" s="64">
        <v>509405</v>
      </c>
      <c r="IA8" s="64">
        <v>509402</v>
      </c>
      <c r="IB8" s="64">
        <v>350124</v>
      </c>
      <c r="IC8" s="64">
        <v>7</v>
      </c>
      <c r="ID8" s="64">
        <v>549</v>
      </c>
      <c r="IE8" s="64">
        <v>548</v>
      </c>
      <c r="IG8" s="62">
        <v>5</v>
      </c>
      <c r="IH8" s="63" t="str">
        <f t="shared" si="18"/>
        <v>石岡市</v>
      </c>
      <c r="II8" s="64">
        <v>0</v>
      </c>
      <c r="IJ8" s="64">
        <v>0</v>
      </c>
      <c r="IK8" s="64">
        <v>0</v>
      </c>
      <c r="IL8" s="64">
        <v>0</v>
      </c>
      <c r="IM8" s="64">
        <v>0</v>
      </c>
      <c r="IN8" s="64">
        <v>0</v>
      </c>
      <c r="IO8" s="64">
        <v>0</v>
      </c>
      <c r="IP8" s="64">
        <v>0</v>
      </c>
      <c r="IQ8" s="64">
        <v>0</v>
      </c>
    </row>
    <row r="9" spans="1:251" s="56" customFormat="1" ht="24.75" customHeight="1">
      <c r="A9" s="62">
        <v>6</v>
      </c>
      <c r="B9" s="63" t="s">
        <v>81</v>
      </c>
      <c r="C9" s="64">
        <v>67585</v>
      </c>
      <c r="D9" s="64">
        <v>12463332</v>
      </c>
      <c r="E9" s="64">
        <v>12145354</v>
      </c>
      <c r="F9" s="64">
        <v>1229821</v>
      </c>
      <c r="G9" s="64">
        <v>1198826</v>
      </c>
      <c r="H9" s="64">
        <v>1197192</v>
      </c>
      <c r="I9" s="64">
        <v>127</v>
      </c>
      <c r="J9" s="64">
        <v>9594</v>
      </c>
      <c r="K9" s="64">
        <v>9216</v>
      </c>
      <c r="L9" s="60"/>
      <c r="M9" s="62">
        <v>6</v>
      </c>
      <c r="N9" s="63" t="s">
        <v>81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0"/>
      <c r="Y9" s="62">
        <v>6</v>
      </c>
      <c r="Z9" s="63" t="str">
        <f t="shared" si="2"/>
        <v>結城市</v>
      </c>
      <c r="AA9" s="64">
        <v>43200</v>
      </c>
      <c r="AB9" s="64">
        <v>21093</v>
      </c>
      <c r="AC9" s="64">
        <v>21083</v>
      </c>
      <c r="AD9" s="64">
        <v>158607</v>
      </c>
      <c r="AE9" s="64">
        <v>158580</v>
      </c>
      <c r="AF9" s="64">
        <v>52852</v>
      </c>
      <c r="AG9" s="64">
        <v>20</v>
      </c>
      <c r="AH9" s="64">
        <v>51</v>
      </c>
      <c r="AI9" s="64">
        <v>50</v>
      </c>
      <c r="AJ9" s="66"/>
      <c r="AK9" s="62">
        <v>6</v>
      </c>
      <c r="AL9" s="63" t="str">
        <f t="shared" si="3"/>
        <v>結城市</v>
      </c>
      <c r="AM9" s="64">
        <v>225246</v>
      </c>
      <c r="AN9" s="64">
        <v>22589394</v>
      </c>
      <c r="AO9" s="64">
        <v>21525920</v>
      </c>
      <c r="AP9" s="64">
        <v>1157216</v>
      </c>
      <c r="AQ9" s="64">
        <v>1103415</v>
      </c>
      <c r="AR9" s="64">
        <v>1103185</v>
      </c>
      <c r="AS9" s="64">
        <v>486</v>
      </c>
      <c r="AT9" s="64">
        <v>19802</v>
      </c>
      <c r="AU9" s="64">
        <v>18458</v>
      </c>
      <c r="AV9" s="60"/>
      <c r="AW9" s="62">
        <v>6</v>
      </c>
      <c r="AX9" s="63" t="str">
        <f t="shared" si="1"/>
        <v>結城市</v>
      </c>
      <c r="AY9" s="64">
        <v>0</v>
      </c>
      <c r="AZ9" s="64">
        <v>0</v>
      </c>
      <c r="BA9" s="64">
        <v>0</v>
      </c>
      <c r="BB9" s="64">
        <v>0</v>
      </c>
      <c r="BC9" s="64">
        <v>0</v>
      </c>
      <c r="BD9" s="64">
        <v>0</v>
      </c>
      <c r="BE9" s="64">
        <v>0</v>
      </c>
      <c r="BF9" s="64">
        <v>0</v>
      </c>
      <c r="BG9" s="64">
        <v>0</v>
      </c>
      <c r="BH9" s="60"/>
      <c r="BI9" s="62">
        <v>6</v>
      </c>
      <c r="BJ9" s="63" t="str">
        <f t="shared" si="0"/>
        <v>結城市</v>
      </c>
      <c r="BK9" s="64">
        <v>68174</v>
      </c>
      <c r="BL9" s="64">
        <v>728418</v>
      </c>
      <c r="BM9" s="64">
        <v>727481</v>
      </c>
      <c r="BN9" s="64">
        <v>8188262</v>
      </c>
      <c r="BO9" s="64">
        <v>8178860</v>
      </c>
      <c r="BP9" s="64">
        <v>2671151</v>
      </c>
      <c r="BQ9" s="64">
        <v>113</v>
      </c>
      <c r="BR9" s="64">
        <v>1356</v>
      </c>
      <c r="BS9" s="64">
        <v>1340</v>
      </c>
      <c r="BT9" s="66"/>
      <c r="BU9" s="62">
        <v>6</v>
      </c>
      <c r="BV9" s="63" t="str">
        <f t="shared" si="4"/>
        <v>結城市</v>
      </c>
      <c r="BW9" s="64">
        <v>0</v>
      </c>
      <c r="BX9" s="64">
        <v>3602520</v>
      </c>
      <c r="BY9" s="64">
        <v>3405536</v>
      </c>
      <c r="BZ9" s="64">
        <v>48795066</v>
      </c>
      <c r="CA9" s="64">
        <v>47492083</v>
      </c>
      <c r="CB9" s="64">
        <v>7915339</v>
      </c>
      <c r="CC9" s="64">
        <v>0</v>
      </c>
      <c r="CD9" s="64">
        <v>18558</v>
      </c>
      <c r="CE9" s="64">
        <v>17246</v>
      </c>
      <c r="CF9" s="66"/>
      <c r="CG9" s="62">
        <v>6</v>
      </c>
      <c r="CH9" s="63" t="str">
        <f t="shared" si="5"/>
        <v>結城市</v>
      </c>
      <c r="CI9" s="64">
        <v>0</v>
      </c>
      <c r="CJ9" s="64">
        <v>5287861</v>
      </c>
      <c r="CK9" s="64">
        <v>5264224</v>
      </c>
      <c r="CL9" s="64">
        <v>42508777</v>
      </c>
      <c r="CM9" s="64">
        <v>42367799</v>
      </c>
      <c r="CN9" s="64">
        <v>14122595</v>
      </c>
      <c r="CO9" s="64">
        <v>0</v>
      </c>
      <c r="CP9" s="64">
        <v>18581</v>
      </c>
      <c r="CQ9" s="64">
        <v>17913</v>
      </c>
      <c r="CR9" s="66"/>
      <c r="CS9" s="62">
        <v>6</v>
      </c>
      <c r="CT9" s="63" t="str">
        <f t="shared" si="6"/>
        <v>結城市</v>
      </c>
      <c r="CU9" s="64">
        <v>0</v>
      </c>
      <c r="CV9" s="64">
        <v>3931714</v>
      </c>
      <c r="CW9" s="64">
        <v>3929303</v>
      </c>
      <c r="CX9" s="64">
        <v>42088098</v>
      </c>
      <c r="CY9" s="64">
        <v>42082999</v>
      </c>
      <c r="CZ9" s="64">
        <v>29314059</v>
      </c>
      <c r="DA9" s="64">
        <v>0</v>
      </c>
      <c r="DB9" s="64">
        <v>4587</v>
      </c>
      <c r="DC9" s="64">
        <v>4554</v>
      </c>
      <c r="DD9" s="66"/>
      <c r="DE9" s="62">
        <v>6</v>
      </c>
      <c r="DF9" s="63" t="str">
        <f t="shared" si="7"/>
        <v>結城市</v>
      </c>
      <c r="DG9" s="64">
        <v>532479</v>
      </c>
      <c r="DH9" s="64">
        <v>12822095</v>
      </c>
      <c r="DI9" s="64">
        <v>12599063</v>
      </c>
      <c r="DJ9" s="64">
        <v>133391941</v>
      </c>
      <c r="DK9" s="64">
        <v>131942881</v>
      </c>
      <c r="DL9" s="64">
        <v>51351993</v>
      </c>
      <c r="DM9" s="64">
        <v>810</v>
      </c>
      <c r="DN9" s="64">
        <v>41726</v>
      </c>
      <c r="DO9" s="64">
        <v>39713</v>
      </c>
      <c r="DP9" s="95"/>
      <c r="DQ9" s="62">
        <v>6</v>
      </c>
      <c r="DR9" s="63" t="str">
        <f t="shared" si="8"/>
        <v>結城市</v>
      </c>
      <c r="DS9" s="64">
        <v>0</v>
      </c>
      <c r="DT9" s="64">
        <v>0</v>
      </c>
      <c r="DU9" s="64">
        <v>0</v>
      </c>
      <c r="DV9" s="64">
        <v>0</v>
      </c>
      <c r="DW9" s="64">
        <v>0</v>
      </c>
      <c r="DX9" s="64">
        <v>0</v>
      </c>
      <c r="DY9" s="64">
        <v>0</v>
      </c>
      <c r="DZ9" s="64">
        <v>0</v>
      </c>
      <c r="EA9" s="64">
        <v>0</v>
      </c>
      <c r="EB9" s="60"/>
      <c r="EC9" s="62">
        <v>6</v>
      </c>
      <c r="ED9" s="63" t="str">
        <f t="shared" si="9"/>
        <v>結城市</v>
      </c>
      <c r="EE9" s="64">
        <v>0</v>
      </c>
      <c r="EF9" s="64">
        <v>0</v>
      </c>
      <c r="EG9" s="64">
        <v>0</v>
      </c>
      <c r="EH9" s="64">
        <v>0</v>
      </c>
      <c r="EI9" s="64">
        <v>0</v>
      </c>
      <c r="EJ9" s="64">
        <v>0</v>
      </c>
      <c r="EK9" s="64">
        <v>0</v>
      </c>
      <c r="EL9" s="64">
        <v>0</v>
      </c>
      <c r="EM9" s="64">
        <v>0</v>
      </c>
      <c r="EN9" s="60"/>
      <c r="EO9" s="62">
        <v>6</v>
      </c>
      <c r="EP9" s="63" t="str">
        <f t="shared" si="10"/>
        <v>結城市</v>
      </c>
      <c r="EQ9" s="64">
        <v>5411</v>
      </c>
      <c r="ER9" s="64">
        <v>5354</v>
      </c>
      <c r="ES9" s="64">
        <v>5354</v>
      </c>
      <c r="ET9" s="64">
        <v>193</v>
      </c>
      <c r="EU9" s="64">
        <v>193</v>
      </c>
      <c r="EV9" s="64">
        <v>193</v>
      </c>
      <c r="EW9" s="64">
        <v>4</v>
      </c>
      <c r="EX9" s="64">
        <v>3</v>
      </c>
      <c r="EY9" s="64">
        <v>3</v>
      </c>
      <c r="EZ9" s="60"/>
      <c r="FA9" s="62">
        <v>6</v>
      </c>
      <c r="FB9" s="63" t="str">
        <f t="shared" si="11"/>
        <v>結城市</v>
      </c>
      <c r="FC9" s="64">
        <v>161706</v>
      </c>
      <c r="FD9" s="64">
        <v>2599686</v>
      </c>
      <c r="FE9" s="64">
        <v>2151481</v>
      </c>
      <c r="FF9" s="64">
        <v>93588</v>
      </c>
      <c r="FG9" s="64">
        <v>77453</v>
      </c>
      <c r="FH9" s="64">
        <v>77453</v>
      </c>
      <c r="FI9" s="64">
        <v>184</v>
      </c>
      <c r="FJ9" s="64">
        <v>2240</v>
      </c>
      <c r="FK9" s="64">
        <v>1730</v>
      </c>
      <c r="FM9" s="62">
        <v>6</v>
      </c>
      <c r="FN9" s="63" t="str">
        <f t="shared" si="12"/>
        <v>結城市</v>
      </c>
      <c r="FO9" s="64">
        <v>0</v>
      </c>
      <c r="FP9" s="64">
        <v>0</v>
      </c>
      <c r="FQ9" s="64">
        <v>0</v>
      </c>
      <c r="FR9" s="64">
        <v>0</v>
      </c>
      <c r="FS9" s="64">
        <v>0</v>
      </c>
      <c r="FT9" s="64">
        <v>0</v>
      </c>
      <c r="FU9" s="64">
        <v>0</v>
      </c>
      <c r="FV9" s="64">
        <v>0</v>
      </c>
      <c r="FW9" s="64">
        <v>0</v>
      </c>
      <c r="FY9" s="62">
        <v>6</v>
      </c>
      <c r="FZ9" s="63" t="str">
        <f t="shared" si="13"/>
        <v>結城市</v>
      </c>
      <c r="GA9" s="64">
        <v>0</v>
      </c>
      <c r="GB9" s="64">
        <v>0</v>
      </c>
      <c r="GC9" s="64">
        <v>0</v>
      </c>
      <c r="GD9" s="64">
        <v>0</v>
      </c>
      <c r="GE9" s="64">
        <v>0</v>
      </c>
      <c r="GF9" s="64">
        <v>0</v>
      </c>
      <c r="GG9" s="64">
        <v>0</v>
      </c>
      <c r="GH9" s="64">
        <v>0</v>
      </c>
      <c r="GI9" s="64">
        <v>0</v>
      </c>
      <c r="GK9" s="62">
        <v>6</v>
      </c>
      <c r="GL9" s="63" t="str">
        <f t="shared" si="14"/>
        <v>結城市</v>
      </c>
      <c r="GM9" s="64">
        <v>19103</v>
      </c>
      <c r="GN9" s="64">
        <v>11924</v>
      </c>
      <c r="GO9" s="64">
        <v>7716</v>
      </c>
      <c r="GP9" s="64">
        <v>429</v>
      </c>
      <c r="GQ9" s="64">
        <v>278</v>
      </c>
      <c r="GR9" s="64">
        <v>278</v>
      </c>
      <c r="GS9" s="64">
        <v>26</v>
      </c>
      <c r="GT9" s="64">
        <v>36</v>
      </c>
      <c r="GU9" s="64">
        <v>20</v>
      </c>
      <c r="GW9" s="62">
        <v>6</v>
      </c>
      <c r="GX9" s="63" t="str">
        <f t="shared" si="15"/>
        <v>結城市</v>
      </c>
      <c r="GY9" s="64">
        <v>0</v>
      </c>
      <c r="GZ9" s="64">
        <v>0</v>
      </c>
      <c r="HA9" s="64">
        <v>0</v>
      </c>
      <c r="HB9" s="64">
        <v>0</v>
      </c>
      <c r="HC9" s="64">
        <v>0</v>
      </c>
      <c r="HD9" s="64">
        <v>0</v>
      </c>
      <c r="HE9" s="64">
        <v>0</v>
      </c>
      <c r="HF9" s="64">
        <v>0</v>
      </c>
      <c r="HG9" s="64">
        <v>0</v>
      </c>
      <c r="HI9" s="62">
        <v>6</v>
      </c>
      <c r="HJ9" s="63" t="str">
        <f t="shared" si="16"/>
        <v>結城市</v>
      </c>
      <c r="HK9" s="64">
        <v>0</v>
      </c>
      <c r="HL9" s="64">
        <v>0</v>
      </c>
      <c r="HM9" s="64">
        <v>0</v>
      </c>
      <c r="HN9" s="64">
        <v>0</v>
      </c>
      <c r="HO9" s="64">
        <v>0</v>
      </c>
      <c r="HP9" s="64">
        <v>0</v>
      </c>
      <c r="HQ9" s="64">
        <v>0</v>
      </c>
      <c r="HR9" s="64">
        <v>0</v>
      </c>
      <c r="HS9" s="64">
        <v>0</v>
      </c>
      <c r="HU9" s="62">
        <v>6</v>
      </c>
      <c r="HV9" s="63" t="str">
        <f t="shared" si="17"/>
        <v>結城市</v>
      </c>
      <c r="HW9" s="64">
        <v>19</v>
      </c>
      <c r="HX9" s="64">
        <v>75948</v>
      </c>
      <c r="HY9" s="64">
        <v>75932</v>
      </c>
      <c r="HZ9" s="64">
        <v>291243</v>
      </c>
      <c r="IA9" s="64">
        <v>291129</v>
      </c>
      <c r="IB9" s="64">
        <v>203790</v>
      </c>
      <c r="IC9" s="64">
        <v>1</v>
      </c>
      <c r="ID9" s="64">
        <v>311</v>
      </c>
      <c r="IE9" s="64">
        <v>310</v>
      </c>
      <c r="IG9" s="62">
        <v>6</v>
      </c>
      <c r="IH9" s="63" t="str">
        <f t="shared" si="18"/>
        <v>結城市</v>
      </c>
      <c r="II9" s="64">
        <v>0</v>
      </c>
      <c r="IJ9" s="64">
        <v>0</v>
      </c>
      <c r="IK9" s="64">
        <v>0</v>
      </c>
      <c r="IL9" s="64">
        <v>0</v>
      </c>
      <c r="IM9" s="64">
        <v>0</v>
      </c>
      <c r="IN9" s="64">
        <v>0</v>
      </c>
      <c r="IO9" s="64">
        <v>0</v>
      </c>
      <c r="IP9" s="64">
        <v>0</v>
      </c>
      <c r="IQ9" s="64">
        <v>0</v>
      </c>
    </row>
    <row r="10" spans="1:251" s="56" customFormat="1" ht="24.75" customHeight="1">
      <c r="A10" s="62">
        <v>7</v>
      </c>
      <c r="B10" s="63" t="s">
        <v>102</v>
      </c>
      <c r="C10" s="64">
        <v>68528</v>
      </c>
      <c r="D10" s="64">
        <v>24028859</v>
      </c>
      <c r="E10" s="64">
        <v>23089212</v>
      </c>
      <c r="F10" s="64">
        <v>2905005</v>
      </c>
      <c r="G10" s="64">
        <v>2792706</v>
      </c>
      <c r="H10" s="64">
        <v>2777750</v>
      </c>
      <c r="I10" s="64">
        <v>172</v>
      </c>
      <c r="J10" s="64">
        <v>18470</v>
      </c>
      <c r="K10" s="64">
        <v>17238</v>
      </c>
      <c r="L10" s="60"/>
      <c r="M10" s="62">
        <v>7</v>
      </c>
      <c r="N10" s="63" t="s">
        <v>102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0"/>
      <c r="Y10" s="62">
        <v>7</v>
      </c>
      <c r="Z10" s="63" t="str">
        <f t="shared" si="2"/>
        <v>龍ケ崎市</v>
      </c>
      <c r="AA10" s="64">
        <v>52</v>
      </c>
      <c r="AB10" s="64">
        <v>41972</v>
      </c>
      <c r="AC10" s="64">
        <v>41399</v>
      </c>
      <c r="AD10" s="64">
        <v>189015</v>
      </c>
      <c r="AE10" s="64">
        <v>188085</v>
      </c>
      <c r="AF10" s="64">
        <v>62695</v>
      </c>
      <c r="AG10" s="64">
        <v>1</v>
      </c>
      <c r="AH10" s="64">
        <v>147</v>
      </c>
      <c r="AI10" s="64">
        <v>138</v>
      </c>
      <c r="AJ10" s="66"/>
      <c r="AK10" s="62">
        <v>7</v>
      </c>
      <c r="AL10" s="63" t="str">
        <f t="shared" si="3"/>
        <v>龍ケ崎市</v>
      </c>
      <c r="AM10" s="64">
        <v>28417</v>
      </c>
      <c r="AN10" s="64">
        <v>9189207</v>
      </c>
      <c r="AO10" s="64">
        <v>8527621</v>
      </c>
      <c r="AP10" s="64">
        <v>538401</v>
      </c>
      <c r="AQ10" s="64">
        <v>499876</v>
      </c>
      <c r="AR10" s="64">
        <v>499343</v>
      </c>
      <c r="AS10" s="64">
        <v>69</v>
      </c>
      <c r="AT10" s="64">
        <v>11351</v>
      </c>
      <c r="AU10" s="64">
        <v>10231</v>
      </c>
      <c r="AV10" s="60"/>
      <c r="AW10" s="62">
        <v>7</v>
      </c>
      <c r="AX10" s="63" t="str">
        <f t="shared" si="1"/>
        <v>龍ケ崎市</v>
      </c>
      <c r="AY10" s="64">
        <v>0</v>
      </c>
      <c r="AZ10" s="64">
        <v>0</v>
      </c>
      <c r="BA10" s="64">
        <v>0</v>
      </c>
      <c r="BB10" s="64">
        <v>0</v>
      </c>
      <c r="BC10" s="64">
        <v>0</v>
      </c>
      <c r="BD10" s="64">
        <v>0</v>
      </c>
      <c r="BE10" s="64">
        <v>0</v>
      </c>
      <c r="BF10" s="64">
        <v>0</v>
      </c>
      <c r="BG10" s="64">
        <v>0</v>
      </c>
      <c r="BH10" s="60"/>
      <c r="BI10" s="62">
        <v>7</v>
      </c>
      <c r="BJ10" s="63" t="str">
        <f t="shared" si="0"/>
        <v>龍ケ崎市</v>
      </c>
      <c r="BK10" s="64">
        <v>134</v>
      </c>
      <c r="BL10" s="64">
        <v>202850</v>
      </c>
      <c r="BM10" s="64">
        <v>200354</v>
      </c>
      <c r="BN10" s="64">
        <v>2635711</v>
      </c>
      <c r="BO10" s="64">
        <v>2631170</v>
      </c>
      <c r="BP10" s="64">
        <v>877853</v>
      </c>
      <c r="BQ10" s="64">
        <v>2</v>
      </c>
      <c r="BR10" s="64">
        <v>622</v>
      </c>
      <c r="BS10" s="64">
        <v>605</v>
      </c>
      <c r="BT10" s="66"/>
      <c r="BU10" s="62">
        <v>7</v>
      </c>
      <c r="BV10" s="63" t="str">
        <f t="shared" si="4"/>
        <v>龍ケ崎市</v>
      </c>
      <c r="BW10" s="64">
        <v>0</v>
      </c>
      <c r="BX10" s="64">
        <v>5438038</v>
      </c>
      <c r="BY10" s="64">
        <v>5310053</v>
      </c>
      <c r="BZ10" s="64">
        <v>94588531</v>
      </c>
      <c r="CA10" s="64">
        <v>93210940</v>
      </c>
      <c r="CB10" s="64">
        <v>15535129</v>
      </c>
      <c r="CC10" s="64">
        <v>0</v>
      </c>
      <c r="CD10" s="64">
        <v>31674</v>
      </c>
      <c r="CE10" s="64">
        <v>30342</v>
      </c>
      <c r="CF10" s="66"/>
      <c r="CG10" s="62">
        <v>7</v>
      </c>
      <c r="CH10" s="63" t="str">
        <f t="shared" si="5"/>
        <v>龍ケ崎市</v>
      </c>
      <c r="CI10" s="64">
        <v>0</v>
      </c>
      <c r="CJ10" s="64">
        <v>3675355</v>
      </c>
      <c r="CK10" s="64">
        <v>3670602</v>
      </c>
      <c r="CL10" s="64">
        <v>39967894</v>
      </c>
      <c r="CM10" s="64">
        <v>39928634</v>
      </c>
      <c r="CN10" s="64">
        <v>13309537</v>
      </c>
      <c r="CO10" s="64">
        <v>0</v>
      </c>
      <c r="CP10" s="64">
        <v>20422</v>
      </c>
      <c r="CQ10" s="64">
        <v>20194</v>
      </c>
      <c r="CR10" s="66"/>
      <c r="CS10" s="62">
        <v>7</v>
      </c>
      <c r="CT10" s="63" t="str">
        <f t="shared" si="6"/>
        <v>龍ケ崎市</v>
      </c>
      <c r="CU10" s="64">
        <v>0</v>
      </c>
      <c r="CV10" s="64">
        <v>4228341</v>
      </c>
      <c r="CW10" s="64">
        <v>4227517</v>
      </c>
      <c r="CX10" s="64">
        <v>58292298</v>
      </c>
      <c r="CY10" s="64">
        <v>58285578</v>
      </c>
      <c r="CZ10" s="64">
        <v>40562938</v>
      </c>
      <c r="DA10" s="64">
        <v>0</v>
      </c>
      <c r="DB10" s="64">
        <v>6575</v>
      </c>
      <c r="DC10" s="64">
        <v>6526</v>
      </c>
      <c r="DD10" s="66"/>
      <c r="DE10" s="62">
        <v>7</v>
      </c>
      <c r="DF10" s="63" t="str">
        <f t="shared" si="7"/>
        <v>龍ケ崎市</v>
      </c>
      <c r="DG10" s="64">
        <v>655841</v>
      </c>
      <c r="DH10" s="64">
        <v>13341734</v>
      </c>
      <c r="DI10" s="64">
        <v>13208172</v>
      </c>
      <c r="DJ10" s="64">
        <v>192848723</v>
      </c>
      <c r="DK10" s="64">
        <v>191425152</v>
      </c>
      <c r="DL10" s="64">
        <v>69407604</v>
      </c>
      <c r="DM10" s="64">
        <v>524</v>
      </c>
      <c r="DN10" s="64">
        <v>58671</v>
      </c>
      <c r="DO10" s="64">
        <v>57062</v>
      </c>
      <c r="DP10" s="95"/>
      <c r="DQ10" s="62">
        <v>7</v>
      </c>
      <c r="DR10" s="63" t="str">
        <f t="shared" si="8"/>
        <v>龍ケ崎市</v>
      </c>
      <c r="DS10" s="64">
        <v>0</v>
      </c>
      <c r="DT10" s="64">
        <v>0</v>
      </c>
      <c r="DU10" s="64">
        <v>0</v>
      </c>
      <c r="DV10" s="64">
        <v>0</v>
      </c>
      <c r="DW10" s="64">
        <v>0</v>
      </c>
      <c r="DX10" s="64">
        <v>0</v>
      </c>
      <c r="DY10" s="64">
        <v>0</v>
      </c>
      <c r="DZ10" s="64">
        <v>0</v>
      </c>
      <c r="EA10" s="64">
        <v>0</v>
      </c>
      <c r="EB10" s="60"/>
      <c r="EC10" s="62">
        <v>7</v>
      </c>
      <c r="ED10" s="63" t="str">
        <f t="shared" si="9"/>
        <v>龍ケ崎市</v>
      </c>
      <c r="EE10" s="64">
        <v>0</v>
      </c>
      <c r="EF10" s="64">
        <v>0</v>
      </c>
      <c r="EG10" s="64">
        <v>0</v>
      </c>
      <c r="EH10" s="64">
        <v>0</v>
      </c>
      <c r="EI10" s="64">
        <v>0</v>
      </c>
      <c r="EJ10" s="64">
        <v>0</v>
      </c>
      <c r="EK10" s="64">
        <v>0</v>
      </c>
      <c r="EL10" s="64">
        <v>0</v>
      </c>
      <c r="EM10" s="64">
        <v>0</v>
      </c>
      <c r="EN10" s="60"/>
      <c r="EO10" s="62">
        <v>7</v>
      </c>
      <c r="EP10" s="63" t="str">
        <f t="shared" si="10"/>
        <v>龍ケ崎市</v>
      </c>
      <c r="EQ10" s="64">
        <v>4023865</v>
      </c>
      <c r="ER10" s="64">
        <v>97236</v>
      </c>
      <c r="ES10" s="64">
        <v>69196</v>
      </c>
      <c r="ET10" s="64">
        <v>2042</v>
      </c>
      <c r="EU10" s="64">
        <v>1453</v>
      </c>
      <c r="EV10" s="64">
        <v>1453</v>
      </c>
      <c r="EW10" s="64">
        <v>54</v>
      </c>
      <c r="EX10" s="64">
        <v>124</v>
      </c>
      <c r="EY10" s="64">
        <v>94</v>
      </c>
      <c r="EZ10" s="60"/>
      <c r="FA10" s="62">
        <v>7</v>
      </c>
      <c r="FB10" s="63" t="str">
        <f t="shared" si="11"/>
        <v>龍ケ崎市</v>
      </c>
      <c r="FC10" s="64">
        <v>139321</v>
      </c>
      <c r="FD10" s="64">
        <v>6256210</v>
      </c>
      <c r="FE10" s="64">
        <v>5348000</v>
      </c>
      <c r="FF10" s="64">
        <v>225224</v>
      </c>
      <c r="FG10" s="64">
        <v>192528</v>
      </c>
      <c r="FH10" s="64">
        <v>192528</v>
      </c>
      <c r="FI10" s="64">
        <v>160</v>
      </c>
      <c r="FJ10" s="64">
        <v>5525</v>
      </c>
      <c r="FK10" s="64">
        <v>4442</v>
      </c>
      <c r="FM10" s="62">
        <v>7</v>
      </c>
      <c r="FN10" s="63" t="str">
        <f t="shared" si="12"/>
        <v>龍ケ崎市</v>
      </c>
      <c r="FO10" s="64">
        <v>3292</v>
      </c>
      <c r="FP10" s="64">
        <v>26191</v>
      </c>
      <c r="FQ10" s="64">
        <v>24604</v>
      </c>
      <c r="FR10" s="64">
        <v>2619</v>
      </c>
      <c r="FS10" s="64">
        <v>2460</v>
      </c>
      <c r="FT10" s="64">
        <v>1476</v>
      </c>
      <c r="FU10" s="64">
        <v>1</v>
      </c>
      <c r="FV10" s="64">
        <v>43</v>
      </c>
      <c r="FW10" s="64">
        <v>38</v>
      </c>
      <c r="FY10" s="62">
        <v>7</v>
      </c>
      <c r="FZ10" s="63" t="str">
        <f t="shared" si="13"/>
        <v>龍ケ崎市</v>
      </c>
      <c r="GA10" s="64">
        <v>0</v>
      </c>
      <c r="GB10" s="64">
        <v>0</v>
      </c>
      <c r="GC10" s="64">
        <v>0</v>
      </c>
      <c r="GD10" s="64">
        <v>0</v>
      </c>
      <c r="GE10" s="64">
        <v>0</v>
      </c>
      <c r="GF10" s="64">
        <v>0</v>
      </c>
      <c r="GG10" s="64">
        <v>0</v>
      </c>
      <c r="GH10" s="64">
        <v>0</v>
      </c>
      <c r="GI10" s="64">
        <v>0</v>
      </c>
      <c r="GK10" s="62">
        <v>7</v>
      </c>
      <c r="GL10" s="63" t="str">
        <f t="shared" si="14"/>
        <v>龍ケ崎市</v>
      </c>
      <c r="GM10" s="64">
        <v>3031154</v>
      </c>
      <c r="GN10" s="64">
        <v>612052</v>
      </c>
      <c r="GO10" s="64">
        <v>498878</v>
      </c>
      <c r="GP10" s="64">
        <v>18362</v>
      </c>
      <c r="GQ10" s="64">
        <v>14966</v>
      </c>
      <c r="GR10" s="64">
        <v>14966</v>
      </c>
      <c r="GS10" s="64">
        <v>51</v>
      </c>
      <c r="GT10" s="64">
        <v>867</v>
      </c>
      <c r="GU10" s="64">
        <v>662</v>
      </c>
      <c r="GW10" s="62">
        <v>7</v>
      </c>
      <c r="GX10" s="63" t="str">
        <f t="shared" si="15"/>
        <v>龍ケ崎市</v>
      </c>
      <c r="GY10" s="64">
        <v>8746</v>
      </c>
      <c r="GZ10" s="64">
        <v>1242066</v>
      </c>
      <c r="HA10" s="64">
        <v>1242066</v>
      </c>
      <c r="HB10" s="64">
        <v>1286365</v>
      </c>
      <c r="HC10" s="64">
        <v>1286365</v>
      </c>
      <c r="HD10" s="64">
        <v>900456</v>
      </c>
      <c r="HE10" s="64">
        <v>16</v>
      </c>
      <c r="HF10" s="64">
        <v>281</v>
      </c>
      <c r="HG10" s="64">
        <v>281</v>
      </c>
      <c r="HI10" s="62">
        <v>7</v>
      </c>
      <c r="HJ10" s="63" t="str">
        <f t="shared" si="16"/>
        <v>龍ケ崎市</v>
      </c>
      <c r="HK10" s="64">
        <v>0</v>
      </c>
      <c r="HL10" s="64">
        <v>0</v>
      </c>
      <c r="HM10" s="64">
        <v>0</v>
      </c>
      <c r="HN10" s="64">
        <v>0</v>
      </c>
      <c r="HO10" s="64">
        <v>0</v>
      </c>
      <c r="HP10" s="64">
        <v>0</v>
      </c>
      <c r="HQ10" s="64">
        <v>0</v>
      </c>
      <c r="HR10" s="64">
        <v>0</v>
      </c>
      <c r="HS10" s="64">
        <v>0</v>
      </c>
      <c r="HU10" s="62">
        <v>7</v>
      </c>
      <c r="HV10" s="63" t="str">
        <f t="shared" si="17"/>
        <v>龍ケ崎市</v>
      </c>
      <c r="HW10" s="64">
        <v>0</v>
      </c>
      <c r="HX10" s="64">
        <v>109899</v>
      </c>
      <c r="HY10" s="64">
        <v>109666</v>
      </c>
      <c r="HZ10" s="64">
        <v>470917</v>
      </c>
      <c r="IA10" s="64">
        <v>470800</v>
      </c>
      <c r="IB10" s="64">
        <v>322354</v>
      </c>
      <c r="IC10" s="64">
        <v>0</v>
      </c>
      <c r="ID10" s="64">
        <v>910</v>
      </c>
      <c r="IE10" s="64">
        <v>905</v>
      </c>
      <c r="IG10" s="62">
        <v>7</v>
      </c>
      <c r="IH10" s="63" t="str">
        <f t="shared" si="18"/>
        <v>龍ケ崎市</v>
      </c>
      <c r="II10" s="64">
        <v>0</v>
      </c>
      <c r="IJ10" s="64">
        <v>850</v>
      </c>
      <c r="IK10" s="64">
        <v>850</v>
      </c>
      <c r="IL10" s="64">
        <v>54524</v>
      </c>
      <c r="IM10" s="64">
        <v>54524</v>
      </c>
      <c r="IN10" s="64">
        <v>38167</v>
      </c>
      <c r="IO10" s="64">
        <v>0</v>
      </c>
      <c r="IP10" s="64">
        <v>1</v>
      </c>
      <c r="IQ10" s="64">
        <v>1</v>
      </c>
    </row>
    <row r="11" spans="1:251" s="56" customFormat="1" ht="24.75" customHeight="1">
      <c r="A11" s="62">
        <v>8</v>
      </c>
      <c r="B11" s="63" t="s">
        <v>82</v>
      </c>
      <c r="C11" s="64">
        <v>93722</v>
      </c>
      <c r="D11" s="64">
        <v>23297685</v>
      </c>
      <c r="E11" s="64">
        <v>22559699</v>
      </c>
      <c r="F11" s="64">
        <v>2693875</v>
      </c>
      <c r="G11" s="64">
        <v>2615810</v>
      </c>
      <c r="H11" s="64">
        <v>2610235</v>
      </c>
      <c r="I11" s="64">
        <v>957</v>
      </c>
      <c r="J11" s="64">
        <v>14347</v>
      </c>
      <c r="K11" s="64">
        <v>13544</v>
      </c>
      <c r="L11" s="60"/>
      <c r="M11" s="62">
        <v>8</v>
      </c>
      <c r="N11" s="63" t="s">
        <v>82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0"/>
      <c r="Y11" s="62">
        <v>8</v>
      </c>
      <c r="Z11" s="63" t="str">
        <f t="shared" si="2"/>
        <v>下妻市</v>
      </c>
      <c r="AA11" s="64">
        <v>286</v>
      </c>
      <c r="AB11" s="64">
        <v>16009</v>
      </c>
      <c r="AC11" s="64">
        <v>15979</v>
      </c>
      <c r="AD11" s="64">
        <v>75058</v>
      </c>
      <c r="AE11" s="64">
        <v>74945</v>
      </c>
      <c r="AF11" s="64">
        <v>52462</v>
      </c>
      <c r="AG11" s="64">
        <v>2</v>
      </c>
      <c r="AH11" s="64">
        <v>30</v>
      </c>
      <c r="AI11" s="64">
        <v>29</v>
      </c>
      <c r="AJ11" s="66"/>
      <c r="AK11" s="62">
        <v>8</v>
      </c>
      <c r="AL11" s="63" t="str">
        <f t="shared" si="3"/>
        <v>下妻市</v>
      </c>
      <c r="AM11" s="64">
        <v>513946</v>
      </c>
      <c r="AN11" s="64">
        <v>19043025</v>
      </c>
      <c r="AO11" s="64">
        <v>17815786</v>
      </c>
      <c r="AP11" s="64">
        <v>1119619</v>
      </c>
      <c r="AQ11" s="64">
        <v>1051026</v>
      </c>
      <c r="AR11" s="64">
        <v>1049803</v>
      </c>
      <c r="AS11" s="64">
        <v>1450</v>
      </c>
      <c r="AT11" s="64">
        <v>19652</v>
      </c>
      <c r="AU11" s="64">
        <v>18140</v>
      </c>
      <c r="AV11" s="60"/>
      <c r="AW11" s="62">
        <v>8</v>
      </c>
      <c r="AX11" s="63" t="str">
        <f t="shared" si="1"/>
        <v>下妻市</v>
      </c>
      <c r="AY11" s="64">
        <v>0</v>
      </c>
      <c r="AZ11" s="64">
        <v>0</v>
      </c>
      <c r="BA11" s="64">
        <v>0</v>
      </c>
      <c r="BB11" s="64">
        <v>0</v>
      </c>
      <c r="BC11" s="64">
        <v>0</v>
      </c>
      <c r="BD11" s="64">
        <v>0</v>
      </c>
      <c r="BE11" s="64">
        <v>0</v>
      </c>
      <c r="BF11" s="64">
        <v>0</v>
      </c>
      <c r="BG11" s="64">
        <v>0</v>
      </c>
      <c r="BH11" s="60"/>
      <c r="BI11" s="62">
        <v>8</v>
      </c>
      <c r="BJ11" s="63" t="str">
        <f t="shared" si="0"/>
        <v>下妻市</v>
      </c>
      <c r="BK11" s="64">
        <v>246</v>
      </c>
      <c r="BL11" s="64">
        <v>163550</v>
      </c>
      <c r="BM11" s="64">
        <v>163438</v>
      </c>
      <c r="BN11" s="64">
        <v>688189</v>
      </c>
      <c r="BO11" s="64">
        <v>687821</v>
      </c>
      <c r="BP11" s="64">
        <v>480209</v>
      </c>
      <c r="BQ11" s="64">
        <v>5</v>
      </c>
      <c r="BR11" s="64">
        <v>300</v>
      </c>
      <c r="BS11" s="64">
        <v>298</v>
      </c>
      <c r="BT11" s="66"/>
      <c r="BU11" s="62">
        <v>8</v>
      </c>
      <c r="BV11" s="63" t="str">
        <f t="shared" si="4"/>
        <v>下妻市</v>
      </c>
      <c r="BW11" s="64">
        <v>0</v>
      </c>
      <c r="BX11" s="64">
        <v>3165645</v>
      </c>
      <c r="BY11" s="64">
        <v>2939147</v>
      </c>
      <c r="BZ11" s="64">
        <v>28780222</v>
      </c>
      <c r="CA11" s="64">
        <v>27100078</v>
      </c>
      <c r="CB11" s="64">
        <v>4516673</v>
      </c>
      <c r="CC11" s="64">
        <v>0</v>
      </c>
      <c r="CD11" s="64">
        <v>14842</v>
      </c>
      <c r="CE11" s="64">
        <v>13294</v>
      </c>
      <c r="CF11" s="66"/>
      <c r="CG11" s="62">
        <v>8</v>
      </c>
      <c r="CH11" s="63" t="str">
        <f t="shared" si="5"/>
        <v>下妻市</v>
      </c>
      <c r="CI11" s="64">
        <v>0</v>
      </c>
      <c r="CJ11" s="64">
        <v>5429721</v>
      </c>
      <c r="CK11" s="64">
        <v>5415191</v>
      </c>
      <c r="CL11" s="64">
        <v>41374115</v>
      </c>
      <c r="CM11" s="64">
        <v>41275678</v>
      </c>
      <c r="CN11" s="64">
        <v>13758555</v>
      </c>
      <c r="CO11" s="64">
        <v>0</v>
      </c>
      <c r="CP11" s="64">
        <v>15122</v>
      </c>
      <c r="CQ11" s="64">
        <v>14597</v>
      </c>
      <c r="CR11" s="66"/>
      <c r="CS11" s="62">
        <v>8</v>
      </c>
      <c r="CT11" s="63" t="str">
        <f t="shared" si="6"/>
        <v>下妻市</v>
      </c>
      <c r="CU11" s="64">
        <v>0</v>
      </c>
      <c r="CV11" s="64">
        <v>5680710</v>
      </c>
      <c r="CW11" s="64">
        <v>5679443</v>
      </c>
      <c r="CX11" s="64">
        <v>48764539</v>
      </c>
      <c r="CY11" s="64">
        <v>48755884</v>
      </c>
      <c r="CZ11" s="64">
        <v>33512178</v>
      </c>
      <c r="DA11" s="64">
        <v>0</v>
      </c>
      <c r="DB11" s="64">
        <v>7024</v>
      </c>
      <c r="DC11" s="64">
        <v>6966</v>
      </c>
      <c r="DD11" s="66"/>
      <c r="DE11" s="62">
        <v>8</v>
      </c>
      <c r="DF11" s="63" t="str">
        <f t="shared" si="7"/>
        <v>下妻市</v>
      </c>
      <c r="DG11" s="64">
        <v>680594</v>
      </c>
      <c r="DH11" s="64">
        <v>14276076</v>
      </c>
      <c r="DI11" s="64">
        <v>14033781</v>
      </c>
      <c r="DJ11" s="64">
        <v>118918876</v>
      </c>
      <c r="DK11" s="64">
        <v>117131640</v>
      </c>
      <c r="DL11" s="64">
        <v>51787406</v>
      </c>
      <c r="DM11" s="64">
        <v>734</v>
      </c>
      <c r="DN11" s="64">
        <v>36988</v>
      </c>
      <c r="DO11" s="64">
        <v>34857</v>
      </c>
      <c r="DP11" s="95"/>
      <c r="DQ11" s="62">
        <v>8</v>
      </c>
      <c r="DR11" s="63" t="str">
        <f t="shared" si="8"/>
        <v>下妻市</v>
      </c>
      <c r="DS11" s="64">
        <v>0</v>
      </c>
      <c r="DT11" s="64">
        <v>0</v>
      </c>
      <c r="DU11" s="64">
        <v>0</v>
      </c>
      <c r="DV11" s="64">
        <v>0</v>
      </c>
      <c r="DW11" s="64">
        <v>0</v>
      </c>
      <c r="DX11" s="64">
        <v>0</v>
      </c>
      <c r="DY11" s="64">
        <v>0</v>
      </c>
      <c r="DZ11" s="64">
        <v>0</v>
      </c>
      <c r="EA11" s="64">
        <v>0</v>
      </c>
      <c r="EB11" s="60"/>
      <c r="EC11" s="62">
        <v>8</v>
      </c>
      <c r="ED11" s="63" t="str">
        <f t="shared" si="9"/>
        <v>下妻市</v>
      </c>
      <c r="EE11" s="64">
        <v>0</v>
      </c>
      <c r="EF11" s="64">
        <v>0</v>
      </c>
      <c r="EG11" s="64">
        <v>0</v>
      </c>
      <c r="EH11" s="64">
        <v>0</v>
      </c>
      <c r="EI11" s="64">
        <v>0</v>
      </c>
      <c r="EJ11" s="64">
        <v>0</v>
      </c>
      <c r="EK11" s="64">
        <v>0</v>
      </c>
      <c r="EL11" s="64">
        <v>0</v>
      </c>
      <c r="EM11" s="64">
        <v>0</v>
      </c>
      <c r="EN11" s="60"/>
      <c r="EO11" s="62">
        <v>8</v>
      </c>
      <c r="EP11" s="63" t="str">
        <f t="shared" si="10"/>
        <v>下妻市</v>
      </c>
      <c r="EQ11" s="64">
        <v>68555</v>
      </c>
      <c r="ER11" s="64">
        <v>1298</v>
      </c>
      <c r="ES11" s="64">
        <v>1298</v>
      </c>
      <c r="ET11" s="64">
        <v>23</v>
      </c>
      <c r="EU11" s="64">
        <v>23</v>
      </c>
      <c r="EV11" s="64">
        <v>23</v>
      </c>
      <c r="EW11" s="64">
        <v>16</v>
      </c>
      <c r="EX11" s="64">
        <v>3</v>
      </c>
      <c r="EY11" s="64">
        <v>3</v>
      </c>
      <c r="EZ11" s="60"/>
      <c r="FA11" s="62">
        <v>8</v>
      </c>
      <c r="FB11" s="63" t="str">
        <f t="shared" si="11"/>
        <v>下妻市</v>
      </c>
      <c r="FC11" s="64">
        <v>157258</v>
      </c>
      <c r="FD11" s="64">
        <v>3196425</v>
      </c>
      <c r="FE11" s="64">
        <v>2716887</v>
      </c>
      <c r="FF11" s="64">
        <v>111878</v>
      </c>
      <c r="FG11" s="64">
        <v>95094</v>
      </c>
      <c r="FH11" s="64">
        <v>95094</v>
      </c>
      <c r="FI11" s="64">
        <v>410</v>
      </c>
      <c r="FJ11" s="64">
        <v>2900</v>
      </c>
      <c r="FK11" s="64">
        <v>2191</v>
      </c>
      <c r="FM11" s="62">
        <v>8</v>
      </c>
      <c r="FN11" s="63" t="str">
        <f t="shared" si="12"/>
        <v>下妻市</v>
      </c>
      <c r="FO11" s="64">
        <v>0</v>
      </c>
      <c r="FP11" s="64">
        <v>0</v>
      </c>
      <c r="FQ11" s="64">
        <v>0</v>
      </c>
      <c r="FR11" s="64">
        <v>0</v>
      </c>
      <c r="FS11" s="64">
        <v>0</v>
      </c>
      <c r="FT11" s="64">
        <v>0</v>
      </c>
      <c r="FU11" s="64">
        <v>0</v>
      </c>
      <c r="FV11" s="64">
        <v>0</v>
      </c>
      <c r="FW11" s="64">
        <v>0</v>
      </c>
      <c r="FY11" s="62">
        <v>8</v>
      </c>
      <c r="FZ11" s="63" t="str">
        <f t="shared" si="13"/>
        <v>下妻市</v>
      </c>
      <c r="GA11" s="64">
        <v>0</v>
      </c>
      <c r="GB11" s="64">
        <v>0</v>
      </c>
      <c r="GC11" s="64">
        <v>0</v>
      </c>
      <c r="GD11" s="64">
        <v>0</v>
      </c>
      <c r="GE11" s="64">
        <v>0</v>
      </c>
      <c r="GF11" s="64">
        <v>0</v>
      </c>
      <c r="GG11" s="64">
        <v>0</v>
      </c>
      <c r="GH11" s="64">
        <v>0</v>
      </c>
      <c r="GI11" s="64">
        <v>0</v>
      </c>
      <c r="GK11" s="62">
        <v>8</v>
      </c>
      <c r="GL11" s="63" t="str">
        <f t="shared" si="14"/>
        <v>下妻市</v>
      </c>
      <c r="GM11" s="64">
        <v>144701</v>
      </c>
      <c r="GN11" s="64">
        <v>131762</v>
      </c>
      <c r="GO11" s="64">
        <v>71330</v>
      </c>
      <c r="GP11" s="64">
        <v>2306</v>
      </c>
      <c r="GQ11" s="64">
        <v>1248</v>
      </c>
      <c r="GR11" s="64">
        <v>1248</v>
      </c>
      <c r="GS11" s="64">
        <v>172</v>
      </c>
      <c r="GT11" s="64">
        <v>237</v>
      </c>
      <c r="GU11" s="64">
        <v>149</v>
      </c>
      <c r="GW11" s="62">
        <v>8</v>
      </c>
      <c r="GX11" s="63" t="str">
        <f t="shared" si="15"/>
        <v>下妻市</v>
      </c>
      <c r="GY11" s="64">
        <v>0</v>
      </c>
      <c r="GZ11" s="64">
        <v>30803</v>
      </c>
      <c r="HA11" s="64">
        <v>30803</v>
      </c>
      <c r="HB11" s="64">
        <v>20946</v>
      </c>
      <c r="HC11" s="64">
        <v>20946</v>
      </c>
      <c r="HD11" s="64">
        <v>20946</v>
      </c>
      <c r="HE11" s="64">
        <v>0</v>
      </c>
      <c r="HF11" s="64">
        <v>38</v>
      </c>
      <c r="HG11" s="64">
        <v>38</v>
      </c>
      <c r="HI11" s="62">
        <v>8</v>
      </c>
      <c r="HJ11" s="63" t="str">
        <f t="shared" si="16"/>
        <v>下妻市</v>
      </c>
      <c r="HK11" s="64">
        <v>0</v>
      </c>
      <c r="HL11" s="64">
        <v>0</v>
      </c>
      <c r="HM11" s="64">
        <v>0</v>
      </c>
      <c r="HN11" s="64">
        <v>0</v>
      </c>
      <c r="HO11" s="64">
        <v>0</v>
      </c>
      <c r="HP11" s="64">
        <v>0</v>
      </c>
      <c r="HQ11" s="64">
        <v>0</v>
      </c>
      <c r="HR11" s="64">
        <v>0</v>
      </c>
      <c r="HS11" s="64">
        <v>0</v>
      </c>
      <c r="HU11" s="62">
        <v>8</v>
      </c>
      <c r="HV11" s="63" t="str">
        <f t="shared" si="17"/>
        <v>下妻市</v>
      </c>
      <c r="HW11" s="64">
        <v>32</v>
      </c>
      <c r="HX11" s="64">
        <v>121001</v>
      </c>
      <c r="HY11" s="64">
        <v>121001</v>
      </c>
      <c r="HZ11" s="64">
        <v>147579</v>
      </c>
      <c r="IA11" s="64">
        <v>147579</v>
      </c>
      <c r="IB11" s="64">
        <v>91263</v>
      </c>
      <c r="IC11" s="64">
        <v>3</v>
      </c>
      <c r="ID11" s="64">
        <v>241</v>
      </c>
      <c r="IE11" s="64">
        <v>241</v>
      </c>
      <c r="IG11" s="62">
        <v>8</v>
      </c>
      <c r="IH11" s="63" t="str">
        <f t="shared" si="18"/>
        <v>下妻市</v>
      </c>
      <c r="II11" s="64">
        <v>0</v>
      </c>
      <c r="IJ11" s="64">
        <v>0</v>
      </c>
      <c r="IK11" s="64">
        <v>0</v>
      </c>
      <c r="IL11" s="64">
        <v>0</v>
      </c>
      <c r="IM11" s="64">
        <v>0</v>
      </c>
      <c r="IN11" s="64">
        <v>0</v>
      </c>
      <c r="IO11" s="64">
        <v>0</v>
      </c>
      <c r="IP11" s="64">
        <v>0</v>
      </c>
      <c r="IQ11" s="64">
        <v>0</v>
      </c>
    </row>
    <row r="12" spans="1:251" s="56" customFormat="1" ht="24.75" customHeight="1">
      <c r="A12" s="62">
        <v>9</v>
      </c>
      <c r="B12" s="63" t="s">
        <v>103</v>
      </c>
      <c r="C12" s="64">
        <v>171197</v>
      </c>
      <c r="D12" s="64">
        <v>35757873</v>
      </c>
      <c r="E12" s="64">
        <v>34626063</v>
      </c>
      <c r="F12" s="64">
        <v>3982774</v>
      </c>
      <c r="G12" s="64">
        <v>3866162</v>
      </c>
      <c r="H12" s="64">
        <v>3846248</v>
      </c>
      <c r="I12" s="64">
        <v>689</v>
      </c>
      <c r="J12" s="64">
        <v>22897</v>
      </c>
      <c r="K12" s="64">
        <v>21720</v>
      </c>
      <c r="L12" s="60"/>
      <c r="M12" s="62">
        <v>9</v>
      </c>
      <c r="N12" s="63" t="s">
        <v>103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0"/>
      <c r="Y12" s="62">
        <v>9</v>
      </c>
      <c r="Z12" s="63" t="str">
        <f t="shared" si="2"/>
        <v>常総市</v>
      </c>
      <c r="AA12" s="64">
        <v>0</v>
      </c>
      <c r="AB12" s="64">
        <v>277982</v>
      </c>
      <c r="AC12" s="64">
        <v>277982</v>
      </c>
      <c r="AD12" s="64">
        <v>4581993</v>
      </c>
      <c r="AE12" s="64">
        <v>4581993</v>
      </c>
      <c r="AF12" s="64">
        <v>810051</v>
      </c>
      <c r="AG12" s="64">
        <v>0</v>
      </c>
      <c r="AH12" s="64">
        <v>235</v>
      </c>
      <c r="AI12" s="64">
        <v>235</v>
      </c>
      <c r="AJ12" s="66"/>
      <c r="AK12" s="62">
        <v>9</v>
      </c>
      <c r="AL12" s="63" t="str">
        <f t="shared" si="3"/>
        <v>常総市</v>
      </c>
      <c r="AM12" s="64">
        <v>385977</v>
      </c>
      <c r="AN12" s="64">
        <v>25405473</v>
      </c>
      <c r="AO12" s="64">
        <v>24153097</v>
      </c>
      <c r="AP12" s="64">
        <v>1544273</v>
      </c>
      <c r="AQ12" s="64">
        <v>1468105</v>
      </c>
      <c r="AR12" s="64">
        <v>1464806</v>
      </c>
      <c r="AS12" s="64">
        <v>1503</v>
      </c>
      <c r="AT12" s="64">
        <v>31987</v>
      </c>
      <c r="AU12" s="64">
        <v>29931</v>
      </c>
      <c r="AV12" s="60"/>
      <c r="AW12" s="62">
        <v>9</v>
      </c>
      <c r="AX12" s="63" t="str">
        <f t="shared" si="1"/>
        <v>常総市</v>
      </c>
      <c r="AY12" s="64">
        <v>0</v>
      </c>
      <c r="AZ12" s="64">
        <v>0</v>
      </c>
      <c r="BA12" s="64">
        <v>0</v>
      </c>
      <c r="BB12" s="64">
        <v>0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0"/>
      <c r="BI12" s="62">
        <v>9</v>
      </c>
      <c r="BJ12" s="63" t="str">
        <f t="shared" si="0"/>
        <v>常総市</v>
      </c>
      <c r="BK12" s="64">
        <v>960</v>
      </c>
      <c r="BL12" s="64">
        <v>263363</v>
      </c>
      <c r="BM12" s="64">
        <v>262296</v>
      </c>
      <c r="BN12" s="64">
        <v>1736878</v>
      </c>
      <c r="BO12" s="64">
        <v>1734787</v>
      </c>
      <c r="BP12" s="64">
        <v>697503</v>
      </c>
      <c r="BQ12" s="64">
        <v>4</v>
      </c>
      <c r="BR12" s="64">
        <v>557</v>
      </c>
      <c r="BS12" s="64">
        <v>551</v>
      </c>
      <c r="BT12" s="66"/>
      <c r="BU12" s="62">
        <v>9</v>
      </c>
      <c r="BV12" s="63" t="str">
        <f t="shared" si="4"/>
        <v>常総市</v>
      </c>
      <c r="BW12" s="64">
        <v>0</v>
      </c>
      <c r="BX12" s="64">
        <v>4226110</v>
      </c>
      <c r="BY12" s="64">
        <v>4006616</v>
      </c>
      <c r="BZ12" s="64">
        <v>43826428</v>
      </c>
      <c r="CA12" s="64">
        <v>42085546</v>
      </c>
      <c r="CB12" s="64">
        <v>7013748</v>
      </c>
      <c r="CC12" s="64">
        <v>0</v>
      </c>
      <c r="CD12" s="64">
        <v>21694</v>
      </c>
      <c r="CE12" s="64">
        <v>20043</v>
      </c>
      <c r="CF12" s="66"/>
      <c r="CG12" s="62">
        <v>9</v>
      </c>
      <c r="CH12" s="63" t="str">
        <f t="shared" si="5"/>
        <v>常総市</v>
      </c>
      <c r="CI12" s="64">
        <v>0</v>
      </c>
      <c r="CJ12" s="64">
        <v>8310578</v>
      </c>
      <c r="CK12" s="64">
        <v>8293543</v>
      </c>
      <c r="CL12" s="64">
        <v>62460595</v>
      </c>
      <c r="CM12" s="64">
        <v>62352220</v>
      </c>
      <c r="CN12" s="64">
        <v>20782960</v>
      </c>
      <c r="CO12" s="64">
        <v>0</v>
      </c>
      <c r="CP12" s="64">
        <v>22622</v>
      </c>
      <c r="CQ12" s="64">
        <v>22082</v>
      </c>
      <c r="CR12" s="66"/>
      <c r="CS12" s="62">
        <v>9</v>
      </c>
      <c r="CT12" s="63" t="str">
        <f t="shared" si="6"/>
        <v>常総市</v>
      </c>
      <c r="CU12" s="64">
        <v>0</v>
      </c>
      <c r="CV12" s="64">
        <v>6601494</v>
      </c>
      <c r="CW12" s="64">
        <v>6598081</v>
      </c>
      <c r="CX12" s="64">
        <v>66223098</v>
      </c>
      <c r="CY12" s="64">
        <v>66215710</v>
      </c>
      <c r="CZ12" s="64">
        <v>46118586</v>
      </c>
      <c r="DA12" s="64">
        <v>0</v>
      </c>
      <c r="DB12" s="64">
        <v>7118</v>
      </c>
      <c r="DC12" s="64">
        <v>7070</v>
      </c>
      <c r="DD12" s="66"/>
      <c r="DE12" s="62">
        <v>9</v>
      </c>
      <c r="DF12" s="63" t="str">
        <f t="shared" si="7"/>
        <v>常総市</v>
      </c>
      <c r="DG12" s="64">
        <v>797847</v>
      </c>
      <c r="DH12" s="64">
        <v>19138182</v>
      </c>
      <c r="DI12" s="64">
        <v>18898240</v>
      </c>
      <c r="DJ12" s="64">
        <v>172510121</v>
      </c>
      <c r="DK12" s="64">
        <v>170653476</v>
      </c>
      <c r="DL12" s="64">
        <v>73915294</v>
      </c>
      <c r="DM12" s="64">
        <v>1026</v>
      </c>
      <c r="DN12" s="64">
        <v>51434</v>
      </c>
      <c r="DO12" s="64">
        <v>49195</v>
      </c>
      <c r="DP12" s="95"/>
      <c r="DQ12" s="62">
        <v>9</v>
      </c>
      <c r="DR12" s="63" t="str">
        <f t="shared" si="8"/>
        <v>常総市</v>
      </c>
      <c r="DS12" s="64">
        <v>0</v>
      </c>
      <c r="DT12" s="64">
        <v>0</v>
      </c>
      <c r="DU12" s="64">
        <v>0</v>
      </c>
      <c r="DV12" s="64">
        <v>0</v>
      </c>
      <c r="DW12" s="64">
        <v>0</v>
      </c>
      <c r="DX12" s="64">
        <v>0</v>
      </c>
      <c r="DY12" s="64">
        <v>0</v>
      </c>
      <c r="DZ12" s="64">
        <v>0</v>
      </c>
      <c r="EA12" s="64">
        <v>0</v>
      </c>
      <c r="EB12" s="60"/>
      <c r="EC12" s="62">
        <v>9</v>
      </c>
      <c r="ED12" s="63" t="str">
        <f t="shared" si="9"/>
        <v>常総市</v>
      </c>
      <c r="EE12" s="64">
        <v>0</v>
      </c>
      <c r="EF12" s="64">
        <v>0</v>
      </c>
      <c r="EG12" s="64">
        <v>0</v>
      </c>
      <c r="EH12" s="64">
        <v>0</v>
      </c>
      <c r="EI12" s="64">
        <v>0</v>
      </c>
      <c r="EJ12" s="64">
        <v>0</v>
      </c>
      <c r="EK12" s="64">
        <v>0</v>
      </c>
      <c r="EL12" s="64">
        <v>0</v>
      </c>
      <c r="EM12" s="64">
        <v>0</v>
      </c>
      <c r="EN12" s="60"/>
      <c r="EO12" s="62">
        <v>9</v>
      </c>
      <c r="EP12" s="63" t="str">
        <f t="shared" si="10"/>
        <v>常総市</v>
      </c>
      <c r="EQ12" s="64">
        <v>17238</v>
      </c>
      <c r="ER12" s="64">
        <v>61058</v>
      </c>
      <c r="ES12" s="64">
        <v>58992</v>
      </c>
      <c r="ET12" s="64">
        <v>855</v>
      </c>
      <c r="EU12" s="64">
        <v>826</v>
      </c>
      <c r="EV12" s="64">
        <v>826</v>
      </c>
      <c r="EW12" s="64">
        <v>18</v>
      </c>
      <c r="EX12" s="64">
        <v>44</v>
      </c>
      <c r="EY12" s="64">
        <v>37</v>
      </c>
      <c r="EZ12" s="60"/>
      <c r="FA12" s="62">
        <v>9</v>
      </c>
      <c r="FB12" s="63" t="str">
        <f t="shared" si="11"/>
        <v>常総市</v>
      </c>
      <c r="FC12" s="64">
        <v>141762</v>
      </c>
      <c r="FD12" s="64">
        <v>6238946</v>
      </c>
      <c r="FE12" s="64">
        <v>5322496</v>
      </c>
      <c r="FF12" s="64">
        <v>221568</v>
      </c>
      <c r="FG12" s="64">
        <v>188825</v>
      </c>
      <c r="FH12" s="64">
        <v>188825</v>
      </c>
      <c r="FI12" s="64">
        <v>345</v>
      </c>
      <c r="FJ12" s="64">
        <v>7243</v>
      </c>
      <c r="FK12" s="64">
        <v>5894</v>
      </c>
      <c r="FM12" s="62">
        <v>9</v>
      </c>
      <c r="FN12" s="63" t="str">
        <f t="shared" si="12"/>
        <v>常総市</v>
      </c>
      <c r="FO12" s="64">
        <v>382</v>
      </c>
      <c r="FP12" s="64">
        <v>36771</v>
      </c>
      <c r="FQ12" s="64">
        <v>36727</v>
      </c>
      <c r="FR12" s="64">
        <v>85693</v>
      </c>
      <c r="FS12" s="64">
        <v>85605</v>
      </c>
      <c r="FT12" s="64">
        <v>59924</v>
      </c>
      <c r="FU12" s="64">
        <v>2</v>
      </c>
      <c r="FV12" s="64">
        <v>73</v>
      </c>
      <c r="FW12" s="64">
        <v>72</v>
      </c>
      <c r="FY12" s="62">
        <v>9</v>
      </c>
      <c r="FZ12" s="63" t="str">
        <f t="shared" si="13"/>
        <v>常総市</v>
      </c>
      <c r="GA12" s="64">
        <v>0</v>
      </c>
      <c r="GB12" s="64">
        <v>0</v>
      </c>
      <c r="GC12" s="64">
        <v>0</v>
      </c>
      <c r="GD12" s="64">
        <v>0</v>
      </c>
      <c r="GE12" s="64">
        <v>0</v>
      </c>
      <c r="GF12" s="64">
        <v>0</v>
      </c>
      <c r="GG12" s="64">
        <v>0</v>
      </c>
      <c r="GH12" s="64">
        <v>0</v>
      </c>
      <c r="GI12" s="64">
        <v>0</v>
      </c>
      <c r="GK12" s="62">
        <v>9</v>
      </c>
      <c r="GL12" s="63" t="str">
        <f t="shared" si="14"/>
        <v>常総市</v>
      </c>
      <c r="GM12" s="64">
        <v>550947</v>
      </c>
      <c r="GN12" s="64">
        <v>333720</v>
      </c>
      <c r="GO12" s="64">
        <v>284704</v>
      </c>
      <c r="GP12" s="64">
        <v>9344</v>
      </c>
      <c r="GQ12" s="64">
        <v>7972</v>
      </c>
      <c r="GR12" s="64">
        <v>7972</v>
      </c>
      <c r="GS12" s="64">
        <v>325</v>
      </c>
      <c r="GT12" s="64">
        <v>667</v>
      </c>
      <c r="GU12" s="64">
        <v>546</v>
      </c>
      <c r="GW12" s="62">
        <v>9</v>
      </c>
      <c r="GX12" s="63" t="str">
        <f t="shared" si="15"/>
        <v>常総市</v>
      </c>
      <c r="GY12" s="64">
        <v>0</v>
      </c>
      <c r="GZ12" s="64">
        <v>1244864</v>
      </c>
      <c r="HA12" s="64">
        <v>1244429</v>
      </c>
      <c r="HB12" s="64">
        <v>2158352</v>
      </c>
      <c r="HC12" s="64">
        <v>2157698</v>
      </c>
      <c r="HD12" s="64">
        <v>1508751</v>
      </c>
      <c r="HE12" s="64">
        <v>0</v>
      </c>
      <c r="HF12" s="64">
        <v>112</v>
      </c>
      <c r="HG12" s="64">
        <v>108</v>
      </c>
      <c r="HI12" s="62">
        <v>9</v>
      </c>
      <c r="HJ12" s="63" t="str">
        <f t="shared" si="16"/>
        <v>常総市</v>
      </c>
      <c r="HK12" s="64">
        <v>0</v>
      </c>
      <c r="HL12" s="64">
        <v>0</v>
      </c>
      <c r="HM12" s="64">
        <v>0</v>
      </c>
      <c r="HN12" s="64">
        <v>0</v>
      </c>
      <c r="HO12" s="64">
        <v>0</v>
      </c>
      <c r="HP12" s="64">
        <v>0</v>
      </c>
      <c r="HQ12" s="64">
        <v>0</v>
      </c>
      <c r="HR12" s="64">
        <v>0</v>
      </c>
      <c r="HS12" s="64">
        <v>0</v>
      </c>
      <c r="HU12" s="62">
        <v>9</v>
      </c>
      <c r="HV12" s="63" t="str">
        <f t="shared" si="17"/>
        <v>常総市</v>
      </c>
      <c r="HW12" s="64">
        <v>505</v>
      </c>
      <c r="HX12" s="64">
        <v>187270</v>
      </c>
      <c r="HY12" s="64">
        <v>187223</v>
      </c>
      <c r="HZ12" s="64">
        <v>377978</v>
      </c>
      <c r="IA12" s="64">
        <v>377713</v>
      </c>
      <c r="IB12" s="64">
        <v>279104</v>
      </c>
      <c r="IC12" s="64">
        <v>31</v>
      </c>
      <c r="ID12" s="64">
        <v>1150</v>
      </c>
      <c r="IE12" s="64">
        <v>1145</v>
      </c>
      <c r="IG12" s="62">
        <v>9</v>
      </c>
      <c r="IH12" s="63" t="str">
        <f t="shared" si="18"/>
        <v>常総市</v>
      </c>
      <c r="II12" s="64">
        <v>0</v>
      </c>
      <c r="IJ12" s="64">
        <v>0</v>
      </c>
      <c r="IK12" s="64">
        <v>0</v>
      </c>
      <c r="IL12" s="64">
        <v>0</v>
      </c>
      <c r="IM12" s="64">
        <v>0</v>
      </c>
      <c r="IN12" s="64">
        <v>0</v>
      </c>
      <c r="IO12" s="64">
        <v>0</v>
      </c>
      <c r="IP12" s="64">
        <v>0</v>
      </c>
      <c r="IQ12" s="64">
        <v>0</v>
      </c>
    </row>
    <row r="13" spans="1:251" s="56" customFormat="1" ht="24.75" customHeight="1">
      <c r="A13" s="62">
        <v>10</v>
      </c>
      <c r="B13" s="63" t="s">
        <v>83</v>
      </c>
      <c r="C13" s="64">
        <v>135724</v>
      </c>
      <c r="D13" s="64">
        <v>34577699</v>
      </c>
      <c r="E13" s="64">
        <v>32995402</v>
      </c>
      <c r="F13" s="64">
        <v>3724351</v>
      </c>
      <c r="G13" s="64">
        <v>3573453</v>
      </c>
      <c r="H13" s="64">
        <v>3559949</v>
      </c>
      <c r="I13" s="64">
        <v>755</v>
      </c>
      <c r="J13" s="64">
        <v>34258</v>
      </c>
      <c r="K13" s="64">
        <v>32101</v>
      </c>
      <c r="L13" s="60"/>
      <c r="M13" s="62">
        <v>10</v>
      </c>
      <c r="N13" s="63" t="s">
        <v>83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0"/>
      <c r="Y13" s="62">
        <v>10</v>
      </c>
      <c r="Z13" s="63" t="str">
        <f t="shared" si="2"/>
        <v>常陸太田市</v>
      </c>
      <c r="AA13" s="64">
        <v>26574</v>
      </c>
      <c r="AB13" s="64">
        <v>181839</v>
      </c>
      <c r="AC13" s="64">
        <v>180952</v>
      </c>
      <c r="AD13" s="64">
        <v>525730</v>
      </c>
      <c r="AE13" s="64">
        <v>523399</v>
      </c>
      <c r="AF13" s="64">
        <v>188291</v>
      </c>
      <c r="AG13" s="64">
        <v>21</v>
      </c>
      <c r="AH13" s="64">
        <v>294</v>
      </c>
      <c r="AI13" s="64">
        <v>290</v>
      </c>
      <c r="AJ13" s="66"/>
      <c r="AK13" s="62">
        <v>10</v>
      </c>
      <c r="AL13" s="63" t="str">
        <f t="shared" si="3"/>
        <v>常陸太田市</v>
      </c>
      <c r="AM13" s="64">
        <v>193500</v>
      </c>
      <c r="AN13" s="64">
        <v>24404013</v>
      </c>
      <c r="AO13" s="64">
        <v>22818235</v>
      </c>
      <c r="AP13" s="64">
        <v>1210295</v>
      </c>
      <c r="AQ13" s="64">
        <v>1137200</v>
      </c>
      <c r="AR13" s="64">
        <v>1136874</v>
      </c>
      <c r="AS13" s="64">
        <v>1082</v>
      </c>
      <c r="AT13" s="64">
        <v>44962</v>
      </c>
      <c r="AU13" s="64">
        <v>41448</v>
      </c>
      <c r="AV13" s="60"/>
      <c r="AW13" s="62">
        <v>10</v>
      </c>
      <c r="AX13" s="63" t="str">
        <f t="shared" si="1"/>
        <v>常陸太田市</v>
      </c>
      <c r="AY13" s="64"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0</v>
      </c>
      <c r="BE13" s="64">
        <v>0</v>
      </c>
      <c r="BF13" s="64">
        <v>0</v>
      </c>
      <c r="BG13" s="64">
        <v>0</v>
      </c>
      <c r="BH13" s="60"/>
      <c r="BI13" s="62">
        <v>10</v>
      </c>
      <c r="BJ13" s="63" t="str">
        <f t="shared" si="0"/>
        <v>常陸太田市</v>
      </c>
      <c r="BK13" s="64">
        <v>675</v>
      </c>
      <c r="BL13" s="64">
        <v>416690</v>
      </c>
      <c r="BM13" s="64">
        <v>413234</v>
      </c>
      <c r="BN13" s="64">
        <v>1514136</v>
      </c>
      <c r="BO13" s="64">
        <v>1504945</v>
      </c>
      <c r="BP13" s="64">
        <v>554411</v>
      </c>
      <c r="BQ13" s="64">
        <v>9</v>
      </c>
      <c r="BR13" s="64">
        <v>972</v>
      </c>
      <c r="BS13" s="64">
        <v>949</v>
      </c>
      <c r="BT13" s="66"/>
      <c r="BU13" s="62">
        <v>10</v>
      </c>
      <c r="BV13" s="63" t="str">
        <f t="shared" si="4"/>
        <v>常陸太田市</v>
      </c>
      <c r="BW13" s="64">
        <v>0</v>
      </c>
      <c r="BX13" s="64">
        <v>4469257</v>
      </c>
      <c r="BY13" s="64">
        <v>4112541</v>
      </c>
      <c r="BZ13" s="64">
        <v>34398737</v>
      </c>
      <c r="CA13" s="64">
        <v>33071517</v>
      </c>
      <c r="CB13" s="64">
        <v>5511298</v>
      </c>
      <c r="CC13" s="64">
        <v>0</v>
      </c>
      <c r="CD13" s="64">
        <v>21570</v>
      </c>
      <c r="CE13" s="64">
        <v>19480</v>
      </c>
      <c r="CF13" s="66"/>
      <c r="CG13" s="62">
        <v>10</v>
      </c>
      <c r="CH13" s="63" t="str">
        <f t="shared" si="5"/>
        <v>常陸太田市</v>
      </c>
      <c r="CI13" s="64">
        <v>0</v>
      </c>
      <c r="CJ13" s="64">
        <v>8353080</v>
      </c>
      <c r="CK13" s="64">
        <v>8131771</v>
      </c>
      <c r="CL13" s="64">
        <v>39345830</v>
      </c>
      <c r="CM13" s="64">
        <v>38818788</v>
      </c>
      <c r="CN13" s="64">
        <v>12939588</v>
      </c>
      <c r="CO13" s="64">
        <v>0</v>
      </c>
      <c r="CP13" s="64">
        <v>27003</v>
      </c>
      <c r="CQ13" s="64">
        <v>24956</v>
      </c>
      <c r="CR13" s="66"/>
      <c r="CS13" s="62">
        <v>10</v>
      </c>
      <c r="CT13" s="63" t="str">
        <f t="shared" si="6"/>
        <v>常陸太田市</v>
      </c>
      <c r="CU13" s="64">
        <v>0</v>
      </c>
      <c r="CV13" s="64">
        <v>2575745</v>
      </c>
      <c r="CW13" s="64">
        <v>2560876</v>
      </c>
      <c r="CX13" s="64">
        <v>17324625</v>
      </c>
      <c r="CY13" s="64">
        <v>17296028</v>
      </c>
      <c r="CZ13" s="64">
        <v>11859568</v>
      </c>
      <c r="DA13" s="64">
        <v>0</v>
      </c>
      <c r="DB13" s="64">
        <v>4839</v>
      </c>
      <c r="DC13" s="64">
        <v>4691</v>
      </c>
      <c r="DD13" s="66"/>
      <c r="DE13" s="62">
        <v>10</v>
      </c>
      <c r="DF13" s="63" t="str">
        <f t="shared" si="7"/>
        <v>常陸太田市</v>
      </c>
      <c r="DG13" s="64">
        <v>1232358</v>
      </c>
      <c r="DH13" s="64">
        <v>15398082</v>
      </c>
      <c r="DI13" s="64">
        <v>14805188</v>
      </c>
      <c r="DJ13" s="64">
        <v>91069192</v>
      </c>
      <c r="DK13" s="64">
        <v>89186333</v>
      </c>
      <c r="DL13" s="64">
        <v>30310454</v>
      </c>
      <c r="DM13" s="64">
        <v>1033</v>
      </c>
      <c r="DN13" s="64">
        <v>53412</v>
      </c>
      <c r="DO13" s="64">
        <v>49127</v>
      </c>
      <c r="DP13" s="95"/>
      <c r="DQ13" s="62">
        <v>10</v>
      </c>
      <c r="DR13" s="63" t="str">
        <f t="shared" si="8"/>
        <v>常陸太田市</v>
      </c>
      <c r="DS13" s="64">
        <v>0</v>
      </c>
      <c r="DT13" s="64">
        <v>0</v>
      </c>
      <c r="DU13" s="64">
        <v>0</v>
      </c>
      <c r="DV13" s="64">
        <v>0</v>
      </c>
      <c r="DW13" s="64">
        <v>0</v>
      </c>
      <c r="DX13" s="64">
        <v>0</v>
      </c>
      <c r="DY13" s="64">
        <v>0</v>
      </c>
      <c r="DZ13" s="64">
        <v>0</v>
      </c>
      <c r="EA13" s="64">
        <v>0</v>
      </c>
      <c r="EB13" s="60"/>
      <c r="EC13" s="62">
        <v>10</v>
      </c>
      <c r="ED13" s="63" t="str">
        <f t="shared" si="9"/>
        <v>常陸太田市</v>
      </c>
      <c r="EE13" s="64">
        <v>0</v>
      </c>
      <c r="EF13" s="64">
        <v>71</v>
      </c>
      <c r="EG13" s="64">
        <v>15</v>
      </c>
      <c r="EH13" s="64">
        <v>391</v>
      </c>
      <c r="EI13" s="64">
        <v>50</v>
      </c>
      <c r="EJ13" s="64">
        <v>50</v>
      </c>
      <c r="EK13" s="64">
        <v>0</v>
      </c>
      <c r="EL13" s="64">
        <v>6</v>
      </c>
      <c r="EM13" s="64">
        <v>3</v>
      </c>
      <c r="EN13" s="60"/>
      <c r="EO13" s="62">
        <v>10</v>
      </c>
      <c r="EP13" s="63" t="str">
        <f t="shared" si="10"/>
        <v>常陸太田市</v>
      </c>
      <c r="EQ13" s="64">
        <v>363984</v>
      </c>
      <c r="ER13" s="64">
        <v>58718</v>
      </c>
      <c r="ES13" s="64">
        <v>55949</v>
      </c>
      <c r="ET13" s="64">
        <v>1445</v>
      </c>
      <c r="EU13" s="64">
        <v>1411</v>
      </c>
      <c r="EV13" s="64">
        <v>1143</v>
      </c>
      <c r="EW13" s="64">
        <v>198</v>
      </c>
      <c r="EX13" s="64">
        <v>112</v>
      </c>
      <c r="EY13" s="64">
        <v>104</v>
      </c>
      <c r="EZ13" s="60"/>
      <c r="FA13" s="62">
        <v>10</v>
      </c>
      <c r="FB13" s="63" t="str">
        <f t="shared" si="11"/>
        <v>常陸太田市</v>
      </c>
      <c r="FC13" s="64">
        <v>70532936</v>
      </c>
      <c r="FD13" s="64">
        <v>119000456</v>
      </c>
      <c r="FE13" s="64">
        <v>110460064</v>
      </c>
      <c r="FF13" s="64">
        <v>2450712</v>
      </c>
      <c r="FG13" s="64">
        <v>2278491</v>
      </c>
      <c r="FH13" s="64">
        <v>2278491</v>
      </c>
      <c r="FI13" s="64">
        <v>1476</v>
      </c>
      <c r="FJ13" s="64">
        <v>40908</v>
      </c>
      <c r="FK13" s="64">
        <v>35922</v>
      </c>
      <c r="FM13" s="62">
        <v>10</v>
      </c>
      <c r="FN13" s="63" t="str">
        <f t="shared" si="12"/>
        <v>常陸太田市</v>
      </c>
      <c r="FO13" s="64">
        <v>13353</v>
      </c>
      <c r="FP13" s="64">
        <v>245771</v>
      </c>
      <c r="FQ13" s="64">
        <v>236542</v>
      </c>
      <c r="FR13" s="64">
        <v>94658</v>
      </c>
      <c r="FS13" s="64">
        <v>91698</v>
      </c>
      <c r="FT13" s="64">
        <v>64188</v>
      </c>
      <c r="FU13" s="64">
        <v>18</v>
      </c>
      <c r="FV13" s="64">
        <v>323</v>
      </c>
      <c r="FW13" s="64">
        <v>282</v>
      </c>
      <c r="FY13" s="62">
        <v>10</v>
      </c>
      <c r="FZ13" s="63" t="str">
        <f t="shared" si="13"/>
        <v>常陸太田市</v>
      </c>
      <c r="GA13" s="64">
        <v>2144767</v>
      </c>
      <c r="GB13" s="64">
        <v>202749</v>
      </c>
      <c r="GC13" s="64">
        <v>189140</v>
      </c>
      <c r="GD13" s="64">
        <v>1832</v>
      </c>
      <c r="GE13" s="64">
        <v>1708</v>
      </c>
      <c r="GF13" s="64">
        <v>1708</v>
      </c>
      <c r="GG13" s="64">
        <v>25</v>
      </c>
      <c r="GH13" s="64">
        <v>32</v>
      </c>
      <c r="GI13" s="64">
        <v>30</v>
      </c>
      <c r="GK13" s="62">
        <v>10</v>
      </c>
      <c r="GL13" s="63" t="str">
        <f t="shared" si="14"/>
        <v>常陸太田市</v>
      </c>
      <c r="GM13" s="64">
        <v>551889</v>
      </c>
      <c r="GN13" s="64">
        <v>8292581</v>
      </c>
      <c r="GO13" s="64">
        <v>6332633</v>
      </c>
      <c r="GP13" s="64">
        <v>102594</v>
      </c>
      <c r="GQ13" s="64">
        <v>84518</v>
      </c>
      <c r="GR13" s="64">
        <v>76240</v>
      </c>
      <c r="GS13" s="64">
        <v>630</v>
      </c>
      <c r="GT13" s="64">
        <v>14466</v>
      </c>
      <c r="GU13" s="64">
        <v>11694</v>
      </c>
      <c r="GW13" s="62">
        <v>10</v>
      </c>
      <c r="GX13" s="63" t="str">
        <f t="shared" si="15"/>
        <v>常陸太田市</v>
      </c>
      <c r="GY13" s="64">
        <v>59</v>
      </c>
      <c r="GZ13" s="64">
        <v>5074064</v>
      </c>
      <c r="HA13" s="64">
        <v>5073062</v>
      </c>
      <c r="HB13" s="64">
        <v>5122447</v>
      </c>
      <c r="HC13" s="64">
        <v>5121503</v>
      </c>
      <c r="HD13" s="64">
        <v>3540386</v>
      </c>
      <c r="HE13" s="64">
        <v>1</v>
      </c>
      <c r="HF13" s="64">
        <v>1555</v>
      </c>
      <c r="HG13" s="64">
        <v>1548</v>
      </c>
      <c r="HI13" s="62">
        <v>10</v>
      </c>
      <c r="HJ13" s="63" t="str">
        <f t="shared" si="16"/>
        <v>常陸太田市</v>
      </c>
      <c r="HK13" s="64">
        <v>17</v>
      </c>
      <c r="HL13" s="64">
        <v>107132</v>
      </c>
      <c r="HM13" s="64">
        <v>107115</v>
      </c>
      <c r="HN13" s="64">
        <v>185459</v>
      </c>
      <c r="HO13" s="64">
        <v>185433</v>
      </c>
      <c r="HP13" s="64">
        <v>129583</v>
      </c>
      <c r="HQ13" s="64">
        <v>2</v>
      </c>
      <c r="HR13" s="64">
        <v>98</v>
      </c>
      <c r="HS13" s="64">
        <v>97</v>
      </c>
      <c r="HU13" s="62">
        <v>10</v>
      </c>
      <c r="HV13" s="63" t="str">
        <f t="shared" si="17"/>
        <v>常陸太田市</v>
      </c>
      <c r="HW13" s="64">
        <v>0</v>
      </c>
      <c r="HX13" s="64">
        <v>37057</v>
      </c>
      <c r="HY13" s="64">
        <v>37057</v>
      </c>
      <c r="HZ13" s="64">
        <v>44452</v>
      </c>
      <c r="IA13" s="64">
        <v>44452</v>
      </c>
      <c r="IB13" s="64">
        <v>33098</v>
      </c>
      <c r="IC13" s="64">
        <v>0</v>
      </c>
      <c r="ID13" s="64">
        <v>333</v>
      </c>
      <c r="IE13" s="64">
        <v>333</v>
      </c>
      <c r="IG13" s="62">
        <v>10</v>
      </c>
      <c r="IH13" s="63" t="str">
        <f t="shared" si="18"/>
        <v>常陸太田市</v>
      </c>
      <c r="II13" s="64">
        <v>0</v>
      </c>
      <c r="IJ13" s="64">
        <v>0</v>
      </c>
      <c r="IK13" s="64">
        <v>0</v>
      </c>
      <c r="IL13" s="64">
        <v>0</v>
      </c>
      <c r="IM13" s="64">
        <v>0</v>
      </c>
      <c r="IN13" s="64">
        <v>0</v>
      </c>
      <c r="IO13" s="64">
        <v>0</v>
      </c>
      <c r="IP13" s="64">
        <v>0</v>
      </c>
      <c r="IQ13" s="64">
        <v>0</v>
      </c>
    </row>
    <row r="14" spans="1:251" s="56" customFormat="1" ht="24.75" customHeight="1">
      <c r="A14" s="62">
        <v>11</v>
      </c>
      <c r="B14" s="63" t="s">
        <v>84</v>
      </c>
      <c r="C14" s="64">
        <v>25664</v>
      </c>
      <c r="D14" s="64">
        <v>7090970</v>
      </c>
      <c r="E14" s="64">
        <v>6706412</v>
      </c>
      <c r="F14" s="64">
        <v>720944</v>
      </c>
      <c r="G14" s="64">
        <v>691017</v>
      </c>
      <c r="H14" s="64">
        <v>691017</v>
      </c>
      <c r="I14" s="64">
        <v>95</v>
      </c>
      <c r="J14" s="64">
        <v>6884</v>
      </c>
      <c r="K14" s="64">
        <v>6328</v>
      </c>
      <c r="L14" s="60"/>
      <c r="M14" s="62">
        <v>11</v>
      </c>
      <c r="N14" s="63" t="s">
        <v>84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0"/>
      <c r="Y14" s="62">
        <v>11</v>
      </c>
      <c r="Z14" s="63" t="str">
        <f t="shared" si="2"/>
        <v>高萩市</v>
      </c>
      <c r="AA14" s="64">
        <v>0</v>
      </c>
      <c r="AB14" s="64">
        <v>16076</v>
      </c>
      <c r="AC14" s="64">
        <v>16076</v>
      </c>
      <c r="AD14" s="64">
        <v>65946</v>
      </c>
      <c r="AE14" s="64">
        <v>65946</v>
      </c>
      <c r="AF14" s="64">
        <v>46143</v>
      </c>
      <c r="AG14" s="64">
        <v>0</v>
      </c>
      <c r="AH14" s="64">
        <v>12</v>
      </c>
      <c r="AI14" s="64">
        <v>12</v>
      </c>
      <c r="AJ14" s="66"/>
      <c r="AK14" s="62">
        <v>11</v>
      </c>
      <c r="AL14" s="63" t="str">
        <f t="shared" si="3"/>
        <v>高萩市</v>
      </c>
      <c r="AM14" s="64">
        <v>33522</v>
      </c>
      <c r="AN14" s="64">
        <v>3218668</v>
      </c>
      <c r="AO14" s="64">
        <v>2975940</v>
      </c>
      <c r="AP14" s="64">
        <v>169577</v>
      </c>
      <c r="AQ14" s="64">
        <v>157541</v>
      </c>
      <c r="AR14" s="64">
        <v>157541</v>
      </c>
      <c r="AS14" s="64">
        <v>101</v>
      </c>
      <c r="AT14" s="64">
        <v>5831</v>
      </c>
      <c r="AU14" s="64">
        <v>5251</v>
      </c>
      <c r="AV14" s="60"/>
      <c r="AW14" s="62">
        <v>11</v>
      </c>
      <c r="AX14" s="63" t="str">
        <f t="shared" si="1"/>
        <v>高萩市</v>
      </c>
      <c r="AY14" s="64">
        <v>0</v>
      </c>
      <c r="AZ14" s="64">
        <v>0</v>
      </c>
      <c r="BA14" s="64">
        <v>0</v>
      </c>
      <c r="BB14" s="64">
        <v>0</v>
      </c>
      <c r="BC14" s="64">
        <v>0</v>
      </c>
      <c r="BD14" s="64">
        <v>0</v>
      </c>
      <c r="BE14" s="64">
        <v>0</v>
      </c>
      <c r="BF14" s="64">
        <v>0</v>
      </c>
      <c r="BG14" s="64">
        <v>0</v>
      </c>
      <c r="BH14" s="60"/>
      <c r="BI14" s="62">
        <v>11</v>
      </c>
      <c r="BJ14" s="63" t="str">
        <f t="shared" si="0"/>
        <v>高萩市</v>
      </c>
      <c r="BK14" s="64">
        <v>0</v>
      </c>
      <c r="BL14" s="64">
        <v>17607</v>
      </c>
      <c r="BM14" s="64">
        <v>17607</v>
      </c>
      <c r="BN14" s="64">
        <v>92196</v>
      </c>
      <c r="BO14" s="64">
        <v>92196</v>
      </c>
      <c r="BP14" s="64">
        <v>64537</v>
      </c>
      <c r="BQ14" s="64">
        <v>0</v>
      </c>
      <c r="BR14" s="64">
        <v>33</v>
      </c>
      <c r="BS14" s="64">
        <v>33</v>
      </c>
      <c r="BT14" s="66"/>
      <c r="BU14" s="62">
        <v>11</v>
      </c>
      <c r="BV14" s="63" t="str">
        <f t="shared" si="4"/>
        <v>高萩市</v>
      </c>
      <c r="BW14" s="64">
        <v>0</v>
      </c>
      <c r="BX14" s="64">
        <v>2309139</v>
      </c>
      <c r="BY14" s="64">
        <v>2254773</v>
      </c>
      <c r="BZ14" s="64">
        <v>25747745</v>
      </c>
      <c r="CA14" s="64">
        <v>25304408</v>
      </c>
      <c r="CB14" s="64">
        <v>4217396</v>
      </c>
      <c r="CC14" s="64">
        <v>0</v>
      </c>
      <c r="CD14" s="64">
        <v>10538</v>
      </c>
      <c r="CE14" s="64">
        <v>10124</v>
      </c>
      <c r="CF14" s="66"/>
      <c r="CG14" s="62">
        <v>11</v>
      </c>
      <c r="CH14" s="63" t="str">
        <f t="shared" si="5"/>
        <v>高萩市</v>
      </c>
      <c r="CI14" s="64">
        <v>0</v>
      </c>
      <c r="CJ14" s="64">
        <v>1875706</v>
      </c>
      <c r="CK14" s="64">
        <v>1866022</v>
      </c>
      <c r="CL14" s="64">
        <v>17012883</v>
      </c>
      <c r="CM14" s="64">
        <v>16975183</v>
      </c>
      <c r="CN14" s="64">
        <v>5658391</v>
      </c>
      <c r="CO14" s="64">
        <v>0</v>
      </c>
      <c r="CP14" s="64">
        <v>9805</v>
      </c>
      <c r="CQ14" s="64">
        <v>9637</v>
      </c>
      <c r="CR14" s="66"/>
      <c r="CS14" s="62">
        <v>11</v>
      </c>
      <c r="CT14" s="63" t="str">
        <f t="shared" si="6"/>
        <v>高萩市</v>
      </c>
      <c r="CU14" s="64">
        <v>0</v>
      </c>
      <c r="CV14" s="64">
        <v>2952138</v>
      </c>
      <c r="CW14" s="64">
        <v>2946854</v>
      </c>
      <c r="CX14" s="64">
        <v>24296648</v>
      </c>
      <c r="CY14" s="64">
        <v>24284554</v>
      </c>
      <c r="CZ14" s="64">
        <v>16986952</v>
      </c>
      <c r="DA14" s="64">
        <v>0</v>
      </c>
      <c r="DB14" s="64">
        <v>3434</v>
      </c>
      <c r="DC14" s="64">
        <v>3350</v>
      </c>
      <c r="DD14" s="66"/>
      <c r="DE14" s="62">
        <v>11</v>
      </c>
      <c r="DF14" s="63" t="str">
        <f t="shared" si="7"/>
        <v>高萩市</v>
      </c>
      <c r="DG14" s="64">
        <v>760978</v>
      </c>
      <c r="DH14" s="64">
        <v>7136983</v>
      </c>
      <c r="DI14" s="64">
        <v>7067649</v>
      </c>
      <c r="DJ14" s="64">
        <v>67057276</v>
      </c>
      <c r="DK14" s="64">
        <v>66564145</v>
      </c>
      <c r="DL14" s="64">
        <v>26862739</v>
      </c>
      <c r="DM14" s="64">
        <v>414</v>
      </c>
      <c r="DN14" s="64">
        <v>23777</v>
      </c>
      <c r="DO14" s="64">
        <v>23111</v>
      </c>
      <c r="DP14" s="95"/>
      <c r="DQ14" s="62">
        <v>11</v>
      </c>
      <c r="DR14" s="63" t="str">
        <f t="shared" si="8"/>
        <v>高萩市</v>
      </c>
      <c r="DS14" s="64">
        <v>0</v>
      </c>
      <c r="DT14" s="64">
        <v>0</v>
      </c>
      <c r="DU14" s="64">
        <v>0</v>
      </c>
      <c r="DV14" s="64">
        <v>0</v>
      </c>
      <c r="DW14" s="64">
        <v>0</v>
      </c>
      <c r="DX14" s="64">
        <v>0</v>
      </c>
      <c r="DY14" s="64">
        <v>0</v>
      </c>
      <c r="DZ14" s="64">
        <v>0</v>
      </c>
      <c r="EA14" s="64">
        <v>0</v>
      </c>
      <c r="EB14" s="60"/>
      <c r="EC14" s="62">
        <v>11</v>
      </c>
      <c r="ED14" s="63" t="str">
        <f t="shared" si="9"/>
        <v>高萩市</v>
      </c>
      <c r="EE14" s="64">
        <v>0</v>
      </c>
      <c r="EF14" s="64">
        <v>0</v>
      </c>
      <c r="EG14" s="64">
        <v>0</v>
      </c>
      <c r="EH14" s="64">
        <v>0</v>
      </c>
      <c r="EI14" s="64">
        <v>0</v>
      </c>
      <c r="EJ14" s="64">
        <v>0</v>
      </c>
      <c r="EK14" s="64">
        <v>0</v>
      </c>
      <c r="EL14" s="64">
        <v>0</v>
      </c>
      <c r="EM14" s="64">
        <v>0</v>
      </c>
      <c r="EN14" s="60"/>
      <c r="EO14" s="62">
        <v>11</v>
      </c>
      <c r="EP14" s="63" t="str">
        <f t="shared" si="10"/>
        <v>高萩市</v>
      </c>
      <c r="EQ14" s="64">
        <v>758410</v>
      </c>
      <c r="ER14" s="64">
        <v>953</v>
      </c>
      <c r="ES14" s="64">
        <v>953</v>
      </c>
      <c r="ET14" s="64">
        <v>105</v>
      </c>
      <c r="EU14" s="64">
        <v>105</v>
      </c>
      <c r="EV14" s="64">
        <v>105</v>
      </c>
      <c r="EW14" s="64">
        <v>411</v>
      </c>
      <c r="EX14" s="64">
        <v>3</v>
      </c>
      <c r="EY14" s="64">
        <v>3</v>
      </c>
      <c r="EZ14" s="60"/>
      <c r="FA14" s="62">
        <v>11</v>
      </c>
      <c r="FB14" s="63" t="str">
        <f t="shared" si="11"/>
        <v>高萩市</v>
      </c>
      <c r="FC14" s="64">
        <v>67462741</v>
      </c>
      <c r="FD14" s="64">
        <v>30878573</v>
      </c>
      <c r="FE14" s="64">
        <v>28235482</v>
      </c>
      <c r="FF14" s="64">
        <v>493069</v>
      </c>
      <c r="FG14" s="64">
        <v>453402</v>
      </c>
      <c r="FH14" s="64">
        <v>453402</v>
      </c>
      <c r="FI14" s="64">
        <v>287</v>
      </c>
      <c r="FJ14" s="64">
        <v>8136</v>
      </c>
      <c r="FK14" s="64">
        <v>6869</v>
      </c>
      <c r="FM14" s="62">
        <v>11</v>
      </c>
      <c r="FN14" s="63" t="str">
        <f t="shared" si="12"/>
        <v>高萩市</v>
      </c>
      <c r="FO14" s="64">
        <v>0</v>
      </c>
      <c r="FP14" s="64">
        <v>9389</v>
      </c>
      <c r="FQ14" s="64">
        <v>9389</v>
      </c>
      <c r="FR14" s="64">
        <v>88428</v>
      </c>
      <c r="FS14" s="64">
        <v>88428</v>
      </c>
      <c r="FT14" s="64">
        <v>61899</v>
      </c>
      <c r="FU14" s="64">
        <v>0</v>
      </c>
      <c r="FV14" s="64">
        <v>16</v>
      </c>
      <c r="FW14" s="64">
        <v>16</v>
      </c>
      <c r="FY14" s="62">
        <v>11</v>
      </c>
      <c r="FZ14" s="63" t="str">
        <f t="shared" si="13"/>
        <v>高萩市</v>
      </c>
      <c r="GA14" s="64">
        <v>1143223</v>
      </c>
      <c r="GB14" s="64">
        <v>2189503</v>
      </c>
      <c r="GC14" s="64">
        <v>2174950</v>
      </c>
      <c r="GD14" s="64">
        <v>26353</v>
      </c>
      <c r="GE14" s="64">
        <v>26178</v>
      </c>
      <c r="GF14" s="64">
        <v>26178</v>
      </c>
      <c r="GG14" s="64">
        <v>8</v>
      </c>
      <c r="GH14" s="64">
        <v>93</v>
      </c>
      <c r="GI14" s="64">
        <v>82</v>
      </c>
      <c r="GK14" s="62">
        <v>11</v>
      </c>
      <c r="GL14" s="63" t="str">
        <f t="shared" si="14"/>
        <v>高萩市</v>
      </c>
      <c r="GM14" s="64">
        <v>268313</v>
      </c>
      <c r="GN14" s="64">
        <v>1887702</v>
      </c>
      <c r="GO14" s="64">
        <v>1434736</v>
      </c>
      <c r="GP14" s="64">
        <v>18220</v>
      </c>
      <c r="GQ14" s="64">
        <v>14455</v>
      </c>
      <c r="GR14" s="64">
        <v>14455</v>
      </c>
      <c r="GS14" s="64">
        <v>85</v>
      </c>
      <c r="GT14" s="64">
        <v>1708</v>
      </c>
      <c r="GU14" s="64">
        <v>1379</v>
      </c>
      <c r="GW14" s="62">
        <v>11</v>
      </c>
      <c r="GX14" s="63" t="str">
        <f t="shared" si="15"/>
        <v>高萩市</v>
      </c>
      <c r="GY14" s="64">
        <v>0</v>
      </c>
      <c r="GZ14" s="64">
        <v>566142</v>
      </c>
      <c r="HA14" s="64">
        <v>565243</v>
      </c>
      <c r="HB14" s="64">
        <v>330736</v>
      </c>
      <c r="HC14" s="64">
        <v>330502</v>
      </c>
      <c r="HD14" s="64">
        <v>231351</v>
      </c>
      <c r="HE14" s="64">
        <v>0</v>
      </c>
      <c r="HF14" s="64">
        <v>112</v>
      </c>
      <c r="HG14" s="64">
        <v>111</v>
      </c>
      <c r="HI14" s="62">
        <v>11</v>
      </c>
      <c r="HJ14" s="63" t="str">
        <f t="shared" si="16"/>
        <v>高萩市</v>
      </c>
      <c r="HK14" s="64">
        <v>0</v>
      </c>
      <c r="HL14" s="64">
        <v>0</v>
      </c>
      <c r="HM14" s="64">
        <v>0</v>
      </c>
      <c r="HN14" s="64">
        <v>0</v>
      </c>
      <c r="HO14" s="64">
        <v>0</v>
      </c>
      <c r="HP14" s="64">
        <v>0</v>
      </c>
      <c r="HQ14" s="64">
        <v>0</v>
      </c>
      <c r="HR14" s="64">
        <v>0</v>
      </c>
      <c r="HS14" s="64">
        <v>0</v>
      </c>
      <c r="HU14" s="62">
        <v>11</v>
      </c>
      <c r="HV14" s="63" t="str">
        <f t="shared" si="17"/>
        <v>高萩市</v>
      </c>
      <c r="HW14" s="64">
        <v>194</v>
      </c>
      <c r="HX14" s="64">
        <v>174577</v>
      </c>
      <c r="HY14" s="64">
        <v>174577</v>
      </c>
      <c r="HZ14" s="64">
        <v>496497</v>
      </c>
      <c r="IA14" s="64">
        <v>496497</v>
      </c>
      <c r="IB14" s="64">
        <v>339194</v>
      </c>
      <c r="IC14" s="64">
        <v>5</v>
      </c>
      <c r="ID14" s="64">
        <v>310</v>
      </c>
      <c r="IE14" s="64">
        <v>310</v>
      </c>
      <c r="IG14" s="62">
        <v>11</v>
      </c>
      <c r="IH14" s="63" t="str">
        <f t="shared" si="18"/>
        <v>高萩市</v>
      </c>
      <c r="II14" s="64">
        <v>0</v>
      </c>
      <c r="IJ14" s="64">
        <v>0</v>
      </c>
      <c r="IK14" s="64">
        <v>0</v>
      </c>
      <c r="IL14" s="64">
        <v>0</v>
      </c>
      <c r="IM14" s="64">
        <v>0</v>
      </c>
      <c r="IN14" s="64">
        <v>0</v>
      </c>
      <c r="IO14" s="64">
        <v>0</v>
      </c>
      <c r="IP14" s="64">
        <v>0</v>
      </c>
      <c r="IQ14" s="64">
        <v>0</v>
      </c>
    </row>
    <row r="15" spans="1:251" s="56" customFormat="1" ht="24.75" customHeight="1">
      <c r="A15" s="62">
        <v>12</v>
      </c>
      <c r="B15" s="63" t="s">
        <v>85</v>
      </c>
      <c r="C15" s="64">
        <v>99833</v>
      </c>
      <c r="D15" s="64">
        <v>12733349</v>
      </c>
      <c r="E15" s="64">
        <v>12114826</v>
      </c>
      <c r="F15" s="64">
        <v>1355899</v>
      </c>
      <c r="G15" s="64">
        <v>1297499</v>
      </c>
      <c r="H15" s="64">
        <v>1296198</v>
      </c>
      <c r="I15" s="64">
        <v>592</v>
      </c>
      <c r="J15" s="64">
        <v>15333</v>
      </c>
      <c r="K15" s="64">
        <v>14289</v>
      </c>
      <c r="L15" s="60"/>
      <c r="M15" s="62">
        <v>12</v>
      </c>
      <c r="N15" s="63" t="s">
        <v>85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0"/>
      <c r="Y15" s="62">
        <v>12</v>
      </c>
      <c r="Z15" s="63" t="str">
        <f t="shared" si="2"/>
        <v>北茨城市</v>
      </c>
      <c r="AA15" s="64">
        <v>0</v>
      </c>
      <c r="AB15" s="64">
        <v>662</v>
      </c>
      <c r="AC15" s="64">
        <v>662</v>
      </c>
      <c r="AD15" s="64">
        <v>1920</v>
      </c>
      <c r="AE15" s="64">
        <v>1920</v>
      </c>
      <c r="AF15" s="64">
        <v>1301</v>
      </c>
      <c r="AG15" s="64">
        <v>0</v>
      </c>
      <c r="AH15" s="64">
        <v>1</v>
      </c>
      <c r="AI15" s="64">
        <v>1</v>
      </c>
      <c r="AJ15" s="66"/>
      <c r="AK15" s="62">
        <v>12</v>
      </c>
      <c r="AL15" s="63" t="str">
        <f t="shared" si="3"/>
        <v>北茨城市</v>
      </c>
      <c r="AM15" s="64">
        <v>57739</v>
      </c>
      <c r="AN15" s="64">
        <v>4874118</v>
      </c>
      <c r="AO15" s="64">
        <v>4465407</v>
      </c>
      <c r="AP15" s="64">
        <v>187781</v>
      </c>
      <c r="AQ15" s="64">
        <v>172692</v>
      </c>
      <c r="AR15" s="64">
        <v>172692</v>
      </c>
      <c r="AS15" s="64">
        <v>385</v>
      </c>
      <c r="AT15" s="64">
        <v>11083</v>
      </c>
      <c r="AU15" s="64">
        <v>9877</v>
      </c>
      <c r="AV15" s="60"/>
      <c r="AW15" s="62">
        <v>12</v>
      </c>
      <c r="AX15" s="63" t="str">
        <f t="shared" si="1"/>
        <v>北茨城市</v>
      </c>
      <c r="AY15" s="64">
        <v>0</v>
      </c>
      <c r="AZ15" s="64">
        <v>0</v>
      </c>
      <c r="BA15" s="64">
        <v>0</v>
      </c>
      <c r="BB15" s="64">
        <v>0</v>
      </c>
      <c r="BC15" s="64">
        <v>0</v>
      </c>
      <c r="BD15" s="64">
        <v>0</v>
      </c>
      <c r="BE15" s="64">
        <v>0</v>
      </c>
      <c r="BF15" s="64">
        <v>0</v>
      </c>
      <c r="BG15" s="64">
        <v>0</v>
      </c>
      <c r="BH15" s="60"/>
      <c r="BI15" s="62">
        <v>12</v>
      </c>
      <c r="BJ15" s="63" t="str">
        <f t="shared" si="0"/>
        <v>北茨城市</v>
      </c>
      <c r="BK15" s="64">
        <v>0</v>
      </c>
      <c r="BL15" s="64">
        <v>11329</v>
      </c>
      <c r="BM15" s="64">
        <v>11291</v>
      </c>
      <c r="BN15" s="64">
        <v>79544</v>
      </c>
      <c r="BO15" s="64">
        <v>79398</v>
      </c>
      <c r="BP15" s="64">
        <v>55570</v>
      </c>
      <c r="BQ15" s="64">
        <v>0</v>
      </c>
      <c r="BR15" s="64">
        <v>33</v>
      </c>
      <c r="BS15" s="64">
        <v>32</v>
      </c>
      <c r="BT15" s="66"/>
      <c r="BU15" s="62">
        <v>12</v>
      </c>
      <c r="BV15" s="63" t="str">
        <f t="shared" si="4"/>
        <v>北茨城市</v>
      </c>
      <c r="BW15" s="64">
        <v>0</v>
      </c>
      <c r="BX15" s="64">
        <v>3639501</v>
      </c>
      <c r="BY15" s="64">
        <v>3467404</v>
      </c>
      <c r="BZ15" s="64">
        <v>38830475</v>
      </c>
      <c r="CA15" s="64">
        <v>37522175</v>
      </c>
      <c r="CB15" s="64">
        <v>6250183</v>
      </c>
      <c r="CC15" s="64">
        <v>0</v>
      </c>
      <c r="CD15" s="64">
        <v>17359</v>
      </c>
      <c r="CE15" s="64">
        <v>16046</v>
      </c>
      <c r="CF15" s="66"/>
      <c r="CG15" s="62">
        <v>12</v>
      </c>
      <c r="CH15" s="63" t="str">
        <f t="shared" si="5"/>
        <v>北茨城市</v>
      </c>
      <c r="CI15" s="64">
        <v>0</v>
      </c>
      <c r="CJ15" s="64">
        <v>3437604</v>
      </c>
      <c r="CK15" s="64">
        <v>3422312</v>
      </c>
      <c r="CL15" s="64">
        <v>32951783</v>
      </c>
      <c r="CM15" s="64">
        <v>32868422</v>
      </c>
      <c r="CN15" s="64">
        <v>10948750</v>
      </c>
      <c r="CO15" s="64">
        <v>0</v>
      </c>
      <c r="CP15" s="64">
        <v>16752</v>
      </c>
      <c r="CQ15" s="64">
        <v>16372</v>
      </c>
      <c r="CR15" s="66"/>
      <c r="CS15" s="62">
        <v>12</v>
      </c>
      <c r="CT15" s="63" t="str">
        <f t="shared" si="6"/>
        <v>北茨城市</v>
      </c>
      <c r="CU15" s="64">
        <v>0</v>
      </c>
      <c r="CV15" s="64">
        <v>4272037</v>
      </c>
      <c r="CW15" s="64">
        <v>4268532</v>
      </c>
      <c r="CX15" s="64">
        <v>35934609</v>
      </c>
      <c r="CY15" s="64">
        <v>35919028</v>
      </c>
      <c r="CZ15" s="64">
        <v>25032825</v>
      </c>
      <c r="DA15" s="64">
        <v>0</v>
      </c>
      <c r="DB15" s="64">
        <v>5267</v>
      </c>
      <c r="DC15" s="64">
        <v>5181</v>
      </c>
      <c r="DD15" s="66"/>
      <c r="DE15" s="62">
        <v>12</v>
      </c>
      <c r="DF15" s="63" t="str">
        <f t="shared" si="7"/>
        <v>北茨城市</v>
      </c>
      <c r="DG15" s="64">
        <v>828431</v>
      </c>
      <c r="DH15" s="64">
        <v>11349142</v>
      </c>
      <c r="DI15" s="64">
        <v>11158248</v>
      </c>
      <c r="DJ15" s="64">
        <v>107716867</v>
      </c>
      <c r="DK15" s="64">
        <v>106309625</v>
      </c>
      <c r="DL15" s="64">
        <v>42231758</v>
      </c>
      <c r="DM15" s="64">
        <v>845</v>
      </c>
      <c r="DN15" s="64">
        <v>39378</v>
      </c>
      <c r="DO15" s="64">
        <v>37599</v>
      </c>
      <c r="DP15" s="95"/>
      <c r="DQ15" s="62">
        <v>12</v>
      </c>
      <c r="DR15" s="63" t="str">
        <f t="shared" si="8"/>
        <v>北茨城市</v>
      </c>
      <c r="DS15" s="64">
        <v>0</v>
      </c>
      <c r="DT15" s="64">
        <v>0</v>
      </c>
      <c r="DU15" s="64">
        <v>0</v>
      </c>
      <c r="DV15" s="64">
        <v>0</v>
      </c>
      <c r="DW15" s="64">
        <v>0</v>
      </c>
      <c r="DX15" s="64">
        <v>0</v>
      </c>
      <c r="DY15" s="64">
        <v>0</v>
      </c>
      <c r="DZ15" s="64">
        <v>0</v>
      </c>
      <c r="EA15" s="64">
        <v>0</v>
      </c>
      <c r="EB15" s="60"/>
      <c r="EC15" s="62">
        <v>12</v>
      </c>
      <c r="ED15" s="63" t="str">
        <f t="shared" si="9"/>
        <v>北茨城市</v>
      </c>
      <c r="EE15" s="64">
        <v>0</v>
      </c>
      <c r="EF15" s="64">
        <v>136</v>
      </c>
      <c r="EG15" s="64">
        <v>133</v>
      </c>
      <c r="EH15" s="64">
        <v>192</v>
      </c>
      <c r="EI15" s="64">
        <v>138</v>
      </c>
      <c r="EJ15" s="64">
        <v>138</v>
      </c>
      <c r="EK15" s="64">
        <v>0</v>
      </c>
      <c r="EL15" s="64">
        <v>3</v>
      </c>
      <c r="EM15" s="64">
        <v>2</v>
      </c>
      <c r="EN15" s="60"/>
      <c r="EO15" s="62">
        <v>12</v>
      </c>
      <c r="EP15" s="63" t="str">
        <f t="shared" si="10"/>
        <v>北茨城市</v>
      </c>
      <c r="EQ15" s="64">
        <v>41428</v>
      </c>
      <c r="ER15" s="64">
        <v>1449</v>
      </c>
      <c r="ES15" s="64">
        <v>1400</v>
      </c>
      <c r="ET15" s="64">
        <v>23</v>
      </c>
      <c r="EU15" s="64">
        <v>21</v>
      </c>
      <c r="EV15" s="64">
        <v>21</v>
      </c>
      <c r="EW15" s="64">
        <v>54</v>
      </c>
      <c r="EX15" s="64">
        <v>4</v>
      </c>
      <c r="EY15" s="64">
        <v>2</v>
      </c>
      <c r="EZ15" s="60"/>
      <c r="FA15" s="62">
        <v>12</v>
      </c>
      <c r="FB15" s="63" t="str">
        <f t="shared" si="11"/>
        <v>北茨城市</v>
      </c>
      <c r="FC15" s="64">
        <v>33108635</v>
      </c>
      <c r="FD15" s="64">
        <v>26313338</v>
      </c>
      <c r="FE15" s="64">
        <v>23328077</v>
      </c>
      <c r="FF15" s="64">
        <v>542443</v>
      </c>
      <c r="FG15" s="64">
        <v>480966</v>
      </c>
      <c r="FH15" s="64">
        <v>480966</v>
      </c>
      <c r="FI15" s="64">
        <v>1119</v>
      </c>
      <c r="FJ15" s="64">
        <v>14778</v>
      </c>
      <c r="FK15" s="64">
        <v>12225</v>
      </c>
      <c r="FM15" s="62">
        <v>12</v>
      </c>
      <c r="FN15" s="63" t="str">
        <f t="shared" si="12"/>
        <v>北茨城市</v>
      </c>
      <c r="FO15" s="64">
        <v>0</v>
      </c>
      <c r="FP15" s="64">
        <v>0</v>
      </c>
      <c r="FQ15" s="64">
        <v>0</v>
      </c>
      <c r="FR15" s="64">
        <v>0</v>
      </c>
      <c r="FS15" s="64">
        <v>0</v>
      </c>
      <c r="FT15" s="64">
        <v>0</v>
      </c>
      <c r="FU15" s="64">
        <v>0</v>
      </c>
      <c r="FV15" s="64">
        <v>0</v>
      </c>
      <c r="FW15" s="64">
        <v>0</v>
      </c>
      <c r="FY15" s="62">
        <v>12</v>
      </c>
      <c r="FZ15" s="63" t="str">
        <f t="shared" si="13"/>
        <v>北茨城市</v>
      </c>
      <c r="GA15" s="64">
        <v>0</v>
      </c>
      <c r="GB15" s="64">
        <v>1215346</v>
      </c>
      <c r="GC15" s="64">
        <v>1182476</v>
      </c>
      <c r="GD15" s="64">
        <v>15934</v>
      </c>
      <c r="GE15" s="64">
        <v>15507</v>
      </c>
      <c r="GF15" s="64">
        <v>15507</v>
      </c>
      <c r="GG15" s="64">
        <v>0</v>
      </c>
      <c r="GH15" s="64">
        <v>107</v>
      </c>
      <c r="GI15" s="64">
        <v>96</v>
      </c>
      <c r="GK15" s="62">
        <v>12</v>
      </c>
      <c r="GL15" s="63" t="str">
        <f t="shared" si="14"/>
        <v>北茨城市</v>
      </c>
      <c r="GM15" s="64">
        <v>518900</v>
      </c>
      <c r="GN15" s="64">
        <v>6456214</v>
      </c>
      <c r="GO15" s="64">
        <v>5715159</v>
      </c>
      <c r="GP15" s="64">
        <v>96587</v>
      </c>
      <c r="GQ15" s="64">
        <v>85606</v>
      </c>
      <c r="GR15" s="64">
        <v>85606</v>
      </c>
      <c r="GS15" s="64">
        <v>447</v>
      </c>
      <c r="GT15" s="64">
        <v>5560</v>
      </c>
      <c r="GU15" s="64">
        <v>4623</v>
      </c>
      <c r="GW15" s="62">
        <v>12</v>
      </c>
      <c r="GX15" s="63" t="str">
        <f t="shared" si="15"/>
        <v>北茨城市</v>
      </c>
      <c r="GY15" s="64">
        <v>0</v>
      </c>
      <c r="GZ15" s="64">
        <v>554131</v>
      </c>
      <c r="HA15" s="64">
        <v>554131</v>
      </c>
      <c r="HB15" s="64">
        <v>443305</v>
      </c>
      <c r="HC15" s="64">
        <v>443305</v>
      </c>
      <c r="HD15" s="64">
        <v>295906</v>
      </c>
      <c r="HE15" s="64">
        <v>0</v>
      </c>
      <c r="HF15" s="64">
        <v>212</v>
      </c>
      <c r="HG15" s="64">
        <v>212</v>
      </c>
      <c r="HI15" s="62">
        <v>12</v>
      </c>
      <c r="HJ15" s="63" t="str">
        <f t="shared" si="16"/>
        <v>北茨城市</v>
      </c>
      <c r="HK15" s="64">
        <v>0</v>
      </c>
      <c r="HL15" s="64">
        <v>0</v>
      </c>
      <c r="HM15" s="64">
        <v>0</v>
      </c>
      <c r="HN15" s="64">
        <v>0</v>
      </c>
      <c r="HO15" s="64">
        <v>0</v>
      </c>
      <c r="HP15" s="64">
        <v>0</v>
      </c>
      <c r="HQ15" s="64">
        <v>0</v>
      </c>
      <c r="HR15" s="64">
        <v>0</v>
      </c>
      <c r="HS15" s="64">
        <v>0</v>
      </c>
      <c r="HU15" s="62">
        <v>12</v>
      </c>
      <c r="HV15" s="63" t="str">
        <f t="shared" si="17"/>
        <v>北茨城市</v>
      </c>
      <c r="HW15" s="64">
        <v>0</v>
      </c>
      <c r="HX15" s="64">
        <v>299313</v>
      </c>
      <c r="HY15" s="64">
        <v>299313</v>
      </c>
      <c r="HZ15" s="64">
        <v>668366</v>
      </c>
      <c r="IA15" s="64">
        <v>668366</v>
      </c>
      <c r="IB15" s="64">
        <v>467856</v>
      </c>
      <c r="IC15" s="64">
        <v>0</v>
      </c>
      <c r="ID15" s="64">
        <v>229</v>
      </c>
      <c r="IE15" s="64">
        <v>229</v>
      </c>
      <c r="IG15" s="62">
        <v>12</v>
      </c>
      <c r="IH15" s="63" t="str">
        <f t="shared" si="18"/>
        <v>北茨城市</v>
      </c>
      <c r="II15" s="64">
        <v>0</v>
      </c>
      <c r="IJ15" s="64">
        <v>0</v>
      </c>
      <c r="IK15" s="64">
        <v>0</v>
      </c>
      <c r="IL15" s="64">
        <v>0</v>
      </c>
      <c r="IM15" s="64">
        <v>0</v>
      </c>
      <c r="IN15" s="64">
        <v>0</v>
      </c>
      <c r="IO15" s="64">
        <v>0</v>
      </c>
      <c r="IP15" s="64">
        <v>0</v>
      </c>
      <c r="IQ15" s="64">
        <v>0</v>
      </c>
    </row>
    <row r="16" spans="1:251" s="56" customFormat="1" ht="24.75" customHeight="1">
      <c r="A16" s="62">
        <v>13</v>
      </c>
      <c r="B16" s="63" t="s">
        <v>86</v>
      </c>
      <c r="C16" s="64">
        <v>167933</v>
      </c>
      <c r="D16" s="64">
        <v>27759257</v>
      </c>
      <c r="E16" s="64">
        <v>26960140</v>
      </c>
      <c r="F16" s="64">
        <v>2911001</v>
      </c>
      <c r="G16" s="64">
        <v>2832011</v>
      </c>
      <c r="H16" s="64">
        <v>2830342</v>
      </c>
      <c r="I16" s="64">
        <v>632</v>
      </c>
      <c r="J16" s="64">
        <v>19046</v>
      </c>
      <c r="K16" s="64">
        <v>18138</v>
      </c>
      <c r="L16" s="60"/>
      <c r="M16" s="62">
        <v>13</v>
      </c>
      <c r="N16" s="63" t="s">
        <v>86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0"/>
      <c r="Y16" s="62">
        <v>13</v>
      </c>
      <c r="Z16" s="63" t="str">
        <f t="shared" si="2"/>
        <v>笠間市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6"/>
      <c r="AK16" s="62">
        <v>13</v>
      </c>
      <c r="AL16" s="63" t="str">
        <f t="shared" si="3"/>
        <v>笠間市</v>
      </c>
      <c r="AM16" s="64">
        <v>748334</v>
      </c>
      <c r="AN16" s="64">
        <v>32745705</v>
      </c>
      <c r="AO16" s="64">
        <v>31005078</v>
      </c>
      <c r="AP16" s="64">
        <v>1404291</v>
      </c>
      <c r="AQ16" s="64">
        <v>1332247</v>
      </c>
      <c r="AR16" s="64">
        <v>1332157</v>
      </c>
      <c r="AS16" s="64">
        <v>1015</v>
      </c>
      <c r="AT16" s="64">
        <v>33568</v>
      </c>
      <c r="AU16" s="64">
        <v>31107</v>
      </c>
      <c r="AV16" s="60"/>
      <c r="AW16" s="62">
        <v>13</v>
      </c>
      <c r="AX16" s="63" t="str">
        <f t="shared" si="1"/>
        <v>笠間市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0</v>
      </c>
      <c r="BH16" s="60"/>
      <c r="BI16" s="62">
        <v>13</v>
      </c>
      <c r="BJ16" s="63" t="str">
        <f t="shared" si="0"/>
        <v>笠間市</v>
      </c>
      <c r="BK16" s="64">
        <v>0</v>
      </c>
      <c r="BL16" s="64">
        <v>0</v>
      </c>
      <c r="BM16" s="64">
        <v>0</v>
      </c>
      <c r="BN16" s="64">
        <v>0</v>
      </c>
      <c r="BO16" s="64">
        <v>0</v>
      </c>
      <c r="BP16" s="64">
        <v>0</v>
      </c>
      <c r="BQ16" s="64">
        <v>0</v>
      </c>
      <c r="BR16" s="64">
        <v>0</v>
      </c>
      <c r="BS16" s="64">
        <v>0</v>
      </c>
      <c r="BT16" s="66"/>
      <c r="BU16" s="62">
        <v>13</v>
      </c>
      <c r="BV16" s="63" t="str">
        <f t="shared" si="4"/>
        <v>笠間市</v>
      </c>
      <c r="BW16" s="64">
        <v>0</v>
      </c>
      <c r="BX16" s="64">
        <v>6348818</v>
      </c>
      <c r="BY16" s="64">
        <v>6129993</v>
      </c>
      <c r="BZ16" s="64">
        <v>66135983</v>
      </c>
      <c r="CA16" s="64">
        <v>64537582</v>
      </c>
      <c r="CB16" s="64">
        <v>10750245</v>
      </c>
      <c r="CC16" s="64">
        <v>0</v>
      </c>
      <c r="CD16" s="64">
        <v>29002</v>
      </c>
      <c r="CE16" s="64">
        <v>27587</v>
      </c>
      <c r="CF16" s="66"/>
      <c r="CG16" s="62">
        <v>13</v>
      </c>
      <c r="CH16" s="63" t="str">
        <f t="shared" si="5"/>
        <v>笠間市</v>
      </c>
      <c r="CI16" s="64">
        <v>0</v>
      </c>
      <c r="CJ16" s="64">
        <v>9759967</v>
      </c>
      <c r="CK16" s="64">
        <v>9734077</v>
      </c>
      <c r="CL16" s="64">
        <v>74826996</v>
      </c>
      <c r="CM16" s="64">
        <v>74686643</v>
      </c>
      <c r="CN16" s="64">
        <v>24887717</v>
      </c>
      <c r="CO16" s="64">
        <v>0</v>
      </c>
      <c r="CP16" s="64">
        <v>29405</v>
      </c>
      <c r="CQ16" s="64">
        <v>28730</v>
      </c>
      <c r="CR16" s="66"/>
      <c r="CS16" s="62">
        <v>13</v>
      </c>
      <c r="CT16" s="63" t="str">
        <f t="shared" si="6"/>
        <v>笠間市</v>
      </c>
      <c r="CU16" s="64">
        <v>0</v>
      </c>
      <c r="CV16" s="64">
        <v>5919494</v>
      </c>
      <c r="CW16" s="64">
        <v>5916536</v>
      </c>
      <c r="CX16" s="64">
        <v>54226070</v>
      </c>
      <c r="CY16" s="64">
        <v>54209251</v>
      </c>
      <c r="CZ16" s="64">
        <v>37480631</v>
      </c>
      <c r="DA16" s="64">
        <v>0</v>
      </c>
      <c r="DB16" s="64">
        <v>7719</v>
      </c>
      <c r="DC16" s="64">
        <v>7620</v>
      </c>
      <c r="DD16" s="66"/>
      <c r="DE16" s="62">
        <v>13</v>
      </c>
      <c r="DF16" s="63" t="str">
        <f t="shared" si="7"/>
        <v>笠間市</v>
      </c>
      <c r="DG16" s="64">
        <v>1320460</v>
      </c>
      <c r="DH16" s="64">
        <v>22028279</v>
      </c>
      <c r="DI16" s="64">
        <v>21780606</v>
      </c>
      <c r="DJ16" s="64">
        <v>195189049</v>
      </c>
      <c r="DK16" s="64">
        <v>193433476</v>
      </c>
      <c r="DL16" s="64">
        <v>73118593</v>
      </c>
      <c r="DM16" s="64">
        <v>1341</v>
      </c>
      <c r="DN16" s="64">
        <v>66126</v>
      </c>
      <c r="DO16" s="64">
        <v>63937</v>
      </c>
      <c r="DP16" s="95"/>
      <c r="DQ16" s="62">
        <v>13</v>
      </c>
      <c r="DR16" s="63" t="str">
        <f t="shared" si="8"/>
        <v>笠間市</v>
      </c>
      <c r="DS16" s="64">
        <v>0</v>
      </c>
      <c r="DT16" s="64">
        <v>0</v>
      </c>
      <c r="DU16" s="64">
        <v>0</v>
      </c>
      <c r="DV16" s="64">
        <v>0</v>
      </c>
      <c r="DW16" s="64">
        <v>0</v>
      </c>
      <c r="DX16" s="64">
        <v>0</v>
      </c>
      <c r="DY16" s="64">
        <v>0</v>
      </c>
      <c r="DZ16" s="64">
        <v>0</v>
      </c>
      <c r="EA16" s="64">
        <v>0</v>
      </c>
      <c r="EB16" s="60"/>
      <c r="EC16" s="62">
        <v>13</v>
      </c>
      <c r="ED16" s="63" t="str">
        <f t="shared" si="9"/>
        <v>笠間市</v>
      </c>
      <c r="EE16" s="64">
        <v>0</v>
      </c>
      <c r="EF16" s="64">
        <v>0</v>
      </c>
      <c r="EG16" s="64">
        <v>0</v>
      </c>
      <c r="EH16" s="64">
        <v>0</v>
      </c>
      <c r="EI16" s="64">
        <v>0</v>
      </c>
      <c r="EJ16" s="64">
        <v>0</v>
      </c>
      <c r="EK16" s="64">
        <v>0</v>
      </c>
      <c r="EL16" s="64">
        <v>0</v>
      </c>
      <c r="EM16" s="64">
        <v>0</v>
      </c>
      <c r="EN16" s="60"/>
      <c r="EO16" s="62">
        <v>13</v>
      </c>
      <c r="EP16" s="63" t="str">
        <f t="shared" si="10"/>
        <v>笠間市</v>
      </c>
      <c r="EQ16" s="64">
        <v>989407</v>
      </c>
      <c r="ER16" s="64">
        <v>14058</v>
      </c>
      <c r="ES16" s="64">
        <v>14058</v>
      </c>
      <c r="ET16" s="64">
        <v>389</v>
      </c>
      <c r="EU16" s="64">
        <v>389</v>
      </c>
      <c r="EV16" s="64">
        <v>389</v>
      </c>
      <c r="EW16" s="64">
        <v>464</v>
      </c>
      <c r="EX16" s="64">
        <v>14</v>
      </c>
      <c r="EY16" s="64">
        <v>14</v>
      </c>
      <c r="EZ16" s="60"/>
      <c r="FA16" s="62">
        <v>13</v>
      </c>
      <c r="FB16" s="63" t="str">
        <f t="shared" si="11"/>
        <v>笠間市</v>
      </c>
      <c r="FC16" s="64">
        <v>2627312</v>
      </c>
      <c r="FD16" s="64">
        <v>79983107</v>
      </c>
      <c r="FE16" s="64">
        <v>75594146</v>
      </c>
      <c r="FF16" s="64">
        <v>1929950</v>
      </c>
      <c r="FG16" s="64">
        <v>1818345</v>
      </c>
      <c r="FH16" s="64">
        <v>1818324</v>
      </c>
      <c r="FI16" s="64">
        <v>844</v>
      </c>
      <c r="FJ16" s="64">
        <v>27542</v>
      </c>
      <c r="FK16" s="64">
        <v>24455</v>
      </c>
      <c r="FM16" s="62">
        <v>13</v>
      </c>
      <c r="FN16" s="63" t="str">
        <f t="shared" si="12"/>
        <v>笠間市</v>
      </c>
      <c r="FO16" s="64">
        <v>0</v>
      </c>
      <c r="FP16" s="64">
        <v>0</v>
      </c>
      <c r="FQ16" s="64">
        <v>0</v>
      </c>
      <c r="FR16" s="64">
        <v>0</v>
      </c>
      <c r="FS16" s="64">
        <v>0</v>
      </c>
      <c r="FT16" s="64">
        <v>0</v>
      </c>
      <c r="FU16" s="64">
        <v>0</v>
      </c>
      <c r="FV16" s="64">
        <v>0</v>
      </c>
      <c r="FW16" s="64">
        <v>0</v>
      </c>
      <c r="FY16" s="62">
        <v>13</v>
      </c>
      <c r="FZ16" s="63" t="str">
        <f t="shared" si="13"/>
        <v>笠間市</v>
      </c>
      <c r="GA16" s="64">
        <v>73504</v>
      </c>
      <c r="GB16" s="64">
        <v>117240</v>
      </c>
      <c r="GC16" s="64">
        <v>117240</v>
      </c>
      <c r="GD16" s="64">
        <v>4467</v>
      </c>
      <c r="GE16" s="64">
        <v>4467</v>
      </c>
      <c r="GF16" s="64">
        <v>4467</v>
      </c>
      <c r="GG16" s="64">
        <v>9</v>
      </c>
      <c r="GH16" s="64">
        <v>7</v>
      </c>
      <c r="GI16" s="64">
        <v>7</v>
      </c>
      <c r="GK16" s="62">
        <v>13</v>
      </c>
      <c r="GL16" s="63" t="str">
        <f t="shared" si="14"/>
        <v>笠間市</v>
      </c>
      <c r="GM16" s="64">
        <v>383790</v>
      </c>
      <c r="GN16" s="64">
        <v>1779081</v>
      </c>
      <c r="GO16" s="64">
        <v>1424042</v>
      </c>
      <c r="GP16" s="64">
        <v>21799</v>
      </c>
      <c r="GQ16" s="64">
        <v>17285</v>
      </c>
      <c r="GR16" s="64">
        <v>17285</v>
      </c>
      <c r="GS16" s="64">
        <v>209</v>
      </c>
      <c r="GT16" s="64">
        <v>2401</v>
      </c>
      <c r="GU16" s="64">
        <v>1957</v>
      </c>
      <c r="GW16" s="62">
        <v>13</v>
      </c>
      <c r="GX16" s="63" t="str">
        <f t="shared" si="15"/>
        <v>笠間市</v>
      </c>
      <c r="GY16" s="64">
        <v>2911</v>
      </c>
      <c r="GZ16" s="64">
        <v>8463093</v>
      </c>
      <c r="HA16" s="64">
        <v>8461516</v>
      </c>
      <c r="HB16" s="64">
        <v>9921597</v>
      </c>
      <c r="HC16" s="64">
        <v>9919846</v>
      </c>
      <c r="HD16" s="64">
        <v>6943892</v>
      </c>
      <c r="HE16" s="64">
        <v>12</v>
      </c>
      <c r="HF16" s="64">
        <v>3286</v>
      </c>
      <c r="HG16" s="64">
        <v>3273</v>
      </c>
      <c r="HI16" s="62">
        <v>13</v>
      </c>
      <c r="HJ16" s="63" t="str">
        <f t="shared" si="16"/>
        <v>笠間市</v>
      </c>
      <c r="HK16" s="64">
        <v>0</v>
      </c>
      <c r="HL16" s="64">
        <v>0</v>
      </c>
      <c r="HM16" s="64">
        <v>0</v>
      </c>
      <c r="HN16" s="64">
        <v>0</v>
      </c>
      <c r="HO16" s="64">
        <v>0</v>
      </c>
      <c r="HP16" s="64">
        <v>0</v>
      </c>
      <c r="HQ16" s="64">
        <v>0</v>
      </c>
      <c r="HR16" s="64">
        <v>0</v>
      </c>
      <c r="HS16" s="64">
        <v>0</v>
      </c>
      <c r="HU16" s="62">
        <v>13</v>
      </c>
      <c r="HV16" s="63" t="str">
        <f t="shared" si="17"/>
        <v>笠間市</v>
      </c>
      <c r="HW16" s="64">
        <v>6428</v>
      </c>
      <c r="HX16" s="64">
        <v>722572</v>
      </c>
      <c r="HY16" s="64">
        <v>722572</v>
      </c>
      <c r="HZ16" s="64">
        <v>684275</v>
      </c>
      <c r="IA16" s="64">
        <v>684275</v>
      </c>
      <c r="IB16" s="64">
        <v>474112</v>
      </c>
      <c r="IC16" s="64">
        <v>10</v>
      </c>
      <c r="ID16" s="64">
        <v>846</v>
      </c>
      <c r="IE16" s="64">
        <v>846</v>
      </c>
      <c r="IG16" s="62">
        <v>13</v>
      </c>
      <c r="IH16" s="63" t="str">
        <f t="shared" si="18"/>
        <v>笠間市</v>
      </c>
      <c r="II16" s="64">
        <v>0</v>
      </c>
      <c r="IJ16" s="64">
        <v>0</v>
      </c>
      <c r="IK16" s="64">
        <v>0</v>
      </c>
      <c r="IL16" s="64">
        <v>0</v>
      </c>
      <c r="IM16" s="64">
        <v>0</v>
      </c>
      <c r="IN16" s="64">
        <v>0</v>
      </c>
      <c r="IO16" s="64">
        <v>0</v>
      </c>
      <c r="IP16" s="64">
        <v>0</v>
      </c>
      <c r="IQ16" s="64">
        <v>0</v>
      </c>
    </row>
    <row r="17" spans="1:251" s="56" customFormat="1" ht="24.75" customHeight="1">
      <c r="A17" s="62">
        <v>14</v>
      </c>
      <c r="B17" s="63" t="s">
        <v>87</v>
      </c>
      <c r="C17" s="64">
        <v>286099</v>
      </c>
      <c r="D17" s="64">
        <v>19962126</v>
      </c>
      <c r="E17" s="64">
        <v>19376056</v>
      </c>
      <c r="F17" s="64">
        <v>2281103</v>
      </c>
      <c r="G17" s="64">
        <v>2216317</v>
      </c>
      <c r="H17" s="64">
        <v>2216317</v>
      </c>
      <c r="I17" s="64">
        <v>1623</v>
      </c>
      <c r="J17" s="64">
        <v>18583</v>
      </c>
      <c r="K17" s="64">
        <v>17704</v>
      </c>
      <c r="L17" s="60"/>
      <c r="M17" s="62">
        <v>14</v>
      </c>
      <c r="N17" s="63" t="s">
        <v>87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0"/>
      <c r="Y17" s="62">
        <v>14</v>
      </c>
      <c r="Z17" s="63" t="str">
        <f t="shared" si="2"/>
        <v>取手市</v>
      </c>
      <c r="AA17" s="64">
        <v>144</v>
      </c>
      <c r="AB17" s="64">
        <v>46222</v>
      </c>
      <c r="AC17" s="64">
        <v>46081</v>
      </c>
      <c r="AD17" s="64">
        <v>375901</v>
      </c>
      <c r="AE17" s="64">
        <v>374478</v>
      </c>
      <c r="AF17" s="64">
        <v>124826</v>
      </c>
      <c r="AG17" s="64">
        <v>4</v>
      </c>
      <c r="AH17" s="64">
        <v>101</v>
      </c>
      <c r="AI17" s="64">
        <v>96</v>
      </c>
      <c r="AJ17" s="66"/>
      <c r="AK17" s="62">
        <v>14</v>
      </c>
      <c r="AL17" s="63" t="str">
        <f t="shared" si="3"/>
        <v>取手市</v>
      </c>
      <c r="AM17" s="64">
        <v>290519</v>
      </c>
      <c r="AN17" s="64">
        <v>4987410</v>
      </c>
      <c r="AO17" s="64">
        <v>4659318</v>
      </c>
      <c r="AP17" s="64">
        <v>281578</v>
      </c>
      <c r="AQ17" s="64">
        <v>263635</v>
      </c>
      <c r="AR17" s="64">
        <v>263631</v>
      </c>
      <c r="AS17" s="64">
        <v>1585</v>
      </c>
      <c r="AT17" s="64">
        <v>9701</v>
      </c>
      <c r="AU17" s="64">
        <v>8864</v>
      </c>
      <c r="AV17" s="60"/>
      <c r="AW17" s="62">
        <v>14</v>
      </c>
      <c r="AX17" s="63" t="str">
        <f t="shared" si="1"/>
        <v>取手市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0</v>
      </c>
      <c r="BH17" s="60"/>
      <c r="BI17" s="62">
        <v>14</v>
      </c>
      <c r="BJ17" s="63" t="str">
        <f t="shared" si="0"/>
        <v>取手市</v>
      </c>
      <c r="BK17" s="64">
        <v>1791</v>
      </c>
      <c r="BL17" s="64">
        <v>524060</v>
      </c>
      <c r="BM17" s="64">
        <v>522829</v>
      </c>
      <c r="BN17" s="64">
        <v>6750491</v>
      </c>
      <c r="BO17" s="64">
        <v>6743518</v>
      </c>
      <c r="BP17" s="64">
        <v>2795209</v>
      </c>
      <c r="BQ17" s="64">
        <v>8</v>
      </c>
      <c r="BR17" s="64">
        <v>1420</v>
      </c>
      <c r="BS17" s="64">
        <v>1409</v>
      </c>
      <c r="BT17" s="66"/>
      <c r="BU17" s="62">
        <v>14</v>
      </c>
      <c r="BV17" s="63" t="str">
        <f t="shared" si="4"/>
        <v>取手市</v>
      </c>
      <c r="BW17" s="64">
        <v>0</v>
      </c>
      <c r="BX17" s="64">
        <v>6945812</v>
      </c>
      <c r="BY17" s="64">
        <v>6800234</v>
      </c>
      <c r="BZ17" s="64">
        <v>166242063</v>
      </c>
      <c r="CA17" s="64">
        <v>164348812</v>
      </c>
      <c r="CB17" s="64">
        <v>27391453</v>
      </c>
      <c r="CC17" s="64">
        <v>0</v>
      </c>
      <c r="CD17" s="64">
        <v>38633</v>
      </c>
      <c r="CE17" s="64">
        <v>37045</v>
      </c>
      <c r="CF17" s="66"/>
      <c r="CG17" s="62">
        <v>14</v>
      </c>
      <c r="CH17" s="63" t="str">
        <f t="shared" si="5"/>
        <v>取手市</v>
      </c>
      <c r="CI17" s="64">
        <v>0</v>
      </c>
      <c r="CJ17" s="64">
        <v>3628387</v>
      </c>
      <c r="CK17" s="64">
        <v>3624048</v>
      </c>
      <c r="CL17" s="64">
        <v>52229641</v>
      </c>
      <c r="CM17" s="64">
        <v>52187705</v>
      </c>
      <c r="CN17" s="64">
        <v>17395896</v>
      </c>
      <c r="CO17" s="64">
        <v>0</v>
      </c>
      <c r="CP17" s="64">
        <v>18760</v>
      </c>
      <c r="CQ17" s="64">
        <v>18550</v>
      </c>
      <c r="CR17" s="66"/>
      <c r="CS17" s="62">
        <v>14</v>
      </c>
      <c r="CT17" s="63" t="str">
        <f t="shared" si="6"/>
        <v>取手市</v>
      </c>
      <c r="CU17" s="64">
        <v>0</v>
      </c>
      <c r="CV17" s="64">
        <v>2773854</v>
      </c>
      <c r="CW17" s="64">
        <v>2773261</v>
      </c>
      <c r="CX17" s="64">
        <v>55504819</v>
      </c>
      <c r="CY17" s="64">
        <v>55502380</v>
      </c>
      <c r="CZ17" s="64">
        <v>38720728</v>
      </c>
      <c r="DA17" s="64">
        <v>0</v>
      </c>
      <c r="DB17" s="64">
        <v>5394</v>
      </c>
      <c r="DC17" s="64">
        <v>5377</v>
      </c>
      <c r="DD17" s="66"/>
      <c r="DE17" s="62">
        <v>14</v>
      </c>
      <c r="DF17" s="63" t="str">
        <f t="shared" si="7"/>
        <v>取手市</v>
      </c>
      <c r="DG17" s="64">
        <v>880996</v>
      </c>
      <c r="DH17" s="64">
        <v>13348053</v>
      </c>
      <c r="DI17" s="64">
        <v>13197543</v>
      </c>
      <c r="DJ17" s="64">
        <v>273976523</v>
      </c>
      <c r="DK17" s="64">
        <v>272038897</v>
      </c>
      <c r="DL17" s="64">
        <v>83508077</v>
      </c>
      <c r="DM17" s="64">
        <v>1825</v>
      </c>
      <c r="DN17" s="64">
        <v>62787</v>
      </c>
      <c r="DO17" s="64">
        <v>60972</v>
      </c>
      <c r="DP17" s="95"/>
      <c r="DQ17" s="62">
        <v>14</v>
      </c>
      <c r="DR17" s="63" t="str">
        <f t="shared" si="8"/>
        <v>取手市</v>
      </c>
      <c r="DS17" s="64">
        <v>0</v>
      </c>
      <c r="DT17" s="64">
        <v>0</v>
      </c>
      <c r="DU17" s="64">
        <v>0</v>
      </c>
      <c r="DV17" s="64">
        <v>0</v>
      </c>
      <c r="DW17" s="64">
        <v>0</v>
      </c>
      <c r="DX17" s="64">
        <v>0</v>
      </c>
      <c r="DY17" s="64">
        <v>0</v>
      </c>
      <c r="DZ17" s="64">
        <v>0</v>
      </c>
      <c r="EA17" s="64">
        <v>0</v>
      </c>
      <c r="EB17" s="60"/>
      <c r="EC17" s="62">
        <v>14</v>
      </c>
      <c r="ED17" s="63" t="str">
        <f t="shared" si="9"/>
        <v>取手市</v>
      </c>
      <c r="EE17" s="64">
        <v>0</v>
      </c>
      <c r="EF17" s="64">
        <v>0</v>
      </c>
      <c r="EG17" s="64">
        <v>0</v>
      </c>
      <c r="EH17" s="64">
        <v>0</v>
      </c>
      <c r="EI17" s="64">
        <v>0</v>
      </c>
      <c r="EJ17" s="64">
        <v>0</v>
      </c>
      <c r="EK17" s="64">
        <v>0</v>
      </c>
      <c r="EL17" s="64">
        <v>0</v>
      </c>
      <c r="EM17" s="64">
        <v>0</v>
      </c>
      <c r="EN17" s="60"/>
      <c r="EO17" s="62">
        <v>14</v>
      </c>
      <c r="EP17" s="63" t="str">
        <f t="shared" si="10"/>
        <v>取手市</v>
      </c>
      <c r="EQ17" s="64">
        <v>13260</v>
      </c>
      <c r="ER17" s="64">
        <v>80495</v>
      </c>
      <c r="ES17" s="64">
        <v>62807</v>
      </c>
      <c r="ET17" s="64">
        <v>646</v>
      </c>
      <c r="EU17" s="64">
        <v>504</v>
      </c>
      <c r="EV17" s="64">
        <v>503</v>
      </c>
      <c r="EW17" s="64">
        <v>44</v>
      </c>
      <c r="EX17" s="64">
        <v>111</v>
      </c>
      <c r="EY17" s="64">
        <v>67</v>
      </c>
      <c r="EZ17" s="60"/>
      <c r="FA17" s="62">
        <v>14</v>
      </c>
      <c r="FB17" s="63" t="str">
        <f t="shared" si="11"/>
        <v>取手市</v>
      </c>
      <c r="FC17" s="64">
        <v>227275</v>
      </c>
      <c r="FD17" s="64">
        <v>1307424</v>
      </c>
      <c r="FE17" s="64">
        <v>1106241</v>
      </c>
      <c r="FF17" s="64">
        <v>40653</v>
      </c>
      <c r="FG17" s="64">
        <v>34488</v>
      </c>
      <c r="FH17" s="64">
        <v>34488</v>
      </c>
      <c r="FI17" s="64">
        <v>545</v>
      </c>
      <c r="FJ17" s="64">
        <v>2135</v>
      </c>
      <c r="FK17" s="64">
        <v>1730</v>
      </c>
      <c r="FM17" s="62">
        <v>14</v>
      </c>
      <c r="FN17" s="63" t="str">
        <f t="shared" si="12"/>
        <v>取手市</v>
      </c>
      <c r="FO17" s="64">
        <v>41805</v>
      </c>
      <c r="FP17" s="64">
        <v>392086</v>
      </c>
      <c r="FQ17" s="64">
        <v>389544</v>
      </c>
      <c r="FR17" s="64">
        <v>1376455</v>
      </c>
      <c r="FS17" s="64">
        <v>1372055</v>
      </c>
      <c r="FT17" s="64">
        <v>960436</v>
      </c>
      <c r="FU17" s="64">
        <v>86</v>
      </c>
      <c r="FV17" s="64">
        <v>815</v>
      </c>
      <c r="FW17" s="64">
        <v>780</v>
      </c>
      <c r="FY17" s="62">
        <v>14</v>
      </c>
      <c r="FZ17" s="63" t="str">
        <f t="shared" si="13"/>
        <v>取手市</v>
      </c>
      <c r="GA17" s="64">
        <v>0</v>
      </c>
      <c r="GB17" s="64">
        <v>0</v>
      </c>
      <c r="GC17" s="64">
        <v>0</v>
      </c>
      <c r="GD17" s="64">
        <v>0</v>
      </c>
      <c r="GE17" s="64">
        <v>0</v>
      </c>
      <c r="GF17" s="64">
        <v>0</v>
      </c>
      <c r="GG17" s="64">
        <v>0</v>
      </c>
      <c r="GH17" s="64">
        <v>0</v>
      </c>
      <c r="GI17" s="64">
        <v>0</v>
      </c>
      <c r="GK17" s="62">
        <v>14</v>
      </c>
      <c r="GL17" s="63" t="str">
        <f t="shared" si="14"/>
        <v>取手市</v>
      </c>
      <c r="GM17" s="64">
        <v>1348610</v>
      </c>
      <c r="GN17" s="64">
        <v>295625</v>
      </c>
      <c r="GO17" s="64">
        <v>180548</v>
      </c>
      <c r="GP17" s="64">
        <v>9518</v>
      </c>
      <c r="GQ17" s="64">
        <v>7943</v>
      </c>
      <c r="GR17" s="64">
        <v>6260</v>
      </c>
      <c r="GS17" s="64">
        <v>2516</v>
      </c>
      <c r="GT17" s="64">
        <v>879</v>
      </c>
      <c r="GU17" s="64">
        <v>579</v>
      </c>
      <c r="GW17" s="62">
        <v>14</v>
      </c>
      <c r="GX17" s="63" t="str">
        <f t="shared" si="15"/>
        <v>取手市</v>
      </c>
      <c r="GY17" s="64">
        <v>191</v>
      </c>
      <c r="GZ17" s="64">
        <v>1303445</v>
      </c>
      <c r="HA17" s="64">
        <v>1303228</v>
      </c>
      <c r="HB17" s="64">
        <v>2273780</v>
      </c>
      <c r="HC17" s="64">
        <v>2273598</v>
      </c>
      <c r="HD17" s="64">
        <v>1591518</v>
      </c>
      <c r="HE17" s="64">
        <v>1</v>
      </c>
      <c r="HF17" s="64">
        <v>1399</v>
      </c>
      <c r="HG17" s="64">
        <v>1396</v>
      </c>
      <c r="HI17" s="62">
        <v>14</v>
      </c>
      <c r="HJ17" s="63" t="str">
        <f t="shared" si="16"/>
        <v>取手市</v>
      </c>
      <c r="HK17" s="64">
        <v>83643</v>
      </c>
      <c r="HL17" s="64">
        <v>16018</v>
      </c>
      <c r="HM17" s="64">
        <v>16018</v>
      </c>
      <c r="HN17" s="64">
        <v>159570</v>
      </c>
      <c r="HO17" s="64">
        <v>159570</v>
      </c>
      <c r="HP17" s="64">
        <v>111699</v>
      </c>
      <c r="HQ17" s="64">
        <v>253</v>
      </c>
      <c r="HR17" s="64">
        <v>22</v>
      </c>
      <c r="HS17" s="64">
        <v>22</v>
      </c>
      <c r="HU17" s="62">
        <v>14</v>
      </c>
      <c r="HV17" s="63" t="str">
        <f t="shared" si="17"/>
        <v>取手市</v>
      </c>
      <c r="HW17" s="64">
        <v>3748</v>
      </c>
      <c r="HX17" s="64">
        <v>240043</v>
      </c>
      <c r="HY17" s="64">
        <v>240041</v>
      </c>
      <c r="HZ17" s="64">
        <v>1959203</v>
      </c>
      <c r="IA17" s="64">
        <v>1959186</v>
      </c>
      <c r="IB17" s="64">
        <v>1327820</v>
      </c>
      <c r="IC17" s="64">
        <v>39</v>
      </c>
      <c r="ID17" s="64">
        <v>1681</v>
      </c>
      <c r="IE17" s="64">
        <v>1680</v>
      </c>
      <c r="IG17" s="62">
        <v>14</v>
      </c>
      <c r="IH17" s="63" t="str">
        <f t="shared" si="18"/>
        <v>取手市</v>
      </c>
      <c r="II17" s="64">
        <v>0</v>
      </c>
      <c r="IJ17" s="64">
        <v>7603</v>
      </c>
      <c r="IK17" s="64">
        <v>7603</v>
      </c>
      <c r="IL17" s="64">
        <v>141134</v>
      </c>
      <c r="IM17" s="64">
        <v>141134</v>
      </c>
      <c r="IN17" s="64">
        <v>98683</v>
      </c>
      <c r="IO17" s="64">
        <v>0</v>
      </c>
      <c r="IP17" s="64">
        <v>3</v>
      </c>
      <c r="IQ17" s="64">
        <v>3</v>
      </c>
    </row>
    <row r="18" spans="1:251" s="56" customFormat="1" ht="24.75" customHeight="1">
      <c r="A18" s="62">
        <v>15</v>
      </c>
      <c r="B18" s="63" t="s">
        <v>88</v>
      </c>
      <c r="C18" s="64">
        <v>479524</v>
      </c>
      <c r="D18" s="64">
        <v>5993027</v>
      </c>
      <c r="E18" s="64">
        <v>5745881</v>
      </c>
      <c r="F18" s="64">
        <v>739256</v>
      </c>
      <c r="G18" s="64">
        <v>710139</v>
      </c>
      <c r="H18" s="64">
        <v>710038</v>
      </c>
      <c r="I18" s="64">
        <v>982</v>
      </c>
      <c r="J18" s="64">
        <v>5393</v>
      </c>
      <c r="K18" s="64">
        <v>5032</v>
      </c>
      <c r="L18" s="60"/>
      <c r="M18" s="62">
        <v>15</v>
      </c>
      <c r="N18" s="63" t="s">
        <v>88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0"/>
      <c r="Y18" s="62">
        <v>15</v>
      </c>
      <c r="Z18" s="63" t="str">
        <f t="shared" si="2"/>
        <v>牛久市</v>
      </c>
      <c r="AA18" s="64">
        <v>1340</v>
      </c>
      <c r="AB18" s="64">
        <v>2705</v>
      </c>
      <c r="AC18" s="64">
        <v>2705</v>
      </c>
      <c r="AD18" s="64">
        <v>23714</v>
      </c>
      <c r="AE18" s="64">
        <v>23714</v>
      </c>
      <c r="AF18" s="64">
        <v>7905</v>
      </c>
      <c r="AG18" s="64">
        <v>3</v>
      </c>
      <c r="AH18" s="64">
        <v>4</v>
      </c>
      <c r="AI18" s="64">
        <v>4</v>
      </c>
      <c r="AJ18" s="66"/>
      <c r="AK18" s="62">
        <v>15</v>
      </c>
      <c r="AL18" s="63" t="str">
        <f t="shared" si="3"/>
        <v>牛久市</v>
      </c>
      <c r="AM18" s="64">
        <v>185992</v>
      </c>
      <c r="AN18" s="64">
        <v>12317375</v>
      </c>
      <c r="AO18" s="64">
        <v>11371467</v>
      </c>
      <c r="AP18" s="64">
        <v>646693</v>
      </c>
      <c r="AQ18" s="64">
        <v>597405</v>
      </c>
      <c r="AR18" s="64">
        <v>597405</v>
      </c>
      <c r="AS18" s="64">
        <v>345</v>
      </c>
      <c r="AT18" s="64">
        <v>11187</v>
      </c>
      <c r="AU18" s="64">
        <v>10044</v>
      </c>
      <c r="AV18" s="60"/>
      <c r="AW18" s="62">
        <v>15</v>
      </c>
      <c r="AX18" s="63" t="str">
        <f t="shared" si="1"/>
        <v>牛久市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0</v>
      </c>
      <c r="BH18" s="60"/>
      <c r="BI18" s="62">
        <v>15</v>
      </c>
      <c r="BJ18" s="63" t="str">
        <f t="shared" si="0"/>
        <v>牛久市</v>
      </c>
      <c r="BK18" s="64">
        <v>542</v>
      </c>
      <c r="BL18" s="64">
        <v>195242</v>
      </c>
      <c r="BM18" s="64">
        <v>195242</v>
      </c>
      <c r="BN18" s="64">
        <v>2592171</v>
      </c>
      <c r="BO18" s="64">
        <v>2592171</v>
      </c>
      <c r="BP18" s="64">
        <v>892569</v>
      </c>
      <c r="BQ18" s="64">
        <v>1</v>
      </c>
      <c r="BR18" s="64">
        <v>339</v>
      </c>
      <c r="BS18" s="64">
        <v>339</v>
      </c>
      <c r="BT18" s="66"/>
      <c r="BU18" s="62">
        <v>15</v>
      </c>
      <c r="BV18" s="63" t="str">
        <f t="shared" si="4"/>
        <v>牛久市</v>
      </c>
      <c r="BW18" s="64">
        <v>0</v>
      </c>
      <c r="BX18" s="64">
        <v>5637679</v>
      </c>
      <c r="BY18" s="64">
        <v>5583417</v>
      </c>
      <c r="BZ18" s="64">
        <v>150676638</v>
      </c>
      <c r="CA18" s="64">
        <v>150063265</v>
      </c>
      <c r="CB18" s="64">
        <v>25010516</v>
      </c>
      <c r="CC18" s="64">
        <v>0</v>
      </c>
      <c r="CD18" s="64">
        <v>32611</v>
      </c>
      <c r="CE18" s="64">
        <v>32140</v>
      </c>
      <c r="CF18" s="66"/>
      <c r="CG18" s="62">
        <v>15</v>
      </c>
      <c r="CH18" s="63" t="str">
        <f t="shared" si="5"/>
        <v>牛久市</v>
      </c>
      <c r="CI18" s="64">
        <v>0</v>
      </c>
      <c r="CJ18" s="64">
        <v>2962693</v>
      </c>
      <c r="CK18" s="64">
        <v>2960097</v>
      </c>
      <c r="CL18" s="64">
        <v>43551261</v>
      </c>
      <c r="CM18" s="64">
        <v>43523487</v>
      </c>
      <c r="CN18" s="64">
        <v>14507710</v>
      </c>
      <c r="CO18" s="64">
        <v>0</v>
      </c>
      <c r="CP18" s="64">
        <v>16219</v>
      </c>
      <c r="CQ18" s="64">
        <v>16111</v>
      </c>
      <c r="CR18" s="66"/>
      <c r="CS18" s="62">
        <v>15</v>
      </c>
      <c r="CT18" s="63" t="str">
        <f t="shared" si="6"/>
        <v>牛久市</v>
      </c>
      <c r="CU18" s="64">
        <v>0</v>
      </c>
      <c r="CV18" s="64">
        <v>4042549</v>
      </c>
      <c r="CW18" s="64">
        <v>4041929</v>
      </c>
      <c r="CX18" s="64">
        <v>93282624</v>
      </c>
      <c r="CY18" s="64">
        <v>93279289</v>
      </c>
      <c r="CZ18" s="64">
        <v>63382558</v>
      </c>
      <c r="DA18" s="64">
        <v>0</v>
      </c>
      <c r="DB18" s="64">
        <v>6937</v>
      </c>
      <c r="DC18" s="64">
        <v>6916</v>
      </c>
      <c r="DD18" s="66"/>
      <c r="DE18" s="62">
        <v>15</v>
      </c>
      <c r="DF18" s="63" t="str">
        <f t="shared" si="7"/>
        <v>牛久市</v>
      </c>
      <c r="DG18" s="64">
        <v>718111</v>
      </c>
      <c r="DH18" s="64">
        <v>12642921</v>
      </c>
      <c r="DI18" s="64">
        <v>12585443</v>
      </c>
      <c r="DJ18" s="64">
        <v>287510523</v>
      </c>
      <c r="DK18" s="64">
        <v>286866041</v>
      </c>
      <c r="DL18" s="64">
        <v>102900784</v>
      </c>
      <c r="DM18" s="64">
        <v>697</v>
      </c>
      <c r="DN18" s="64">
        <v>55767</v>
      </c>
      <c r="DO18" s="64">
        <v>55167</v>
      </c>
      <c r="DP18" s="95"/>
      <c r="DQ18" s="62">
        <v>15</v>
      </c>
      <c r="DR18" s="63" t="str">
        <f t="shared" si="8"/>
        <v>牛久市</v>
      </c>
      <c r="DS18" s="64">
        <v>0</v>
      </c>
      <c r="DT18" s="64">
        <v>0</v>
      </c>
      <c r="DU18" s="64">
        <v>0</v>
      </c>
      <c r="DV18" s="64">
        <v>0</v>
      </c>
      <c r="DW18" s="64">
        <v>0</v>
      </c>
      <c r="DX18" s="64">
        <v>0</v>
      </c>
      <c r="DY18" s="64">
        <v>0</v>
      </c>
      <c r="DZ18" s="64">
        <v>0</v>
      </c>
      <c r="EA18" s="64">
        <v>0</v>
      </c>
      <c r="EB18" s="60"/>
      <c r="EC18" s="62">
        <v>15</v>
      </c>
      <c r="ED18" s="63" t="str">
        <f t="shared" si="9"/>
        <v>牛久市</v>
      </c>
      <c r="EE18" s="64">
        <v>0</v>
      </c>
      <c r="EF18" s="64">
        <v>0</v>
      </c>
      <c r="EG18" s="64">
        <v>0</v>
      </c>
      <c r="EH18" s="64">
        <v>0</v>
      </c>
      <c r="EI18" s="64">
        <v>0</v>
      </c>
      <c r="EJ18" s="64">
        <v>0</v>
      </c>
      <c r="EK18" s="64">
        <v>0</v>
      </c>
      <c r="EL18" s="64">
        <v>0</v>
      </c>
      <c r="EM18" s="64">
        <v>0</v>
      </c>
      <c r="EN18" s="60"/>
      <c r="EO18" s="62">
        <v>15</v>
      </c>
      <c r="EP18" s="63" t="str">
        <f t="shared" si="10"/>
        <v>牛久市</v>
      </c>
      <c r="EQ18" s="64">
        <v>58793</v>
      </c>
      <c r="ER18" s="64">
        <v>92</v>
      </c>
      <c r="ES18" s="64">
        <v>0</v>
      </c>
      <c r="ET18" s="64">
        <v>2</v>
      </c>
      <c r="EU18" s="64">
        <v>0</v>
      </c>
      <c r="EV18" s="64">
        <v>0</v>
      </c>
      <c r="EW18" s="64">
        <v>23</v>
      </c>
      <c r="EX18" s="64">
        <v>2</v>
      </c>
      <c r="EY18" s="64">
        <v>0</v>
      </c>
      <c r="EZ18" s="60"/>
      <c r="FA18" s="62">
        <v>15</v>
      </c>
      <c r="FB18" s="63" t="str">
        <f t="shared" si="11"/>
        <v>牛久市</v>
      </c>
      <c r="FC18" s="64">
        <v>375209</v>
      </c>
      <c r="FD18" s="64">
        <v>11094650</v>
      </c>
      <c r="FE18" s="64">
        <v>9605882</v>
      </c>
      <c r="FF18" s="64">
        <v>397199</v>
      </c>
      <c r="FG18" s="64">
        <v>343882</v>
      </c>
      <c r="FH18" s="64">
        <v>343882</v>
      </c>
      <c r="FI18" s="64">
        <v>389</v>
      </c>
      <c r="FJ18" s="64">
        <v>8712</v>
      </c>
      <c r="FK18" s="64">
        <v>6900</v>
      </c>
      <c r="FM18" s="62">
        <v>15</v>
      </c>
      <c r="FN18" s="63" t="str">
        <f t="shared" si="12"/>
        <v>牛久市</v>
      </c>
      <c r="FO18" s="64">
        <v>9933</v>
      </c>
      <c r="FP18" s="64">
        <v>142968</v>
      </c>
      <c r="FQ18" s="64">
        <v>129200</v>
      </c>
      <c r="FR18" s="64">
        <v>70520</v>
      </c>
      <c r="FS18" s="64">
        <v>68707</v>
      </c>
      <c r="FT18" s="64">
        <v>49597</v>
      </c>
      <c r="FU18" s="64">
        <v>30</v>
      </c>
      <c r="FV18" s="64">
        <v>195</v>
      </c>
      <c r="FW18" s="64">
        <v>156</v>
      </c>
      <c r="FY18" s="62">
        <v>15</v>
      </c>
      <c r="FZ18" s="63" t="str">
        <f t="shared" si="13"/>
        <v>牛久市</v>
      </c>
      <c r="GA18" s="64">
        <v>371</v>
      </c>
      <c r="GB18" s="64">
        <v>489722</v>
      </c>
      <c r="GC18" s="64">
        <v>483028</v>
      </c>
      <c r="GD18" s="64">
        <v>35260</v>
      </c>
      <c r="GE18" s="64">
        <v>34778</v>
      </c>
      <c r="GF18" s="64">
        <v>34778</v>
      </c>
      <c r="GG18" s="64">
        <v>3</v>
      </c>
      <c r="GH18" s="64">
        <v>137</v>
      </c>
      <c r="GI18" s="64">
        <v>134</v>
      </c>
      <c r="GK18" s="62">
        <v>15</v>
      </c>
      <c r="GL18" s="63" t="str">
        <f t="shared" si="14"/>
        <v>牛久市</v>
      </c>
      <c r="GM18" s="64">
        <v>38838</v>
      </c>
      <c r="GN18" s="64">
        <v>483091</v>
      </c>
      <c r="GO18" s="64">
        <v>328783</v>
      </c>
      <c r="GP18" s="64">
        <v>9319</v>
      </c>
      <c r="GQ18" s="64">
        <v>6346</v>
      </c>
      <c r="GR18" s="64">
        <v>6346</v>
      </c>
      <c r="GS18" s="64">
        <v>127</v>
      </c>
      <c r="GT18" s="64">
        <v>1347</v>
      </c>
      <c r="GU18" s="64">
        <v>946</v>
      </c>
      <c r="GW18" s="62">
        <v>15</v>
      </c>
      <c r="GX18" s="63" t="str">
        <f t="shared" si="15"/>
        <v>牛久市</v>
      </c>
      <c r="GY18" s="64">
        <v>916</v>
      </c>
      <c r="GZ18" s="64">
        <v>491418</v>
      </c>
      <c r="HA18" s="64">
        <v>490874</v>
      </c>
      <c r="HB18" s="64">
        <v>604444</v>
      </c>
      <c r="HC18" s="64">
        <v>603775</v>
      </c>
      <c r="HD18" s="64">
        <v>422642</v>
      </c>
      <c r="HE18" s="64">
        <v>2</v>
      </c>
      <c r="HF18" s="64">
        <v>122</v>
      </c>
      <c r="HG18" s="64">
        <v>117</v>
      </c>
      <c r="HI18" s="62">
        <v>15</v>
      </c>
      <c r="HJ18" s="63" t="str">
        <f t="shared" si="16"/>
        <v>牛久市</v>
      </c>
      <c r="HK18" s="64">
        <v>202160</v>
      </c>
      <c r="HL18" s="64">
        <v>286375</v>
      </c>
      <c r="HM18" s="64">
        <v>285931</v>
      </c>
      <c r="HN18" s="64">
        <v>2045668</v>
      </c>
      <c r="HO18" s="64">
        <v>2045357</v>
      </c>
      <c r="HP18" s="64">
        <v>1416721</v>
      </c>
      <c r="HQ18" s="64">
        <v>118</v>
      </c>
      <c r="HR18" s="64">
        <v>118</v>
      </c>
      <c r="HS18" s="64">
        <v>117</v>
      </c>
      <c r="HU18" s="62">
        <v>15</v>
      </c>
      <c r="HV18" s="63" t="str">
        <f t="shared" si="17"/>
        <v>牛久市</v>
      </c>
      <c r="HW18" s="64">
        <v>3133</v>
      </c>
      <c r="HX18" s="64">
        <v>168757</v>
      </c>
      <c r="HY18" s="64">
        <v>168757</v>
      </c>
      <c r="HZ18" s="64">
        <v>1547204</v>
      </c>
      <c r="IA18" s="64">
        <v>1547204</v>
      </c>
      <c r="IB18" s="64">
        <v>1027708</v>
      </c>
      <c r="IC18" s="64">
        <v>46</v>
      </c>
      <c r="ID18" s="64">
        <v>673</v>
      </c>
      <c r="IE18" s="64">
        <v>673</v>
      </c>
      <c r="IG18" s="62">
        <v>15</v>
      </c>
      <c r="IH18" s="63" t="str">
        <f t="shared" si="18"/>
        <v>牛久市</v>
      </c>
      <c r="II18" s="64">
        <v>0</v>
      </c>
      <c r="IJ18" s="64">
        <v>623</v>
      </c>
      <c r="IK18" s="64">
        <v>623</v>
      </c>
      <c r="IL18" s="64">
        <v>29955</v>
      </c>
      <c r="IM18" s="64">
        <v>29955</v>
      </c>
      <c r="IN18" s="64">
        <v>20968</v>
      </c>
      <c r="IO18" s="64">
        <v>0</v>
      </c>
      <c r="IP18" s="64">
        <v>1</v>
      </c>
      <c r="IQ18" s="64">
        <v>1</v>
      </c>
    </row>
    <row r="19" spans="1:251" s="56" customFormat="1" ht="24.75" customHeight="1">
      <c r="A19" s="62">
        <v>16</v>
      </c>
      <c r="B19" s="63" t="s">
        <v>89</v>
      </c>
      <c r="C19" s="64">
        <v>1255468</v>
      </c>
      <c r="D19" s="64">
        <v>44436483</v>
      </c>
      <c r="E19" s="64">
        <v>43284584</v>
      </c>
      <c r="F19" s="64">
        <v>5137102</v>
      </c>
      <c r="G19" s="64">
        <v>5006750</v>
      </c>
      <c r="H19" s="64">
        <v>4983501</v>
      </c>
      <c r="I19" s="64">
        <v>2806</v>
      </c>
      <c r="J19" s="64">
        <v>33042</v>
      </c>
      <c r="K19" s="64">
        <v>31457</v>
      </c>
      <c r="L19" s="60"/>
      <c r="M19" s="62">
        <v>16</v>
      </c>
      <c r="N19" s="63" t="s">
        <v>89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0"/>
      <c r="Y19" s="62">
        <v>16</v>
      </c>
      <c r="Z19" s="63" t="str">
        <f t="shared" si="2"/>
        <v>つくば市</v>
      </c>
      <c r="AA19" s="64">
        <v>569</v>
      </c>
      <c r="AB19" s="64">
        <v>103530</v>
      </c>
      <c r="AC19" s="64">
        <v>103505</v>
      </c>
      <c r="AD19" s="64">
        <v>408364</v>
      </c>
      <c r="AE19" s="64">
        <v>408308</v>
      </c>
      <c r="AF19" s="64">
        <v>114512</v>
      </c>
      <c r="AG19" s="64">
        <v>3</v>
      </c>
      <c r="AH19" s="64">
        <v>165</v>
      </c>
      <c r="AI19" s="64">
        <v>164</v>
      </c>
      <c r="AJ19" s="66"/>
      <c r="AK19" s="62">
        <v>16</v>
      </c>
      <c r="AL19" s="63" t="str">
        <f t="shared" si="3"/>
        <v>つくば市</v>
      </c>
      <c r="AM19" s="64">
        <v>1687374</v>
      </c>
      <c r="AN19" s="64">
        <v>59095279</v>
      </c>
      <c r="AO19" s="64">
        <v>55752670</v>
      </c>
      <c r="AP19" s="64">
        <v>3506662</v>
      </c>
      <c r="AQ19" s="64">
        <v>3308788</v>
      </c>
      <c r="AR19" s="64">
        <v>3308649</v>
      </c>
      <c r="AS19" s="64">
        <v>5090</v>
      </c>
      <c r="AT19" s="64">
        <v>65842</v>
      </c>
      <c r="AU19" s="64">
        <v>60947</v>
      </c>
      <c r="AV19" s="60"/>
      <c r="AW19" s="62">
        <v>16</v>
      </c>
      <c r="AX19" s="63" t="str">
        <f t="shared" si="1"/>
        <v>つくば市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0</v>
      </c>
      <c r="BH19" s="60"/>
      <c r="BI19" s="62">
        <v>16</v>
      </c>
      <c r="BJ19" s="63" t="str">
        <f t="shared" si="0"/>
        <v>つくば市</v>
      </c>
      <c r="BK19" s="64">
        <v>3195</v>
      </c>
      <c r="BL19" s="64">
        <v>1825470</v>
      </c>
      <c r="BM19" s="64">
        <v>1812882</v>
      </c>
      <c r="BN19" s="64">
        <v>44446867</v>
      </c>
      <c r="BO19" s="64">
        <v>44118923</v>
      </c>
      <c r="BP19" s="64">
        <v>7566139</v>
      </c>
      <c r="BQ19" s="64">
        <v>36</v>
      </c>
      <c r="BR19" s="64">
        <v>3061</v>
      </c>
      <c r="BS19" s="64">
        <v>3002</v>
      </c>
      <c r="BT19" s="66"/>
      <c r="BU19" s="62">
        <v>16</v>
      </c>
      <c r="BV19" s="63" t="str">
        <f t="shared" si="4"/>
        <v>つくば市</v>
      </c>
      <c r="BW19" s="64">
        <v>0</v>
      </c>
      <c r="BX19" s="64">
        <v>15528420</v>
      </c>
      <c r="BY19" s="64">
        <v>15273628</v>
      </c>
      <c r="BZ19" s="64">
        <v>454416604</v>
      </c>
      <c r="CA19" s="64">
        <v>452159971</v>
      </c>
      <c r="CB19" s="64">
        <v>75135329</v>
      </c>
      <c r="CC19" s="64">
        <v>0</v>
      </c>
      <c r="CD19" s="64">
        <v>65165</v>
      </c>
      <c r="CE19" s="64">
        <v>63322</v>
      </c>
      <c r="CF19" s="66"/>
      <c r="CG19" s="62">
        <v>16</v>
      </c>
      <c r="CH19" s="63" t="str">
        <f t="shared" si="5"/>
        <v>つくば市</v>
      </c>
      <c r="CI19" s="64">
        <v>0</v>
      </c>
      <c r="CJ19" s="64">
        <v>16043029</v>
      </c>
      <c r="CK19" s="64">
        <v>16030099</v>
      </c>
      <c r="CL19" s="64">
        <v>191617629</v>
      </c>
      <c r="CM19" s="64">
        <v>191514458</v>
      </c>
      <c r="CN19" s="64">
        <v>63547534</v>
      </c>
      <c r="CO19" s="64">
        <v>0</v>
      </c>
      <c r="CP19" s="64">
        <v>53501</v>
      </c>
      <c r="CQ19" s="64">
        <v>52994</v>
      </c>
      <c r="CR19" s="66"/>
      <c r="CS19" s="62">
        <v>16</v>
      </c>
      <c r="CT19" s="63" t="str">
        <f t="shared" si="6"/>
        <v>つくば市</v>
      </c>
      <c r="CU19" s="64">
        <v>0</v>
      </c>
      <c r="CV19" s="64">
        <v>15988337</v>
      </c>
      <c r="CW19" s="64">
        <v>15986776</v>
      </c>
      <c r="CX19" s="64">
        <v>394979117</v>
      </c>
      <c r="CY19" s="64">
        <v>394967060</v>
      </c>
      <c r="CZ19" s="64">
        <v>264933141</v>
      </c>
      <c r="DA19" s="64">
        <v>0</v>
      </c>
      <c r="DB19" s="64">
        <v>15807</v>
      </c>
      <c r="DC19" s="64">
        <v>15728</v>
      </c>
      <c r="DD19" s="66"/>
      <c r="DE19" s="62">
        <v>16</v>
      </c>
      <c r="DF19" s="63" t="str">
        <f t="shared" si="7"/>
        <v>つくば市</v>
      </c>
      <c r="DG19" s="64">
        <v>16689267</v>
      </c>
      <c r="DH19" s="64">
        <v>47559786</v>
      </c>
      <c r="DI19" s="64">
        <v>47290503</v>
      </c>
      <c r="DJ19" s="64">
        <v>1041013350</v>
      </c>
      <c r="DK19" s="64">
        <v>1038641489</v>
      </c>
      <c r="DL19" s="64">
        <v>403616004</v>
      </c>
      <c r="DM19" s="64">
        <v>3375</v>
      </c>
      <c r="DN19" s="64">
        <v>134473</v>
      </c>
      <c r="DO19" s="64">
        <v>132044</v>
      </c>
      <c r="DP19" s="95"/>
      <c r="DQ19" s="62">
        <v>16</v>
      </c>
      <c r="DR19" s="63" t="str">
        <f t="shared" si="8"/>
        <v>つくば市</v>
      </c>
      <c r="DS19" s="64">
        <v>0</v>
      </c>
      <c r="DT19" s="64">
        <v>0</v>
      </c>
      <c r="DU19" s="64">
        <v>0</v>
      </c>
      <c r="DV19" s="64">
        <v>0</v>
      </c>
      <c r="DW19" s="64">
        <v>0</v>
      </c>
      <c r="DX19" s="64">
        <v>0</v>
      </c>
      <c r="DY19" s="64">
        <v>0</v>
      </c>
      <c r="DZ19" s="64">
        <v>0</v>
      </c>
      <c r="EA19" s="64">
        <v>0</v>
      </c>
      <c r="EB19" s="60"/>
      <c r="EC19" s="62">
        <v>16</v>
      </c>
      <c r="ED19" s="63" t="str">
        <f t="shared" si="9"/>
        <v>つくば市</v>
      </c>
      <c r="EE19" s="64">
        <v>0</v>
      </c>
      <c r="EF19" s="64">
        <v>0</v>
      </c>
      <c r="EG19" s="64">
        <v>0</v>
      </c>
      <c r="EH19" s="64">
        <v>0</v>
      </c>
      <c r="EI19" s="64">
        <v>0</v>
      </c>
      <c r="EJ19" s="64">
        <v>0</v>
      </c>
      <c r="EK19" s="64">
        <v>0</v>
      </c>
      <c r="EL19" s="64">
        <v>0</v>
      </c>
      <c r="EM19" s="64">
        <v>0</v>
      </c>
      <c r="EN19" s="60"/>
      <c r="EO19" s="62">
        <v>16</v>
      </c>
      <c r="EP19" s="63" t="str">
        <f t="shared" si="10"/>
        <v>つくば市</v>
      </c>
      <c r="EQ19" s="64">
        <v>572441</v>
      </c>
      <c r="ER19" s="64">
        <v>4071</v>
      </c>
      <c r="ES19" s="64">
        <v>3916</v>
      </c>
      <c r="ET19" s="64">
        <v>140</v>
      </c>
      <c r="EU19" s="64">
        <v>134</v>
      </c>
      <c r="EV19" s="64">
        <v>127</v>
      </c>
      <c r="EW19" s="64">
        <v>157</v>
      </c>
      <c r="EX19" s="64">
        <v>8</v>
      </c>
      <c r="EY19" s="64">
        <v>7</v>
      </c>
      <c r="EZ19" s="60"/>
      <c r="FA19" s="62">
        <v>16</v>
      </c>
      <c r="FB19" s="63" t="str">
        <f t="shared" si="11"/>
        <v>つくば市</v>
      </c>
      <c r="FC19" s="64">
        <v>13231974</v>
      </c>
      <c r="FD19" s="64">
        <v>32902315</v>
      </c>
      <c r="FE19" s="64">
        <v>27828452</v>
      </c>
      <c r="FF19" s="64">
        <v>1015120</v>
      </c>
      <c r="FG19" s="64">
        <v>850640</v>
      </c>
      <c r="FH19" s="64">
        <v>850640</v>
      </c>
      <c r="FI19" s="64">
        <v>2231</v>
      </c>
      <c r="FJ19" s="64">
        <v>28491</v>
      </c>
      <c r="FK19" s="64">
        <v>21426</v>
      </c>
      <c r="FM19" s="62">
        <v>16</v>
      </c>
      <c r="FN19" s="63" t="str">
        <f t="shared" si="12"/>
        <v>つくば市</v>
      </c>
      <c r="FO19" s="64">
        <v>1013127</v>
      </c>
      <c r="FP19" s="64">
        <v>555817</v>
      </c>
      <c r="FQ19" s="64">
        <v>554472</v>
      </c>
      <c r="FR19" s="64">
        <v>2906404</v>
      </c>
      <c r="FS19" s="64">
        <v>2902491</v>
      </c>
      <c r="FT19" s="64">
        <v>1921765</v>
      </c>
      <c r="FU19" s="64">
        <v>586</v>
      </c>
      <c r="FV19" s="64">
        <v>508</v>
      </c>
      <c r="FW19" s="64">
        <v>487</v>
      </c>
      <c r="FY19" s="62">
        <v>16</v>
      </c>
      <c r="FZ19" s="63" t="str">
        <f t="shared" si="13"/>
        <v>つくば市</v>
      </c>
      <c r="GA19" s="64">
        <v>0</v>
      </c>
      <c r="GB19" s="64">
        <v>8929</v>
      </c>
      <c r="GC19" s="64">
        <v>8929</v>
      </c>
      <c r="GD19" s="64">
        <v>554</v>
      </c>
      <c r="GE19" s="64">
        <v>554</v>
      </c>
      <c r="GF19" s="64">
        <v>554</v>
      </c>
      <c r="GG19" s="64">
        <v>0</v>
      </c>
      <c r="GH19" s="64">
        <v>21</v>
      </c>
      <c r="GI19" s="64">
        <v>21</v>
      </c>
      <c r="GK19" s="62">
        <v>16</v>
      </c>
      <c r="GL19" s="63" t="str">
        <f t="shared" si="14"/>
        <v>つくば市</v>
      </c>
      <c r="GM19" s="64">
        <v>426824</v>
      </c>
      <c r="GN19" s="64">
        <v>1335629</v>
      </c>
      <c r="GO19" s="64">
        <v>895937</v>
      </c>
      <c r="GP19" s="64">
        <v>67973</v>
      </c>
      <c r="GQ19" s="64">
        <v>55221</v>
      </c>
      <c r="GR19" s="64">
        <v>44821</v>
      </c>
      <c r="GS19" s="64">
        <v>611</v>
      </c>
      <c r="GT19" s="64">
        <v>2923</v>
      </c>
      <c r="GU19" s="64">
        <v>2029</v>
      </c>
      <c r="GW19" s="62">
        <v>16</v>
      </c>
      <c r="GX19" s="63" t="str">
        <f t="shared" si="15"/>
        <v>つくば市</v>
      </c>
      <c r="GY19" s="64">
        <v>2472</v>
      </c>
      <c r="GZ19" s="64">
        <v>3531735</v>
      </c>
      <c r="HA19" s="64">
        <v>3531481</v>
      </c>
      <c r="HB19" s="64">
        <v>4530594</v>
      </c>
      <c r="HC19" s="64">
        <v>4530304</v>
      </c>
      <c r="HD19" s="64">
        <v>4528777</v>
      </c>
      <c r="HE19" s="64">
        <v>10</v>
      </c>
      <c r="HF19" s="64">
        <v>1264</v>
      </c>
      <c r="HG19" s="64">
        <v>1262</v>
      </c>
      <c r="HI19" s="62">
        <v>16</v>
      </c>
      <c r="HJ19" s="63" t="str">
        <f t="shared" si="16"/>
        <v>つくば市</v>
      </c>
      <c r="HK19" s="64">
        <v>0</v>
      </c>
      <c r="HL19" s="64">
        <v>0</v>
      </c>
      <c r="HM19" s="64">
        <v>0</v>
      </c>
      <c r="HN19" s="64">
        <v>0</v>
      </c>
      <c r="HO19" s="64">
        <v>0</v>
      </c>
      <c r="HP19" s="64">
        <v>0</v>
      </c>
      <c r="HQ19" s="64">
        <v>0</v>
      </c>
      <c r="HR19" s="64">
        <v>0</v>
      </c>
      <c r="HS19" s="64">
        <v>0</v>
      </c>
      <c r="HU19" s="62">
        <v>16</v>
      </c>
      <c r="HV19" s="63" t="str">
        <f t="shared" si="17"/>
        <v>つくば市</v>
      </c>
      <c r="HW19" s="64">
        <v>4670</v>
      </c>
      <c r="HX19" s="64">
        <v>132831</v>
      </c>
      <c r="HY19" s="64">
        <v>132831</v>
      </c>
      <c r="HZ19" s="64">
        <v>1864945</v>
      </c>
      <c r="IA19" s="64">
        <v>1864945</v>
      </c>
      <c r="IB19" s="64">
        <v>1863621</v>
      </c>
      <c r="IC19" s="64">
        <v>12</v>
      </c>
      <c r="ID19" s="64">
        <v>268</v>
      </c>
      <c r="IE19" s="64">
        <v>268</v>
      </c>
      <c r="IG19" s="62">
        <v>16</v>
      </c>
      <c r="IH19" s="63" t="str">
        <f t="shared" si="18"/>
        <v>つくば市</v>
      </c>
      <c r="II19" s="64">
        <v>0</v>
      </c>
      <c r="IJ19" s="64">
        <v>1909</v>
      </c>
      <c r="IK19" s="64">
        <v>1909</v>
      </c>
      <c r="IL19" s="64">
        <v>32406</v>
      </c>
      <c r="IM19" s="64">
        <v>32406</v>
      </c>
      <c r="IN19" s="64">
        <v>32406</v>
      </c>
      <c r="IO19" s="64">
        <v>0</v>
      </c>
      <c r="IP19" s="64">
        <v>1</v>
      </c>
      <c r="IQ19" s="64">
        <v>1</v>
      </c>
    </row>
    <row r="20" spans="1:251" s="56" customFormat="1" ht="24.75" customHeight="1">
      <c r="A20" s="62">
        <v>17</v>
      </c>
      <c r="B20" s="63" t="s">
        <v>63</v>
      </c>
      <c r="C20" s="64">
        <v>26715</v>
      </c>
      <c r="D20" s="64">
        <v>8983553</v>
      </c>
      <c r="E20" s="64">
        <v>8541016</v>
      </c>
      <c r="F20" s="64">
        <v>1081520</v>
      </c>
      <c r="G20" s="64">
        <v>1030653</v>
      </c>
      <c r="H20" s="64">
        <v>1030539</v>
      </c>
      <c r="I20" s="64">
        <v>58</v>
      </c>
      <c r="J20" s="64">
        <v>7511</v>
      </c>
      <c r="K20" s="64">
        <v>6898</v>
      </c>
      <c r="L20" s="60"/>
      <c r="M20" s="62">
        <v>17</v>
      </c>
      <c r="N20" s="63" t="s">
        <v>63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0"/>
      <c r="Y20" s="62">
        <v>17</v>
      </c>
      <c r="Z20" s="63" t="str">
        <f t="shared" si="2"/>
        <v>ひたちなか市</v>
      </c>
      <c r="AA20" s="64">
        <v>6328</v>
      </c>
      <c r="AB20" s="64">
        <v>259889</v>
      </c>
      <c r="AC20" s="64">
        <v>259659</v>
      </c>
      <c r="AD20" s="64">
        <v>1633287</v>
      </c>
      <c r="AE20" s="64">
        <v>1632387</v>
      </c>
      <c r="AF20" s="64">
        <v>549403</v>
      </c>
      <c r="AG20" s="64">
        <v>37</v>
      </c>
      <c r="AH20" s="64">
        <v>410</v>
      </c>
      <c r="AI20" s="64">
        <v>407</v>
      </c>
      <c r="AJ20" s="66"/>
      <c r="AK20" s="62">
        <v>17</v>
      </c>
      <c r="AL20" s="63" t="str">
        <f t="shared" si="3"/>
        <v>ひたちなか市</v>
      </c>
      <c r="AM20" s="64">
        <v>41500</v>
      </c>
      <c r="AN20" s="64">
        <v>16197201</v>
      </c>
      <c r="AO20" s="64">
        <v>14904175</v>
      </c>
      <c r="AP20" s="64">
        <v>1015745</v>
      </c>
      <c r="AQ20" s="64">
        <v>936592</v>
      </c>
      <c r="AR20" s="64">
        <v>936592</v>
      </c>
      <c r="AS20" s="64">
        <v>85</v>
      </c>
      <c r="AT20" s="64">
        <v>13805</v>
      </c>
      <c r="AU20" s="64">
        <v>12074</v>
      </c>
      <c r="AV20" s="60"/>
      <c r="AW20" s="62">
        <v>17</v>
      </c>
      <c r="AX20" s="63" t="str">
        <f t="shared" si="1"/>
        <v>ひたちなか市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0</v>
      </c>
      <c r="BH20" s="60"/>
      <c r="BI20" s="62">
        <v>17</v>
      </c>
      <c r="BJ20" s="63" t="str">
        <f t="shared" si="0"/>
        <v>ひたちなか市</v>
      </c>
      <c r="BK20" s="64">
        <v>22362</v>
      </c>
      <c r="BL20" s="64">
        <v>2994958</v>
      </c>
      <c r="BM20" s="64">
        <v>2989839</v>
      </c>
      <c r="BN20" s="64">
        <v>29573137</v>
      </c>
      <c r="BO20" s="64">
        <v>29551896</v>
      </c>
      <c r="BP20" s="64">
        <v>9115086</v>
      </c>
      <c r="BQ20" s="64">
        <v>42</v>
      </c>
      <c r="BR20" s="64">
        <v>4595</v>
      </c>
      <c r="BS20" s="64">
        <v>4554</v>
      </c>
      <c r="BT20" s="66"/>
      <c r="BU20" s="62">
        <v>17</v>
      </c>
      <c r="BV20" s="63" t="str">
        <f t="shared" si="4"/>
        <v>ひたちなか市</v>
      </c>
      <c r="BW20" s="64">
        <v>0</v>
      </c>
      <c r="BX20" s="64">
        <v>11241043</v>
      </c>
      <c r="BY20" s="64">
        <v>11033865</v>
      </c>
      <c r="BZ20" s="64">
        <v>195874871</v>
      </c>
      <c r="CA20" s="64">
        <v>194028041</v>
      </c>
      <c r="CB20" s="64">
        <v>32336392</v>
      </c>
      <c r="CC20" s="64">
        <v>0</v>
      </c>
      <c r="CD20" s="64">
        <v>53912</v>
      </c>
      <c r="CE20" s="64">
        <v>51955</v>
      </c>
      <c r="CF20" s="66"/>
      <c r="CG20" s="62">
        <v>17</v>
      </c>
      <c r="CH20" s="63" t="str">
        <f t="shared" si="5"/>
        <v>ひたちなか市</v>
      </c>
      <c r="CI20" s="64">
        <v>0</v>
      </c>
      <c r="CJ20" s="64">
        <v>6916722</v>
      </c>
      <c r="CK20" s="64">
        <v>6904925</v>
      </c>
      <c r="CL20" s="64">
        <v>98313561</v>
      </c>
      <c r="CM20" s="64">
        <v>98199639</v>
      </c>
      <c r="CN20" s="64">
        <v>32732744</v>
      </c>
      <c r="CO20" s="64">
        <v>0</v>
      </c>
      <c r="CP20" s="64">
        <v>46449</v>
      </c>
      <c r="CQ20" s="64">
        <v>45987</v>
      </c>
      <c r="CR20" s="66"/>
      <c r="CS20" s="62">
        <v>17</v>
      </c>
      <c r="CT20" s="63" t="str">
        <f t="shared" si="6"/>
        <v>ひたちなか市</v>
      </c>
      <c r="CU20" s="64">
        <v>0</v>
      </c>
      <c r="CV20" s="64">
        <v>10348146</v>
      </c>
      <c r="CW20" s="64">
        <v>10346652</v>
      </c>
      <c r="CX20" s="64">
        <v>154863305</v>
      </c>
      <c r="CY20" s="64">
        <v>154852062</v>
      </c>
      <c r="CZ20" s="64">
        <v>108093844</v>
      </c>
      <c r="DA20" s="64">
        <v>0</v>
      </c>
      <c r="DB20" s="64">
        <v>11636</v>
      </c>
      <c r="DC20" s="64">
        <v>11574</v>
      </c>
      <c r="DD20" s="66"/>
      <c r="DE20" s="62">
        <v>17</v>
      </c>
      <c r="DF20" s="63" t="str">
        <f t="shared" si="7"/>
        <v>ひたちなか市</v>
      </c>
      <c r="DG20" s="64">
        <v>1768711</v>
      </c>
      <c r="DH20" s="64">
        <v>28505911</v>
      </c>
      <c r="DI20" s="64">
        <v>28285442</v>
      </c>
      <c r="DJ20" s="64">
        <v>449051737</v>
      </c>
      <c r="DK20" s="64">
        <v>447079742</v>
      </c>
      <c r="DL20" s="64">
        <v>173162980</v>
      </c>
      <c r="DM20" s="64">
        <v>1112</v>
      </c>
      <c r="DN20" s="64">
        <v>111997</v>
      </c>
      <c r="DO20" s="64">
        <v>109516</v>
      </c>
      <c r="DP20" s="95"/>
      <c r="DQ20" s="62">
        <v>17</v>
      </c>
      <c r="DR20" s="63" t="str">
        <f t="shared" si="8"/>
        <v>ひたちなか市</v>
      </c>
      <c r="DS20" s="64">
        <v>0</v>
      </c>
      <c r="DT20" s="64">
        <v>0</v>
      </c>
      <c r="DU20" s="64">
        <v>0</v>
      </c>
      <c r="DV20" s="64">
        <v>0</v>
      </c>
      <c r="DW20" s="64">
        <v>0</v>
      </c>
      <c r="DX20" s="64">
        <v>0</v>
      </c>
      <c r="DY20" s="64">
        <v>0</v>
      </c>
      <c r="DZ20" s="64">
        <v>0</v>
      </c>
      <c r="EA20" s="64">
        <v>0</v>
      </c>
      <c r="EB20" s="60"/>
      <c r="EC20" s="62">
        <v>17</v>
      </c>
      <c r="ED20" s="63" t="str">
        <f t="shared" si="9"/>
        <v>ひたちなか市</v>
      </c>
      <c r="EE20" s="64">
        <v>0</v>
      </c>
      <c r="EF20" s="64">
        <v>36</v>
      </c>
      <c r="EG20" s="64">
        <v>36</v>
      </c>
      <c r="EH20" s="64">
        <v>534</v>
      </c>
      <c r="EI20" s="64">
        <v>534</v>
      </c>
      <c r="EJ20" s="64">
        <v>373</v>
      </c>
      <c r="EK20" s="64">
        <v>0</v>
      </c>
      <c r="EL20" s="64">
        <v>3</v>
      </c>
      <c r="EM20" s="64">
        <v>3</v>
      </c>
      <c r="EN20" s="60"/>
      <c r="EO20" s="62">
        <v>17</v>
      </c>
      <c r="EP20" s="63" t="str">
        <f t="shared" si="10"/>
        <v>ひたちなか市</v>
      </c>
      <c r="EQ20" s="64">
        <v>207262</v>
      </c>
      <c r="ER20" s="64">
        <v>244</v>
      </c>
      <c r="ES20" s="64">
        <v>198</v>
      </c>
      <c r="ET20" s="64">
        <v>3</v>
      </c>
      <c r="EU20" s="64">
        <v>2</v>
      </c>
      <c r="EV20" s="64">
        <v>2</v>
      </c>
      <c r="EW20" s="64">
        <v>30</v>
      </c>
      <c r="EX20" s="64">
        <v>2</v>
      </c>
      <c r="EY20" s="64">
        <v>1</v>
      </c>
      <c r="EZ20" s="60"/>
      <c r="FA20" s="62">
        <v>17</v>
      </c>
      <c r="FB20" s="63" t="str">
        <f t="shared" si="11"/>
        <v>ひたちなか市</v>
      </c>
      <c r="FC20" s="64">
        <v>153464</v>
      </c>
      <c r="FD20" s="64">
        <v>4836217</v>
      </c>
      <c r="FE20" s="64">
        <v>4139714</v>
      </c>
      <c r="FF20" s="64">
        <v>145354</v>
      </c>
      <c r="FG20" s="64">
        <v>124379</v>
      </c>
      <c r="FH20" s="64">
        <v>124379</v>
      </c>
      <c r="FI20" s="64">
        <v>136</v>
      </c>
      <c r="FJ20" s="64">
        <v>3766</v>
      </c>
      <c r="FK20" s="64">
        <v>2991</v>
      </c>
      <c r="FM20" s="62">
        <v>17</v>
      </c>
      <c r="FN20" s="63" t="str">
        <f t="shared" si="12"/>
        <v>ひたちなか市</v>
      </c>
      <c r="FO20" s="64">
        <v>668450</v>
      </c>
      <c r="FP20" s="64">
        <v>782030</v>
      </c>
      <c r="FQ20" s="64">
        <v>759177</v>
      </c>
      <c r="FR20" s="64">
        <v>2059072</v>
      </c>
      <c r="FS20" s="64">
        <v>2048206</v>
      </c>
      <c r="FT20" s="64">
        <v>1431954</v>
      </c>
      <c r="FU20" s="64">
        <v>113</v>
      </c>
      <c r="FV20" s="64">
        <v>928</v>
      </c>
      <c r="FW20" s="64">
        <v>848</v>
      </c>
      <c r="FY20" s="62">
        <v>17</v>
      </c>
      <c r="FZ20" s="63" t="str">
        <f t="shared" si="13"/>
        <v>ひたちなか市</v>
      </c>
      <c r="GA20" s="64">
        <v>0</v>
      </c>
      <c r="GB20" s="64">
        <v>0</v>
      </c>
      <c r="GC20" s="64">
        <v>0</v>
      </c>
      <c r="GD20" s="64">
        <v>0</v>
      </c>
      <c r="GE20" s="64">
        <v>0</v>
      </c>
      <c r="GF20" s="64">
        <v>0</v>
      </c>
      <c r="GG20" s="64">
        <v>0</v>
      </c>
      <c r="GH20" s="64">
        <v>0</v>
      </c>
      <c r="GI20" s="64">
        <v>0</v>
      </c>
      <c r="GK20" s="62">
        <v>17</v>
      </c>
      <c r="GL20" s="63" t="str">
        <f t="shared" si="14"/>
        <v>ひたちなか市</v>
      </c>
      <c r="GM20" s="64">
        <v>176665</v>
      </c>
      <c r="GN20" s="64">
        <v>474945</v>
      </c>
      <c r="GO20" s="64">
        <v>356948</v>
      </c>
      <c r="GP20" s="64">
        <v>534284</v>
      </c>
      <c r="GQ20" s="64">
        <v>527757</v>
      </c>
      <c r="GR20" s="64">
        <v>371982</v>
      </c>
      <c r="GS20" s="64">
        <v>180</v>
      </c>
      <c r="GT20" s="64">
        <v>1134</v>
      </c>
      <c r="GU20" s="64">
        <v>791</v>
      </c>
      <c r="GW20" s="62">
        <v>17</v>
      </c>
      <c r="GX20" s="63" t="str">
        <f t="shared" si="15"/>
        <v>ひたちなか市</v>
      </c>
      <c r="GY20" s="64">
        <v>0</v>
      </c>
      <c r="GZ20" s="64">
        <v>801522</v>
      </c>
      <c r="HA20" s="64">
        <v>801522</v>
      </c>
      <c r="HB20" s="64">
        <v>1282435</v>
      </c>
      <c r="HC20" s="64">
        <v>1282435</v>
      </c>
      <c r="HD20" s="64">
        <v>897705</v>
      </c>
      <c r="HE20" s="64">
        <v>0</v>
      </c>
      <c r="HF20" s="64">
        <v>44</v>
      </c>
      <c r="HG20" s="64">
        <v>44</v>
      </c>
      <c r="HI20" s="62">
        <v>17</v>
      </c>
      <c r="HJ20" s="63" t="str">
        <f t="shared" si="16"/>
        <v>ひたちなか市</v>
      </c>
      <c r="HK20" s="64">
        <v>0</v>
      </c>
      <c r="HL20" s="64">
        <v>0</v>
      </c>
      <c r="HM20" s="64">
        <v>0</v>
      </c>
      <c r="HN20" s="64">
        <v>0</v>
      </c>
      <c r="HO20" s="64">
        <v>0</v>
      </c>
      <c r="HP20" s="64">
        <v>0</v>
      </c>
      <c r="HQ20" s="64">
        <v>0</v>
      </c>
      <c r="HR20" s="64">
        <v>0</v>
      </c>
      <c r="HS20" s="64">
        <v>0</v>
      </c>
      <c r="HU20" s="62">
        <v>17</v>
      </c>
      <c r="HV20" s="63" t="str">
        <f t="shared" si="17"/>
        <v>ひたちなか市</v>
      </c>
      <c r="HW20" s="64">
        <v>1463</v>
      </c>
      <c r="HX20" s="64">
        <v>458205</v>
      </c>
      <c r="HY20" s="64">
        <v>457934</v>
      </c>
      <c r="HZ20" s="64">
        <v>1946148</v>
      </c>
      <c r="IA20" s="64">
        <v>1946049</v>
      </c>
      <c r="IB20" s="64">
        <v>1359537</v>
      </c>
      <c r="IC20" s="64">
        <v>7</v>
      </c>
      <c r="ID20" s="64">
        <v>1705</v>
      </c>
      <c r="IE20" s="64">
        <v>1702</v>
      </c>
      <c r="IG20" s="62">
        <v>17</v>
      </c>
      <c r="IH20" s="63" t="str">
        <f t="shared" si="18"/>
        <v>ひたちなか市</v>
      </c>
      <c r="II20" s="64">
        <v>0</v>
      </c>
      <c r="IJ20" s="64">
        <v>2412</v>
      </c>
      <c r="IK20" s="64">
        <v>2412</v>
      </c>
      <c r="IL20" s="64">
        <v>29244</v>
      </c>
      <c r="IM20" s="64">
        <v>29244</v>
      </c>
      <c r="IN20" s="64">
        <v>20471</v>
      </c>
      <c r="IO20" s="64">
        <v>0</v>
      </c>
      <c r="IP20" s="64">
        <v>6</v>
      </c>
      <c r="IQ20" s="64">
        <v>6</v>
      </c>
    </row>
    <row r="21" spans="1:251" s="56" customFormat="1" ht="24.75" customHeight="1">
      <c r="A21" s="62">
        <v>18</v>
      </c>
      <c r="B21" s="63" t="s">
        <v>90</v>
      </c>
      <c r="C21" s="64">
        <v>318474</v>
      </c>
      <c r="D21" s="64">
        <v>12706125</v>
      </c>
      <c r="E21" s="64">
        <v>11970336</v>
      </c>
      <c r="F21" s="64">
        <v>1246344</v>
      </c>
      <c r="G21" s="64">
        <v>1179688</v>
      </c>
      <c r="H21" s="64">
        <v>1174841</v>
      </c>
      <c r="I21" s="64">
        <v>773</v>
      </c>
      <c r="J21" s="64">
        <v>10773</v>
      </c>
      <c r="K21" s="64">
        <v>9781</v>
      </c>
      <c r="L21" s="60"/>
      <c r="M21" s="62">
        <v>18</v>
      </c>
      <c r="N21" s="63" t="s">
        <v>90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0"/>
      <c r="Y21" s="62">
        <v>18</v>
      </c>
      <c r="Z21" s="63" t="str">
        <f t="shared" si="2"/>
        <v>鹿嶋市</v>
      </c>
      <c r="AA21" s="64">
        <v>17907</v>
      </c>
      <c r="AB21" s="64">
        <v>142999</v>
      </c>
      <c r="AC21" s="64">
        <v>138026</v>
      </c>
      <c r="AD21" s="64">
        <v>89012</v>
      </c>
      <c r="AE21" s="64">
        <v>87595</v>
      </c>
      <c r="AF21" s="64">
        <v>29198</v>
      </c>
      <c r="AG21" s="64">
        <v>10</v>
      </c>
      <c r="AH21" s="64">
        <v>272</v>
      </c>
      <c r="AI21" s="64">
        <v>256</v>
      </c>
      <c r="AJ21" s="66"/>
      <c r="AK21" s="62">
        <v>18</v>
      </c>
      <c r="AL21" s="63" t="str">
        <f t="shared" si="3"/>
        <v>鹿嶋市</v>
      </c>
      <c r="AM21" s="64">
        <v>133577</v>
      </c>
      <c r="AN21" s="64">
        <v>11379819</v>
      </c>
      <c r="AO21" s="64">
        <v>10487659</v>
      </c>
      <c r="AP21" s="64">
        <v>543473</v>
      </c>
      <c r="AQ21" s="64">
        <v>501062</v>
      </c>
      <c r="AR21" s="64">
        <v>501062</v>
      </c>
      <c r="AS21" s="64">
        <v>630</v>
      </c>
      <c r="AT21" s="64">
        <v>10688</v>
      </c>
      <c r="AU21" s="64">
        <v>9385</v>
      </c>
      <c r="AV21" s="60"/>
      <c r="AW21" s="62">
        <v>18</v>
      </c>
      <c r="AX21" s="63" t="str">
        <f t="shared" si="1"/>
        <v>鹿嶋市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0</v>
      </c>
      <c r="BH21" s="60"/>
      <c r="BI21" s="62">
        <v>18</v>
      </c>
      <c r="BJ21" s="63" t="str">
        <f t="shared" si="0"/>
        <v>鹿嶋市</v>
      </c>
      <c r="BK21" s="64">
        <v>31798</v>
      </c>
      <c r="BL21" s="64">
        <v>1166380</v>
      </c>
      <c r="BM21" s="64">
        <v>1151010</v>
      </c>
      <c r="BN21" s="64">
        <v>4079154</v>
      </c>
      <c r="BO21" s="64">
        <v>4058685</v>
      </c>
      <c r="BP21" s="64">
        <v>1321326</v>
      </c>
      <c r="BQ21" s="64">
        <v>59</v>
      </c>
      <c r="BR21" s="64">
        <v>1557</v>
      </c>
      <c r="BS21" s="64">
        <v>1498</v>
      </c>
      <c r="BT21" s="66"/>
      <c r="BU21" s="62">
        <v>18</v>
      </c>
      <c r="BV21" s="63" t="str">
        <f t="shared" si="4"/>
        <v>鹿嶋市</v>
      </c>
      <c r="BW21" s="64">
        <v>0</v>
      </c>
      <c r="BX21" s="64">
        <v>5788614</v>
      </c>
      <c r="BY21" s="64">
        <v>5196361</v>
      </c>
      <c r="BZ21" s="64">
        <v>56774426</v>
      </c>
      <c r="CA21" s="64">
        <v>53243248</v>
      </c>
      <c r="CB21" s="64">
        <v>8873861</v>
      </c>
      <c r="CC21" s="64">
        <v>0</v>
      </c>
      <c r="CD21" s="64">
        <v>30484</v>
      </c>
      <c r="CE21" s="64">
        <v>26684</v>
      </c>
      <c r="CF21" s="66"/>
      <c r="CG21" s="62">
        <v>18</v>
      </c>
      <c r="CH21" s="63" t="str">
        <f t="shared" si="5"/>
        <v>鹿嶋市</v>
      </c>
      <c r="CI21" s="64">
        <v>0</v>
      </c>
      <c r="CJ21" s="64">
        <v>5540861</v>
      </c>
      <c r="CK21" s="64">
        <v>5484081</v>
      </c>
      <c r="CL21" s="64">
        <v>42535278</v>
      </c>
      <c r="CM21" s="64">
        <v>42254572</v>
      </c>
      <c r="CN21" s="64">
        <v>14084851</v>
      </c>
      <c r="CO21" s="64">
        <v>0</v>
      </c>
      <c r="CP21" s="64">
        <v>26523</v>
      </c>
      <c r="CQ21" s="64">
        <v>24759</v>
      </c>
      <c r="CR21" s="66"/>
      <c r="CS21" s="62">
        <v>18</v>
      </c>
      <c r="CT21" s="63" t="str">
        <f t="shared" si="6"/>
        <v>鹿嶋市</v>
      </c>
      <c r="CU21" s="64">
        <v>0</v>
      </c>
      <c r="CV21" s="64">
        <v>8553210</v>
      </c>
      <c r="CW21" s="64">
        <v>8550647</v>
      </c>
      <c r="CX21" s="64">
        <v>78787851</v>
      </c>
      <c r="CY21" s="64">
        <v>78776943</v>
      </c>
      <c r="CZ21" s="64">
        <v>54894953</v>
      </c>
      <c r="DA21" s="64">
        <v>0</v>
      </c>
      <c r="DB21" s="64">
        <v>5962</v>
      </c>
      <c r="DC21" s="64">
        <v>5889</v>
      </c>
      <c r="DD21" s="66"/>
      <c r="DE21" s="62">
        <v>18</v>
      </c>
      <c r="DF21" s="63" t="str">
        <f t="shared" si="7"/>
        <v>鹿嶋市</v>
      </c>
      <c r="DG21" s="64">
        <v>1202135</v>
      </c>
      <c r="DH21" s="64">
        <v>19882685</v>
      </c>
      <c r="DI21" s="64">
        <v>19231089</v>
      </c>
      <c r="DJ21" s="64">
        <v>178097555</v>
      </c>
      <c r="DK21" s="64">
        <v>174274763</v>
      </c>
      <c r="DL21" s="64">
        <v>77853665</v>
      </c>
      <c r="DM21" s="64">
        <v>840</v>
      </c>
      <c r="DN21" s="64">
        <v>62969</v>
      </c>
      <c r="DO21" s="64">
        <v>57332</v>
      </c>
      <c r="DP21" s="95"/>
      <c r="DQ21" s="62">
        <v>18</v>
      </c>
      <c r="DR21" s="63" t="str">
        <f t="shared" si="8"/>
        <v>鹿嶋市</v>
      </c>
      <c r="DS21" s="64">
        <v>0</v>
      </c>
      <c r="DT21" s="64">
        <v>0</v>
      </c>
      <c r="DU21" s="64">
        <v>0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0</v>
      </c>
      <c r="EB21" s="60"/>
      <c r="EC21" s="62">
        <v>18</v>
      </c>
      <c r="ED21" s="63" t="str">
        <f t="shared" si="9"/>
        <v>鹿嶋市</v>
      </c>
      <c r="EE21" s="64">
        <v>0</v>
      </c>
      <c r="EF21" s="64">
        <v>0</v>
      </c>
      <c r="EG21" s="64">
        <v>0</v>
      </c>
      <c r="EH21" s="64">
        <v>0</v>
      </c>
      <c r="EI21" s="64">
        <v>0</v>
      </c>
      <c r="EJ21" s="64">
        <v>0</v>
      </c>
      <c r="EK21" s="64">
        <v>0</v>
      </c>
      <c r="EL21" s="64">
        <v>0</v>
      </c>
      <c r="EM21" s="64">
        <v>0</v>
      </c>
      <c r="EN21" s="60"/>
      <c r="EO21" s="62">
        <v>18</v>
      </c>
      <c r="EP21" s="63" t="str">
        <f t="shared" si="10"/>
        <v>鹿嶋市</v>
      </c>
      <c r="EQ21" s="64">
        <v>88873</v>
      </c>
      <c r="ER21" s="64">
        <v>15563</v>
      </c>
      <c r="ES21" s="64">
        <v>5907</v>
      </c>
      <c r="ET21" s="64">
        <v>3933</v>
      </c>
      <c r="EU21" s="64">
        <v>3781</v>
      </c>
      <c r="EV21" s="64">
        <v>3781</v>
      </c>
      <c r="EW21" s="64">
        <v>110</v>
      </c>
      <c r="EX21" s="64">
        <v>21</v>
      </c>
      <c r="EY21" s="64">
        <v>7</v>
      </c>
      <c r="EZ21" s="60"/>
      <c r="FA21" s="62">
        <v>18</v>
      </c>
      <c r="FB21" s="63" t="str">
        <f t="shared" si="11"/>
        <v>鹿嶋市</v>
      </c>
      <c r="FC21" s="64">
        <v>1073205</v>
      </c>
      <c r="FD21" s="64">
        <v>11399863</v>
      </c>
      <c r="FE21" s="64">
        <v>9304170</v>
      </c>
      <c r="FF21" s="64">
        <v>280383</v>
      </c>
      <c r="FG21" s="64">
        <v>228447</v>
      </c>
      <c r="FH21" s="64">
        <v>228447</v>
      </c>
      <c r="FI21" s="64">
        <v>1661</v>
      </c>
      <c r="FJ21" s="64">
        <v>9712</v>
      </c>
      <c r="FK21" s="64">
        <v>6310</v>
      </c>
      <c r="FM21" s="62">
        <v>18</v>
      </c>
      <c r="FN21" s="63" t="str">
        <f t="shared" si="12"/>
        <v>鹿嶋市</v>
      </c>
      <c r="FO21" s="64">
        <v>118341</v>
      </c>
      <c r="FP21" s="64">
        <v>490002</v>
      </c>
      <c r="FQ21" s="64">
        <v>487966</v>
      </c>
      <c r="FR21" s="64">
        <v>887190</v>
      </c>
      <c r="FS21" s="64">
        <v>884067</v>
      </c>
      <c r="FT21" s="64">
        <v>884067</v>
      </c>
      <c r="FU21" s="64">
        <v>207</v>
      </c>
      <c r="FV21" s="64">
        <v>610</v>
      </c>
      <c r="FW21" s="64">
        <v>574</v>
      </c>
      <c r="FY21" s="62">
        <v>18</v>
      </c>
      <c r="FZ21" s="63" t="str">
        <f t="shared" si="13"/>
        <v>鹿嶋市</v>
      </c>
      <c r="GA21" s="64">
        <v>0</v>
      </c>
      <c r="GB21" s="64">
        <v>8414</v>
      </c>
      <c r="GC21" s="64">
        <v>8414</v>
      </c>
      <c r="GD21" s="64">
        <v>438</v>
      </c>
      <c r="GE21" s="64">
        <v>438</v>
      </c>
      <c r="GF21" s="64">
        <v>438</v>
      </c>
      <c r="GG21" s="64">
        <v>0</v>
      </c>
      <c r="GH21" s="64">
        <v>1</v>
      </c>
      <c r="GI21" s="64">
        <v>1</v>
      </c>
      <c r="GK21" s="62">
        <v>18</v>
      </c>
      <c r="GL21" s="63" t="str">
        <f t="shared" si="14"/>
        <v>鹿嶋市</v>
      </c>
      <c r="GM21" s="64">
        <v>394561</v>
      </c>
      <c r="GN21" s="64">
        <v>2021474</v>
      </c>
      <c r="GO21" s="64">
        <v>1222072</v>
      </c>
      <c r="GP21" s="64">
        <v>706556</v>
      </c>
      <c r="GQ21" s="64">
        <v>579219</v>
      </c>
      <c r="GR21" s="64">
        <v>577276</v>
      </c>
      <c r="GS21" s="64">
        <v>571</v>
      </c>
      <c r="GT21" s="64">
        <v>5501</v>
      </c>
      <c r="GU21" s="64">
        <v>2000</v>
      </c>
      <c r="GW21" s="62">
        <v>18</v>
      </c>
      <c r="GX21" s="63" t="str">
        <f t="shared" si="15"/>
        <v>鹿嶋市</v>
      </c>
      <c r="GY21" s="64">
        <v>0</v>
      </c>
      <c r="GZ21" s="64">
        <v>608051</v>
      </c>
      <c r="HA21" s="64">
        <v>607970</v>
      </c>
      <c r="HB21" s="64">
        <v>723580</v>
      </c>
      <c r="HC21" s="64">
        <v>723484</v>
      </c>
      <c r="HD21" s="64">
        <v>723484</v>
      </c>
      <c r="HE21" s="64">
        <v>0</v>
      </c>
      <c r="HF21" s="64">
        <v>300</v>
      </c>
      <c r="HG21" s="64">
        <v>298</v>
      </c>
      <c r="HI21" s="62">
        <v>18</v>
      </c>
      <c r="HJ21" s="63" t="str">
        <f t="shared" si="16"/>
        <v>鹿嶋市</v>
      </c>
      <c r="HK21" s="64">
        <v>0</v>
      </c>
      <c r="HL21" s="64">
        <v>0</v>
      </c>
      <c r="HM21" s="64">
        <v>0</v>
      </c>
      <c r="HN21" s="64">
        <v>0</v>
      </c>
      <c r="HO21" s="64">
        <v>0</v>
      </c>
      <c r="HP21" s="64">
        <v>0</v>
      </c>
      <c r="HQ21" s="64">
        <v>0</v>
      </c>
      <c r="HR21" s="64">
        <v>0</v>
      </c>
      <c r="HS21" s="64">
        <v>0</v>
      </c>
      <c r="HU21" s="62">
        <v>18</v>
      </c>
      <c r="HV21" s="63" t="str">
        <f t="shared" si="17"/>
        <v>鹿嶋市</v>
      </c>
      <c r="HW21" s="64">
        <v>60954</v>
      </c>
      <c r="HX21" s="64">
        <v>201691</v>
      </c>
      <c r="HY21" s="64">
        <v>200036</v>
      </c>
      <c r="HZ21" s="64">
        <v>323049</v>
      </c>
      <c r="IA21" s="64">
        <v>321228</v>
      </c>
      <c r="IB21" s="64">
        <v>144283</v>
      </c>
      <c r="IC21" s="64">
        <v>215</v>
      </c>
      <c r="ID21" s="64">
        <v>525</v>
      </c>
      <c r="IE21" s="64">
        <v>524</v>
      </c>
      <c r="IG21" s="62">
        <v>18</v>
      </c>
      <c r="IH21" s="63" t="str">
        <f t="shared" si="18"/>
        <v>鹿嶋市</v>
      </c>
      <c r="II21" s="64">
        <v>0</v>
      </c>
      <c r="IJ21" s="64">
        <v>0</v>
      </c>
      <c r="IK21" s="64">
        <v>0</v>
      </c>
      <c r="IL21" s="64">
        <v>0</v>
      </c>
      <c r="IM21" s="64">
        <v>0</v>
      </c>
      <c r="IN21" s="64">
        <v>0</v>
      </c>
      <c r="IO21" s="64">
        <v>0</v>
      </c>
      <c r="IP21" s="64">
        <v>0</v>
      </c>
      <c r="IQ21" s="64">
        <v>0</v>
      </c>
    </row>
    <row r="22" spans="1:251" s="56" customFormat="1" ht="24.75" customHeight="1">
      <c r="A22" s="62">
        <v>19</v>
      </c>
      <c r="B22" s="63" t="s">
        <v>65</v>
      </c>
      <c r="C22" s="64">
        <v>600279</v>
      </c>
      <c r="D22" s="64">
        <v>18356420</v>
      </c>
      <c r="E22" s="64">
        <v>17406610</v>
      </c>
      <c r="F22" s="64">
        <v>1912758</v>
      </c>
      <c r="G22" s="64">
        <v>1822697</v>
      </c>
      <c r="H22" s="64">
        <v>1821214</v>
      </c>
      <c r="I22" s="64">
        <v>1319</v>
      </c>
      <c r="J22" s="64">
        <v>12988</v>
      </c>
      <c r="K22" s="64">
        <v>11958</v>
      </c>
      <c r="L22" s="60"/>
      <c r="M22" s="62">
        <v>19</v>
      </c>
      <c r="N22" s="63" t="s">
        <v>65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0"/>
      <c r="Y22" s="62">
        <v>19</v>
      </c>
      <c r="Z22" s="63" t="str">
        <f t="shared" si="2"/>
        <v>潮来市</v>
      </c>
      <c r="AA22" s="64">
        <v>13578</v>
      </c>
      <c r="AB22" s="64">
        <v>394605</v>
      </c>
      <c r="AC22" s="64">
        <v>391903</v>
      </c>
      <c r="AD22" s="64">
        <v>1032538</v>
      </c>
      <c r="AE22" s="64">
        <v>1025468</v>
      </c>
      <c r="AF22" s="64">
        <v>341189</v>
      </c>
      <c r="AG22" s="64">
        <v>73</v>
      </c>
      <c r="AH22" s="64">
        <v>715</v>
      </c>
      <c r="AI22" s="64">
        <v>698</v>
      </c>
      <c r="AJ22" s="66"/>
      <c r="AK22" s="62">
        <v>19</v>
      </c>
      <c r="AL22" s="63" t="str">
        <f t="shared" si="3"/>
        <v>潮来市</v>
      </c>
      <c r="AM22" s="64">
        <v>151505</v>
      </c>
      <c r="AN22" s="64">
        <v>5080372</v>
      </c>
      <c r="AO22" s="64">
        <v>4464707</v>
      </c>
      <c r="AP22" s="64">
        <v>270840</v>
      </c>
      <c r="AQ22" s="64">
        <v>238758</v>
      </c>
      <c r="AR22" s="64">
        <v>238718</v>
      </c>
      <c r="AS22" s="64">
        <v>493</v>
      </c>
      <c r="AT22" s="64">
        <v>6712</v>
      </c>
      <c r="AU22" s="64">
        <v>5924</v>
      </c>
      <c r="AV22" s="60"/>
      <c r="AW22" s="62">
        <v>19</v>
      </c>
      <c r="AX22" s="63" t="str">
        <f t="shared" si="1"/>
        <v>潮来市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0"/>
      <c r="BI22" s="62">
        <v>19</v>
      </c>
      <c r="BJ22" s="63" t="str">
        <f t="shared" si="0"/>
        <v>潮来市</v>
      </c>
      <c r="BK22" s="64">
        <v>4999</v>
      </c>
      <c r="BL22" s="64">
        <v>655097</v>
      </c>
      <c r="BM22" s="64">
        <v>649981</v>
      </c>
      <c r="BN22" s="64">
        <v>2817349</v>
      </c>
      <c r="BO22" s="64">
        <v>2797870</v>
      </c>
      <c r="BP22" s="64">
        <v>931514</v>
      </c>
      <c r="BQ22" s="64">
        <v>19</v>
      </c>
      <c r="BR22" s="64">
        <v>1473</v>
      </c>
      <c r="BS22" s="64">
        <v>1430</v>
      </c>
      <c r="BT22" s="66"/>
      <c r="BU22" s="62">
        <v>19</v>
      </c>
      <c r="BV22" s="63" t="str">
        <f t="shared" si="4"/>
        <v>潮来市</v>
      </c>
      <c r="BW22" s="64">
        <v>0</v>
      </c>
      <c r="BX22" s="64">
        <v>2511688</v>
      </c>
      <c r="BY22" s="64">
        <v>2231682</v>
      </c>
      <c r="BZ22" s="64">
        <v>18842062</v>
      </c>
      <c r="CA22" s="64">
        <v>16954761</v>
      </c>
      <c r="CB22" s="64">
        <v>2825609</v>
      </c>
      <c r="CC22" s="64">
        <v>0</v>
      </c>
      <c r="CD22" s="64">
        <v>14139</v>
      </c>
      <c r="CE22" s="64">
        <v>12114</v>
      </c>
      <c r="CF22" s="66"/>
      <c r="CG22" s="62">
        <v>19</v>
      </c>
      <c r="CH22" s="63" t="str">
        <f t="shared" si="5"/>
        <v>潮来市</v>
      </c>
      <c r="CI22" s="64">
        <v>0</v>
      </c>
      <c r="CJ22" s="64">
        <v>2665931</v>
      </c>
      <c r="CK22" s="64">
        <v>2642163</v>
      </c>
      <c r="CL22" s="64">
        <v>15718531</v>
      </c>
      <c r="CM22" s="64">
        <v>15619764</v>
      </c>
      <c r="CN22" s="64">
        <v>5206323</v>
      </c>
      <c r="CO22" s="64">
        <v>0</v>
      </c>
      <c r="CP22" s="64">
        <v>10089</v>
      </c>
      <c r="CQ22" s="64">
        <v>9597</v>
      </c>
      <c r="CR22" s="66"/>
      <c r="CS22" s="62">
        <v>19</v>
      </c>
      <c r="CT22" s="63" t="str">
        <f t="shared" si="6"/>
        <v>潮来市</v>
      </c>
      <c r="CU22" s="64">
        <v>0</v>
      </c>
      <c r="CV22" s="64">
        <v>1558654</v>
      </c>
      <c r="CW22" s="64">
        <v>1557340</v>
      </c>
      <c r="CX22" s="64">
        <v>10820624</v>
      </c>
      <c r="CY22" s="64">
        <v>10814852</v>
      </c>
      <c r="CZ22" s="64">
        <v>7560104</v>
      </c>
      <c r="DA22" s="64">
        <v>0</v>
      </c>
      <c r="DB22" s="64">
        <v>2733</v>
      </c>
      <c r="DC22" s="64">
        <v>2698</v>
      </c>
      <c r="DD22" s="66"/>
      <c r="DE22" s="62">
        <v>19</v>
      </c>
      <c r="DF22" s="63" t="str">
        <f t="shared" si="7"/>
        <v>潮来市</v>
      </c>
      <c r="DG22" s="64">
        <v>545750</v>
      </c>
      <c r="DH22" s="64">
        <v>6736273</v>
      </c>
      <c r="DI22" s="64">
        <v>6431185</v>
      </c>
      <c r="DJ22" s="64">
        <v>45381217</v>
      </c>
      <c r="DK22" s="64">
        <v>43389377</v>
      </c>
      <c r="DL22" s="64">
        <v>15592036</v>
      </c>
      <c r="DM22" s="64">
        <v>861</v>
      </c>
      <c r="DN22" s="64">
        <v>26961</v>
      </c>
      <c r="DO22" s="64">
        <v>24409</v>
      </c>
      <c r="DP22" s="95"/>
      <c r="DQ22" s="62">
        <v>19</v>
      </c>
      <c r="DR22" s="63" t="str">
        <f t="shared" si="8"/>
        <v>潮来市</v>
      </c>
      <c r="DS22" s="64">
        <v>0</v>
      </c>
      <c r="DT22" s="64">
        <v>0</v>
      </c>
      <c r="DU22" s="64">
        <v>0</v>
      </c>
      <c r="DV22" s="64">
        <v>0</v>
      </c>
      <c r="DW22" s="64">
        <v>0</v>
      </c>
      <c r="DX22" s="64">
        <v>0</v>
      </c>
      <c r="DY22" s="64">
        <v>0</v>
      </c>
      <c r="DZ22" s="64">
        <v>0</v>
      </c>
      <c r="EA22" s="64">
        <v>0</v>
      </c>
      <c r="EB22" s="60"/>
      <c r="EC22" s="62">
        <v>19</v>
      </c>
      <c r="ED22" s="63" t="str">
        <f t="shared" si="9"/>
        <v>潮来市</v>
      </c>
      <c r="EE22" s="64">
        <v>0</v>
      </c>
      <c r="EF22" s="64">
        <v>0</v>
      </c>
      <c r="EG22" s="64">
        <v>0</v>
      </c>
      <c r="EH22" s="64">
        <v>0</v>
      </c>
      <c r="EI22" s="64">
        <v>0</v>
      </c>
      <c r="EJ22" s="64">
        <v>0</v>
      </c>
      <c r="EK22" s="64">
        <v>0</v>
      </c>
      <c r="EL22" s="64">
        <v>0</v>
      </c>
      <c r="EM22" s="64">
        <v>0</v>
      </c>
      <c r="EN22" s="60"/>
      <c r="EO22" s="62">
        <v>19</v>
      </c>
      <c r="EP22" s="63" t="str">
        <f t="shared" si="10"/>
        <v>潮来市</v>
      </c>
      <c r="EQ22" s="64">
        <v>17236</v>
      </c>
      <c r="ER22" s="64">
        <v>24802</v>
      </c>
      <c r="ES22" s="64">
        <v>22430</v>
      </c>
      <c r="ET22" s="64">
        <v>1565</v>
      </c>
      <c r="EU22" s="64">
        <v>1367</v>
      </c>
      <c r="EV22" s="64">
        <v>1367</v>
      </c>
      <c r="EW22" s="64">
        <v>14</v>
      </c>
      <c r="EX22" s="64">
        <v>31</v>
      </c>
      <c r="EY22" s="64">
        <v>21</v>
      </c>
      <c r="EZ22" s="60"/>
      <c r="FA22" s="62">
        <v>19</v>
      </c>
      <c r="FB22" s="63" t="str">
        <f t="shared" si="11"/>
        <v>潮来市</v>
      </c>
      <c r="FC22" s="64">
        <v>531028</v>
      </c>
      <c r="FD22" s="64">
        <v>7700562</v>
      </c>
      <c r="FE22" s="64">
        <v>6549806</v>
      </c>
      <c r="FF22" s="64">
        <v>263749</v>
      </c>
      <c r="FG22" s="64">
        <v>224190</v>
      </c>
      <c r="FH22" s="64">
        <v>224190</v>
      </c>
      <c r="FI22" s="64">
        <v>413</v>
      </c>
      <c r="FJ22" s="64">
        <v>4724</v>
      </c>
      <c r="FK22" s="64">
        <v>3627</v>
      </c>
      <c r="FM22" s="62">
        <v>19</v>
      </c>
      <c r="FN22" s="63" t="str">
        <f t="shared" si="12"/>
        <v>潮来市</v>
      </c>
      <c r="FO22" s="64">
        <v>29716</v>
      </c>
      <c r="FP22" s="64">
        <v>82505</v>
      </c>
      <c r="FQ22" s="64">
        <v>79608</v>
      </c>
      <c r="FR22" s="64">
        <v>136286</v>
      </c>
      <c r="FS22" s="64">
        <v>135062</v>
      </c>
      <c r="FT22" s="64">
        <v>94287</v>
      </c>
      <c r="FU22" s="64">
        <v>16</v>
      </c>
      <c r="FV22" s="64">
        <v>107</v>
      </c>
      <c r="FW22" s="64">
        <v>100</v>
      </c>
      <c r="FY22" s="62">
        <v>19</v>
      </c>
      <c r="FZ22" s="63" t="str">
        <f t="shared" si="13"/>
        <v>潮来市</v>
      </c>
      <c r="GA22" s="64">
        <v>0</v>
      </c>
      <c r="GB22" s="64">
        <v>0</v>
      </c>
      <c r="GC22" s="64">
        <v>0</v>
      </c>
      <c r="GD22" s="64">
        <v>0</v>
      </c>
      <c r="GE22" s="64">
        <v>0</v>
      </c>
      <c r="GF22" s="64">
        <v>0</v>
      </c>
      <c r="GG22" s="64">
        <v>0</v>
      </c>
      <c r="GH22" s="64">
        <v>0</v>
      </c>
      <c r="GI22" s="64">
        <v>0</v>
      </c>
      <c r="GK22" s="62">
        <v>19</v>
      </c>
      <c r="GL22" s="63" t="str">
        <f t="shared" si="14"/>
        <v>潮来市</v>
      </c>
      <c r="GM22" s="64">
        <v>390796</v>
      </c>
      <c r="GN22" s="64">
        <v>805869</v>
      </c>
      <c r="GO22" s="64">
        <v>599658</v>
      </c>
      <c r="GP22" s="64">
        <v>54552</v>
      </c>
      <c r="GQ22" s="64">
        <v>48790</v>
      </c>
      <c r="GR22" s="64">
        <v>38420</v>
      </c>
      <c r="GS22" s="64">
        <v>528</v>
      </c>
      <c r="GT22" s="64">
        <v>1397</v>
      </c>
      <c r="GU22" s="64">
        <v>1050</v>
      </c>
      <c r="GW22" s="62">
        <v>19</v>
      </c>
      <c r="GX22" s="63" t="str">
        <f t="shared" si="15"/>
        <v>潮来市</v>
      </c>
      <c r="GY22" s="64">
        <v>1678</v>
      </c>
      <c r="GZ22" s="64">
        <v>1489189</v>
      </c>
      <c r="HA22" s="64">
        <v>1489140</v>
      </c>
      <c r="HB22" s="64">
        <v>2346286</v>
      </c>
      <c r="HC22" s="64">
        <v>2346210</v>
      </c>
      <c r="HD22" s="64">
        <v>1642347</v>
      </c>
      <c r="HE22" s="64">
        <v>11</v>
      </c>
      <c r="HF22" s="64">
        <v>811</v>
      </c>
      <c r="HG22" s="64">
        <v>810</v>
      </c>
      <c r="HI22" s="62">
        <v>19</v>
      </c>
      <c r="HJ22" s="63" t="str">
        <f t="shared" si="16"/>
        <v>潮来市</v>
      </c>
      <c r="HK22" s="64">
        <v>0</v>
      </c>
      <c r="HL22" s="64">
        <v>0</v>
      </c>
      <c r="HM22" s="64">
        <v>0</v>
      </c>
      <c r="HN22" s="64">
        <v>0</v>
      </c>
      <c r="HO22" s="64">
        <v>0</v>
      </c>
      <c r="HP22" s="64">
        <v>0</v>
      </c>
      <c r="HQ22" s="64">
        <v>0</v>
      </c>
      <c r="HR22" s="64">
        <v>0</v>
      </c>
      <c r="HS22" s="64">
        <v>0</v>
      </c>
      <c r="HU22" s="62">
        <v>19</v>
      </c>
      <c r="HV22" s="63" t="str">
        <f t="shared" si="17"/>
        <v>潮来市</v>
      </c>
      <c r="HW22" s="64">
        <v>0</v>
      </c>
      <c r="HX22" s="64">
        <v>84628</v>
      </c>
      <c r="HY22" s="64">
        <v>84628</v>
      </c>
      <c r="HZ22" s="64">
        <v>168689</v>
      </c>
      <c r="IA22" s="64">
        <v>168689</v>
      </c>
      <c r="IB22" s="64">
        <v>112976</v>
      </c>
      <c r="IC22" s="64">
        <v>0</v>
      </c>
      <c r="ID22" s="64">
        <v>391</v>
      </c>
      <c r="IE22" s="64">
        <v>391</v>
      </c>
      <c r="IG22" s="62">
        <v>19</v>
      </c>
      <c r="IH22" s="63" t="str">
        <f t="shared" si="18"/>
        <v>潮来市</v>
      </c>
      <c r="II22" s="64">
        <v>0</v>
      </c>
      <c r="IJ22" s="64">
        <v>2718</v>
      </c>
      <c r="IK22" s="64">
        <v>2718</v>
      </c>
      <c r="IL22" s="64">
        <v>16769</v>
      </c>
      <c r="IM22" s="64">
        <v>16769</v>
      </c>
      <c r="IN22" s="64">
        <v>11681</v>
      </c>
      <c r="IO22" s="64">
        <v>0</v>
      </c>
      <c r="IP22" s="64">
        <v>13</v>
      </c>
      <c r="IQ22" s="64">
        <v>13</v>
      </c>
    </row>
    <row r="23" spans="1:251" s="56" customFormat="1" ht="24.75" customHeight="1">
      <c r="A23" s="62">
        <v>20</v>
      </c>
      <c r="B23" s="63" t="s">
        <v>91</v>
      </c>
      <c r="C23" s="64">
        <v>38981</v>
      </c>
      <c r="D23" s="64">
        <v>4459938</v>
      </c>
      <c r="E23" s="64">
        <v>4157614</v>
      </c>
      <c r="F23" s="64">
        <v>377387</v>
      </c>
      <c r="G23" s="64">
        <v>353627</v>
      </c>
      <c r="H23" s="64">
        <v>353627</v>
      </c>
      <c r="I23" s="64">
        <v>60</v>
      </c>
      <c r="J23" s="64">
        <v>2510</v>
      </c>
      <c r="K23" s="64">
        <v>2247</v>
      </c>
      <c r="L23" s="60"/>
      <c r="M23" s="62">
        <v>20</v>
      </c>
      <c r="N23" s="63" t="s">
        <v>91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0"/>
      <c r="Y23" s="62">
        <v>20</v>
      </c>
      <c r="Z23" s="63" t="str">
        <f t="shared" si="2"/>
        <v>守谷市</v>
      </c>
      <c r="AA23" s="64">
        <v>0</v>
      </c>
      <c r="AB23" s="64">
        <v>454</v>
      </c>
      <c r="AC23" s="64">
        <v>454</v>
      </c>
      <c r="AD23" s="64">
        <v>12719</v>
      </c>
      <c r="AE23" s="64">
        <v>12719</v>
      </c>
      <c r="AF23" s="64">
        <v>4240</v>
      </c>
      <c r="AG23" s="64">
        <v>0</v>
      </c>
      <c r="AH23" s="64">
        <v>3</v>
      </c>
      <c r="AI23" s="64">
        <v>3</v>
      </c>
      <c r="AJ23" s="66"/>
      <c r="AK23" s="62">
        <v>20</v>
      </c>
      <c r="AL23" s="63" t="str">
        <f t="shared" si="3"/>
        <v>守谷市</v>
      </c>
      <c r="AM23" s="64">
        <v>51842</v>
      </c>
      <c r="AN23" s="64">
        <v>3506629</v>
      </c>
      <c r="AO23" s="64">
        <v>3199191</v>
      </c>
      <c r="AP23" s="64">
        <v>178410</v>
      </c>
      <c r="AQ23" s="64">
        <v>162784</v>
      </c>
      <c r="AR23" s="64">
        <v>162784</v>
      </c>
      <c r="AS23" s="64">
        <v>127</v>
      </c>
      <c r="AT23" s="64">
        <v>4795</v>
      </c>
      <c r="AU23" s="64">
        <v>4200</v>
      </c>
      <c r="AV23" s="60"/>
      <c r="AW23" s="62">
        <v>20</v>
      </c>
      <c r="AX23" s="63" t="str">
        <f t="shared" si="1"/>
        <v>守谷市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0</v>
      </c>
      <c r="BH23" s="60"/>
      <c r="BI23" s="62">
        <v>20</v>
      </c>
      <c r="BJ23" s="63" t="str">
        <f t="shared" si="0"/>
        <v>守谷市</v>
      </c>
      <c r="BK23" s="64">
        <v>2126</v>
      </c>
      <c r="BL23" s="64">
        <v>188554</v>
      </c>
      <c r="BM23" s="64">
        <v>188520</v>
      </c>
      <c r="BN23" s="64">
        <v>6178406</v>
      </c>
      <c r="BO23" s="64">
        <v>6177682</v>
      </c>
      <c r="BP23" s="64">
        <v>2215757</v>
      </c>
      <c r="BQ23" s="64">
        <v>2</v>
      </c>
      <c r="BR23" s="64">
        <v>423</v>
      </c>
      <c r="BS23" s="64">
        <v>422</v>
      </c>
      <c r="BT23" s="66"/>
      <c r="BU23" s="62">
        <v>20</v>
      </c>
      <c r="BV23" s="63" t="str">
        <f t="shared" si="4"/>
        <v>守谷市</v>
      </c>
      <c r="BW23" s="64">
        <v>0</v>
      </c>
      <c r="BX23" s="64">
        <v>4156240</v>
      </c>
      <c r="BY23" s="64">
        <v>4150113</v>
      </c>
      <c r="BZ23" s="64">
        <v>190161000</v>
      </c>
      <c r="CA23" s="64">
        <v>190089278</v>
      </c>
      <c r="CB23" s="64">
        <v>31680548</v>
      </c>
      <c r="CC23" s="64">
        <v>0</v>
      </c>
      <c r="CD23" s="64">
        <v>22259</v>
      </c>
      <c r="CE23" s="64">
        <v>22198</v>
      </c>
      <c r="CF23" s="66"/>
      <c r="CG23" s="62">
        <v>20</v>
      </c>
      <c r="CH23" s="63" t="str">
        <f t="shared" si="5"/>
        <v>守谷市</v>
      </c>
      <c r="CI23" s="64">
        <v>0</v>
      </c>
      <c r="CJ23" s="64">
        <v>1821062</v>
      </c>
      <c r="CK23" s="64">
        <v>1820478</v>
      </c>
      <c r="CL23" s="64">
        <v>41331451</v>
      </c>
      <c r="CM23" s="64">
        <v>41321671</v>
      </c>
      <c r="CN23" s="64">
        <v>13772961</v>
      </c>
      <c r="CO23" s="64">
        <v>0</v>
      </c>
      <c r="CP23" s="64">
        <v>11354</v>
      </c>
      <c r="CQ23" s="64">
        <v>11317</v>
      </c>
      <c r="CR23" s="66"/>
      <c r="CS23" s="62">
        <v>20</v>
      </c>
      <c r="CT23" s="63" t="str">
        <f t="shared" si="6"/>
        <v>守谷市</v>
      </c>
      <c r="CU23" s="64">
        <v>0</v>
      </c>
      <c r="CV23" s="64">
        <v>2546478</v>
      </c>
      <c r="CW23" s="64">
        <v>2546351</v>
      </c>
      <c r="CX23" s="64">
        <v>81746052</v>
      </c>
      <c r="CY23" s="64">
        <v>81744410</v>
      </c>
      <c r="CZ23" s="64">
        <v>54303698</v>
      </c>
      <c r="DA23" s="64">
        <v>0</v>
      </c>
      <c r="DB23" s="64">
        <v>3388</v>
      </c>
      <c r="DC23" s="64">
        <v>3373</v>
      </c>
      <c r="DD23" s="66"/>
      <c r="DE23" s="62">
        <v>20</v>
      </c>
      <c r="DF23" s="63" t="str">
        <f t="shared" si="7"/>
        <v>守谷市</v>
      </c>
      <c r="DG23" s="64">
        <v>357493</v>
      </c>
      <c r="DH23" s="64">
        <v>8523780</v>
      </c>
      <c r="DI23" s="64">
        <v>8516942</v>
      </c>
      <c r="DJ23" s="64">
        <v>313238503</v>
      </c>
      <c r="DK23" s="64">
        <v>313155359</v>
      </c>
      <c r="DL23" s="64">
        <v>99757207</v>
      </c>
      <c r="DM23" s="64">
        <v>364</v>
      </c>
      <c r="DN23" s="64">
        <v>37001</v>
      </c>
      <c r="DO23" s="64">
        <v>36888</v>
      </c>
      <c r="DP23" s="95"/>
      <c r="DQ23" s="62">
        <v>20</v>
      </c>
      <c r="DR23" s="63" t="str">
        <f t="shared" si="8"/>
        <v>守谷市</v>
      </c>
      <c r="DS23" s="64">
        <v>0</v>
      </c>
      <c r="DT23" s="64">
        <v>0</v>
      </c>
      <c r="DU23" s="64">
        <v>0</v>
      </c>
      <c r="DV23" s="64">
        <v>0</v>
      </c>
      <c r="DW23" s="64">
        <v>0</v>
      </c>
      <c r="DX23" s="64">
        <v>0</v>
      </c>
      <c r="DY23" s="64">
        <v>0</v>
      </c>
      <c r="DZ23" s="64">
        <v>0</v>
      </c>
      <c r="EA23" s="64">
        <v>0</v>
      </c>
      <c r="EB23" s="60"/>
      <c r="EC23" s="62">
        <v>20</v>
      </c>
      <c r="ED23" s="63" t="str">
        <f t="shared" si="9"/>
        <v>守谷市</v>
      </c>
      <c r="EE23" s="64">
        <v>0</v>
      </c>
      <c r="EF23" s="64">
        <v>0</v>
      </c>
      <c r="EG23" s="64">
        <v>0</v>
      </c>
      <c r="EH23" s="64">
        <v>0</v>
      </c>
      <c r="EI23" s="64">
        <v>0</v>
      </c>
      <c r="EJ23" s="64">
        <v>0</v>
      </c>
      <c r="EK23" s="64">
        <v>0</v>
      </c>
      <c r="EL23" s="64">
        <v>0</v>
      </c>
      <c r="EM23" s="64">
        <v>0</v>
      </c>
      <c r="EN23" s="60"/>
      <c r="EO23" s="62">
        <v>20</v>
      </c>
      <c r="EP23" s="63" t="str">
        <f t="shared" si="10"/>
        <v>守谷市</v>
      </c>
      <c r="EQ23" s="64">
        <v>59585</v>
      </c>
      <c r="ER23" s="64">
        <v>2196</v>
      </c>
      <c r="ES23" s="64">
        <v>835</v>
      </c>
      <c r="ET23" s="64">
        <v>39</v>
      </c>
      <c r="EU23" s="64">
        <v>15</v>
      </c>
      <c r="EV23" s="64">
        <v>15</v>
      </c>
      <c r="EW23" s="64">
        <v>70</v>
      </c>
      <c r="EX23" s="64">
        <v>6</v>
      </c>
      <c r="EY23" s="64">
        <v>3</v>
      </c>
      <c r="EZ23" s="60"/>
      <c r="FA23" s="62">
        <v>20</v>
      </c>
      <c r="FB23" s="63" t="str">
        <f t="shared" si="11"/>
        <v>守谷市</v>
      </c>
      <c r="FC23" s="64">
        <v>160039</v>
      </c>
      <c r="FD23" s="64">
        <v>1964387</v>
      </c>
      <c r="FE23" s="64">
        <v>1637655</v>
      </c>
      <c r="FF23" s="64">
        <v>65753</v>
      </c>
      <c r="FG23" s="64">
        <v>54808</v>
      </c>
      <c r="FH23" s="64">
        <v>54808</v>
      </c>
      <c r="FI23" s="64">
        <v>138</v>
      </c>
      <c r="FJ23" s="64">
        <v>3015</v>
      </c>
      <c r="FK23" s="64">
        <v>2406</v>
      </c>
      <c r="FM23" s="62">
        <v>20</v>
      </c>
      <c r="FN23" s="63" t="str">
        <f t="shared" si="12"/>
        <v>守谷市</v>
      </c>
      <c r="FO23" s="64">
        <v>22695</v>
      </c>
      <c r="FP23" s="64">
        <v>98211</v>
      </c>
      <c r="FQ23" s="64">
        <v>96291</v>
      </c>
      <c r="FR23" s="64">
        <v>87670</v>
      </c>
      <c r="FS23" s="64">
        <v>85976</v>
      </c>
      <c r="FT23" s="64">
        <v>85204</v>
      </c>
      <c r="FU23" s="64">
        <v>16</v>
      </c>
      <c r="FV23" s="64">
        <v>139</v>
      </c>
      <c r="FW23" s="64">
        <v>123</v>
      </c>
      <c r="FY23" s="62">
        <v>20</v>
      </c>
      <c r="FZ23" s="63" t="str">
        <f t="shared" si="13"/>
        <v>守谷市</v>
      </c>
      <c r="GA23" s="64">
        <v>0</v>
      </c>
      <c r="GB23" s="64">
        <v>0</v>
      </c>
      <c r="GC23" s="64">
        <v>0</v>
      </c>
      <c r="GD23" s="64">
        <v>0</v>
      </c>
      <c r="GE23" s="64">
        <v>0</v>
      </c>
      <c r="GF23" s="64">
        <v>0</v>
      </c>
      <c r="GG23" s="64">
        <v>0</v>
      </c>
      <c r="GH23" s="64">
        <v>0</v>
      </c>
      <c r="GI23" s="64">
        <v>0</v>
      </c>
      <c r="GK23" s="62">
        <v>20</v>
      </c>
      <c r="GL23" s="63" t="str">
        <f t="shared" si="14"/>
        <v>守谷市</v>
      </c>
      <c r="GM23" s="64">
        <v>1470177</v>
      </c>
      <c r="GN23" s="64">
        <v>257853</v>
      </c>
      <c r="GO23" s="64">
        <v>144118</v>
      </c>
      <c r="GP23" s="64">
        <v>10466</v>
      </c>
      <c r="GQ23" s="64">
        <v>7143</v>
      </c>
      <c r="GR23" s="64">
        <v>7143</v>
      </c>
      <c r="GS23" s="64">
        <v>1708</v>
      </c>
      <c r="GT23" s="64">
        <v>789</v>
      </c>
      <c r="GU23" s="64">
        <v>508</v>
      </c>
      <c r="GW23" s="62">
        <v>20</v>
      </c>
      <c r="GX23" s="63" t="str">
        <f t="shared" si="15"/>
        <v>守谷市</v>
      </c>
      <c r="GY23" s="64">
        <v>0</v>
      </c>
      <c r="GZ23" s="64">
        <v>0</v>
      </c>
      <c r="HA23" s="64">
        <v>0</v>
      </c>
      <c r="HB23" s="64">
        <v>0</v>
      </c>
      <c r="HC23" s="64">
        <v>0</v>
      </c>
      <c r="HD23" s="64">
        <v>0</v>
      </c>
      <c r="HE23" s="64">
        <v>0</v>
      </c>
      <c r="HF23" s="64">
        <v>0</v>
      </c>
      <c r="HG23" s="64">
        <v>0</v>
      </c>
      <c r="HI23" s="62">
        <v>20</v>
      </c>
      <c r="HJ23" s="63" t="str">
        <f t="shared" si="16"/>
        <v>守谷市</v>
      </c>
      <c r="HK23" s="64">
        <v>0</v>
      </c>
      <c r="HL23" s="64">
        <v>0</v>
      </c>
      <c r="HM23" s="64">
        <v>0</v>
      </c>
      <c r="HN23" s="64">
        <v>0</v>
      </c>
      <c r="HO23" s="64">
        <v>0</v>
      </c>
      <c r="HP23" s="64">
        <v>0</v>
      </c>
      <c r="HQ23" s="64">
        <v>0</v>
      </c>
      <c r="HR23" s="64">
        <v>0</v>
      </c>
      <c r="HS23" s="64">
        <v>0</v>
      </c>
      <c r="HU23" s="62">
        <v>20</v>
      </c>
      <c r="HV23" s="63" t="str">
        <f t="shared" si="17"/>
        <v>守谷市</v>
      </c>
      <c r="HW23" s="64">
        <v>2113</v>
      </c>
      <c r="HX23" s="64">
        <v>188003</v>
      </c>
      <c r="HY23" s="64">
        <v>187990</v>
      </c>
      <c r="HZ23" s="64">
        <v>1529228</v>
      </c>
      <c r="IA23" s="64">
        <v>1529157</v>
      </c>
      <c r="IB23" s="64">
        <v>937730</v>
      </c>
      <c r="IC23" s="64">
        <v>11</v>
      </c>
      <c r="ID23" s="64">
        <v>780</v>
      </c>
      <c r="IE23" s="64">
        <v>779</v>
      </c>
      <c r="IG23" s="62">
        <v>20</v>
      </c>
      <c r="IH23" s="63" t="str">
        <f t="shared" si="18"/>
        <v>守谷市</v>
      </c>
      <c r="II23" s="64">
        <v>0</v>
      </c>
      <c r="IJ23" s="64">
        <v>8082</v>
      </c>
      <c r="IK23" s="64">
        <v>8082</v>
      </c>
      <c r="IL23" s="64">
        <v>290372</v>
      </c>
      <c r="IM23" s="64">
        <v>290372</v>
      </c>
      <c r="IN23" s="64">
        <v>178252</v>
      </c>
      <c r="IO23" s="64">
        <v>0</v>
      </c>
      <c r="IP23" s="64">
        <v>6</v>
      </c>
      <c r="IQ23" s="64">
        <v>6</v>
      </c>
    </row>
    <row r="24" spans="1:251" s="56" customFormat="1" ht="24.75" customHeight="1">
      <c r="A24" s="62">
        <v>21</v>
      </c>
      <c r="B24" s="63" t="s">
        <v>104</v>
      </c>
      <c r="C24" s="64">
        <v>423332</v>
      </c>
      <c r="D24" s="64">
        <v>23760191</v>
      </c>
      <c r="E24" s="64">
        <v>22504598</v>
      </c>
      <c r="F24" s="64">
        <v>2284681</v>
      </c>
      <c r="G24" s="64">
        <v>2180426</v>
      </c>
      <c r="H24" s="64">
        <v>2180346</v>
      </c>
      <c r="I24" s="64">
        <v>1450</v>
      </c>
      <c r="J24" s="64">
        <v>28435</v>
      </c>
      <c r="K24" s="64">
        <v>26490</v>
      </c>
      <c r="L24" s="60"/>
      <c r="M24" s="62">
        <v>21</v>
      </c>
      <c r="N24" s="63" t="s">
        <v>104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0"/>
      <c r="Y24" s="62">
        <v>21</v>
      </c>
      <c r="Z24" s="63" t="str">
        <f t="shared" si="2"/>
        <v>常陸大宮市</v>
      </c>
      <c r="AA24" s="64">
        <v>1739</v>
      </c>
      <c r="AB24" s="64">
        <v>6354</v>
      </c>
      <c r="AC24" s="64">
        <v>6354</v>
      </c>
      <c r="AD24" s="64">
        <v>12187</v>
      </c>
      <c r="AE24" s="64">
        <v>12187</v>
      </c>
      <c r="AF24" s="64">
        <v>8598</v>
      </c>
      <c r="AG24" s="64">
        <v>7</v>
      </c>
      <c r="AH24" s="64">
        <v>16</v>
      </c>
      <c r="AI24" s="64">
        <v>16</v>
      </c>
      <c r="AJ24" s="66"/>
      <c r="AK24" s="62">
        <v>21</v>
      </c>
      <c r="AL24" s="63" t="str">
        <f t="shared" si="3"/>
        <v>常陸大宮市</v>
      </c>
      <c r="AM24" s="64">
        <v>782767</v>
      </c>
      <c r="AN24" s="64">
        <v>30369621</v>
      </c>
      <c r="AO24" s="64">
        <v>27911911</v>
      </c>
      <c r="AP24" s="64">
        <v>1486864</v>
      </c>
      <c r="AQ24" s="64">
        <v>1371926</v>
      </c>
      <c r="AR24" s="64">
        <v>1371771</v>
      </c>
      <c r="AS24" s="64">
        <v>2846</v>
      </c>
      <c r="AT24" s="64">
        <v>44901</v>
      </c>
      <c r="AU24" s="64">
        <v>40368</v>
      </c>
      <c r="AV24" s="60"/>
      <c r="AW24" s="62">
        <v>21</v>
      </c>
      <c r="AX24" s="63" t="str">
        <f t="shared" si="1"/>
        <v>常陸大宮市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0</v>
      </c>
      <c r="BH24" s="60"/>
      <c r="BI24" s="62">
        <v>21</v>
      </c>
      <c r="BJ24" s="63" t="str">
        <f t="shared" si="0"/>
        <v>常陸大宮市</v>
      </c>
      <c r="BK24" s="64">
        <v>2973</v>
      </c>
      <c r="BL24" s="64">
        <v>121297</v>
      </c>
      <c r="BM24" s="64">
        <v>121001</v>
      </c>
      <c r="BN24" s="64">
        <v>408681</v>
      </c>
      <c r="BO24" s="64">
        <v>407665</v>
      </c>
      <c r="BP24" s="64">
        <v>283031</v>
      </c>
      <c r="BQ24" s="64">
        <v>8</v>
      </c>
      <c r="BR24" s="64">
        <v>234</v>
      </c>
      <c r="BS24" s="64">
        <v>229</v>
      </c>
      <c r="BT24" s="66"/>
      <c r="BU24" s="62">
        <v>21</v>
      </c>
      <c r="BV24" s="63" t="str">
        <f t="shared" si="4"/>
        <v>常陸大宮市</v>
      </c>
      <c r="BW24" s="64">
        <v>0</v>
      </c>
      <c r="BX24" s="64">
        <v>3598352</v>
      </c>
      <c r="BY24" s="64">
        <v>3209843</v>
      </c>
      <c r="BZ24" s="64">
        <v>19922303</v>
      </c>
      <c r="CA24" s="64">
        <v>18883267</v>
      </c>
      <c r="CB24" s="64">
        <v>3147111</v>
      </c>
      <c r="CC24" s="64">
        <v>0</v>
      </c>
      <c r="CD24" s="64">
        <v>16893</v>
      </c>
      <c r="CE24" s="64">
        <v>14811</v>
      </c>
      <c r="CF24" s="66"/>
      <c r="CG24" s="62">
        <v>21</v>
      </c>
      <c r="CH24" s="63" t="str">
        <f t="shared" si="5"/>
        <v>常陸大宮市</v>
      </c>
      <c r="CI24" s="64">
        <v>0</v>
      </c>
      <c r="CJ24" s="64">
        <v>6738079</v>
      </c>
      <c r="CK24" s="64">
        <v>6440214</v>
      </c>
      <c r="CL24" s="64">
        <v>25779986</v>
      </c>
      <c r="CM24" s="64">
        <v>25287222</v>
      </c>
      <c r="CN24" s="64">
        <v>8428927</v>
      </c>
      <c r="CO24" s="64">
        <v>0</v>
      </c>
      <c r="CP24" s="64">
        <v>18959</v>
      </c>
      <c r="CQ24" s="64">
        <v>17041</v>
      </c>
      <c r="CR24" s="66"/>
      <c r="CS24" s="62">
        <v>21</v>
      </c>
      <c r="CT24" s="63" t="str">
        <f t="shared" si="6"/>
        <v>常陸大宮市</v>
      </c>
      <c r="CU24" s="64">
        <v>0</v>
      </c>
      <c r="CV24" s="64">
        <v>4423871</v>
      </c>
      <c r="CW24" s="64">
        <v>4383026</v>
      </c>
      <c r="CX24" s="64">
        <v>22895825</v>
      </c>
      <c r="CY24" s="64">
        <v>22831566</v>
      </c>
      <c r="CZ24" s="64">
        <v>15829363</v>
      </c>
      <c r="DA24" s="64">
        <v>0</v>
      </c>
      <c r="DB24" s="64">
        <v>8469</v>
      </c>
      <c r="DC24" s="64">
        <v>8083</v>
      </c>
      <c r="DD24" s="66"/>
      <c r="DE24" s="62">
        <v>21</v>
      </c>
      <c r="DF24" s="63" t="str">
        <f t="shared" si="7"/>
        <v>常陸大宮市</v>
      </c>
      <c r="DG24" s="64">
        <v>1001162</v>
      </c>
      <c r="DH24" s="64">
        <v>14760302</v>
      </c>
      <c r="DI24" s="64">
        <v>14033083</v>
      </c>
      <c r="DJ24" s="64">
        <v>68598114</v>
      </c>
      <c r="DK24" s="64">
        <v>67002055</v>
      </c>
      <c r="DL24" s="64">
        <v>27405401</v>
      </c>
      <c r="DM24" s="64">
        <v>1759</v>
      </c>
      <c r="DN24" s="64">
        <v>44321</v>
      </c>
      <c r="DO24" s="64">
        <v>39935</v>
      </c>
      <c r="DP24" s="95"/>
      <c r="DQ24" s="62">
        <v>21</v>
      </c>
      <c r="DR24" s="63" t="str">
        <f t="shared" si="8"/>
        <v>常陸大宮市</v>
      </c>
      <c r="DS24" s="64">
        <v>0</v>
      </c>
      <c r="DT24" s="64">
        <v>0</v>
      </c>
      <c r="DU24" s="64">
        <v>0</v>
      </c>
      <c r="DV24" s="64">
        <v>0</v>
      </c>
      <c r="DW24" s="64">
        <v>0</v>
      </c>
      <c r="DX24" s="64">
        <v>0</v>
      </c>
      <c r="DY24" s="64">
        <v>0</v>
      </c>
      <c r="DZ24" s="64">
        <v>0</v>
      </c>
      <c r="EA24" s="64">
        <v>0</v>
      </c>
      <c r="EB24" s="60"/>
      <c r="EC24" s="62">
        <v>21</v>
      </c>
      <c r="ED24" s="63" t="str">
        <f t="shared" si="9"/>
        <v>常陸大宮市</v>
      </c>
      <c r="EE24" s="64">
        <v>0</v>
      </c>
      <c r="EF24" s="64">
        <v>4</v>
      </c>
      <c r="EG24" s="64">
        <v>4</v>
      </c>
      <c r="EH24" s="64">
        <v>10</v>
      </c>
      <c r="EI24" s="64">
        <v>10</v>
      </c>
      <c r="EJ24" s="64">
        <v>10</v>
      </c>
      <c r="EK24" s="64">
        <v>0</v>
      </c>
      <c r="EL24" s="64">
        <v>1</v>
      </c>
      <c r="EM24" s="64">
        <v>1</v>
      </c>
      <c r="EN24" s="60"/>
      <c r="EO24" s="62">
        <v>21</v>
      </c>
      <c r="EP24" s="63" t="str">
        <f t="shared" si="10"/>
        <v>常陸大宮市</v>
      </c>
      <c r="EQ24" s="64">
        <v>93219</v>
      </c>
      <c r="ER24" s="64">
        <v>15764</v>
      </c>
      <c r="ES24" s="64">
        <v>12346</v>
      </c>
      <c r="ET24" s="64">
        <v>126</v>
      </c>
      <c r="EU24" s="64">
        <v>99</v>
      </c>
      <c r="EV24" s="64">
        <v>99</v>
      </c>
      <c r="EW24" s="64">
        <v>104</v>
      </c>
      <c r="EX24" s="64">
        <v>49</v>
      </c>
      <c r="EY24" s="64">
        <v>41</v>
      </c>
      <c r="EZ24" s="60"/>
      <c r="FA24" s="62">
        <v>21</v>
      </c>
      <c r="FB24" s="63" t="str">
        <f t="shared" si="11"/>
        <v>常陸大宮市</v>
      </c>
      <c r="FC24" s="64">
        <v>39131599</v>
      </c>
      <c r="FD24" s="64">
        <v>167782771</v>
      </c>
      <c r="FE24" s="64">
        <v>157785217</v>
      </c>
      <c r="FF24" s="64">
        <v>3862759</v>
      </c>
      <c r="FG24" s="64">
        <v>3651593</v>
      </c>
      <c r="FH24" s="64">
        <v>3651587</v>
      </c>
      <c r="FI24" s="64">
        <v>2356</v>
      </c>
      <c r="FJ24" s="64">
        <v>43539</v>
      </c>
      <c r="FK24" s="64">
        <v>38206</v>
      </c>
      <c r="FM24" s="62">
        <v>21</v>
      </c>
      <c r="FN24" s="63" t="str">
        <f t="shared" si="12"/>
        <v>常陸大宮市</v>
      </c>
      <c r="FO24" s="64">
        <v>0</v>
      </c>
      <c r="FP24" s="64">
        <v>0</v>
      </c>
      <c r="FQ24" s="64">
        <v>0</v>
      </c>
      <c r="FR24" s="64">
        <v>0</v>
      </c>
      <c r="FS24" s="64">
        <v>0</v>
      </c>
      <c r="FT24" s="64">
        <v>0</v>
      </c>
      <c r="FU24" s="64">
        <v>0</v>
      </c>
      <c r="FV24" s="64">
        <v>0</v>
      </c>
      <c r="FW24" s="64">
        <v>0</v>
      </c>
      <c r="FY24" s="62">
        <v>21</v>
      </c>
      <c r="FZ24" s="63" t="str">
        <f t="shared" si="13"/>
        <v>常陸大宮市</v>
      </c>
      <c r="GA24" s="64">
        <v>541919</v>
      </c>
      <c r="GB24" s="64">
        <v>394544</v>
      </c>
      <c r="GC24" s="64">
        <v>379895</v>
      </c>
      <c r="GD24" s="64">
        <v>10258</v>
      </c>
      <c r="GE24" s="64">
        <v>9877</v>
      </c>
      <c r="GF24" s="64">
        <v>9877</v>
      </c>
      <c r="GG24" s="64">
        <v>44</v>
      </c>
      <c r="GH24" s="64">
        <v>172</v>
      </c>
      <c r="GI24" s="64">
        <v>158</v>
      </c>
      <c r="GK24" s="62">
        <v>21</v>
      </c>
      <c r="GL24" s="63" t="str">
        <f t="shared" si="14"/>
        <v>常陸大宮市</v>
      </c>
      <c r="GM24" s="64">
        <v>1110778</v>
      </c>
      <c r="GN24" s="64">
        <v>8519559</v>
      </c>
      <c r="GO24" s="64">
        <v>6784716</v>
      </c>
      <c r="GP24" s="64">
        <v>68155</v>
      </c>
      <c r="GQ24" s="64">
        <v>54276</v>
      </c>
      <c r="GR24" s="64">
        <v>54276</v>
      </c>
      <c r="GS24" s="64">
        <v>1037</v>
      </c>
      <c r="GT24" s="64">
        <v>16931</v>
      </c>
      <c r="GU24" s="64">
        <v>13772</v>
      </c>
      <c r="GW24" s="62">
        <v>21</v>
      </c>
      <c r="GX24" s="63" t="str">
        <f t="shared" si="15"/>
        <v>常陸大宮市</v>
      </c>
      <c r="GY24" s="64">
        <v>61920</v>
      </c>
      <c r="GZ24" s="64">
        <v>8541468</v>
      </c>
      <c r="HA24" s="64">
        <v>8541155</v>
      </c>
      <c r="HB24" s="64">
        <v>8824606</v>
      </c>
      <c r="HC24" s="64">
        <v>8824305</v>
      </c>
      <c r="HD24" s="64">
        <v>6121473</v>
      </c>
      <c r="HE24" s="64">
        <v>139</v>
      </c>
      <c r="HF24" s="64">
        <v>3339</v>
      </c>
      <c r="HG24" s="64">
        <v>3337</v>
      </c>
      <c r="HI24" s="62">
        <v>21</v>
      </c>
      <c r="HJ24" s="63" t="str">
        <f t="shared" si="16"/>
        <v>常陸大宮市</v>
      </c>
      <c r="HK24" s="64">
        <v>0</v>
      </c>
      <c r="HL24" s="64">
        <v>0</v>
      </c>
      <c r="HM24" s="64">
        <v>0</v>
      </c>
      <c r="HN24" s="64">
        <v>0</v>
      </c>
      <c r="HO24" s="64">
        <v>0</v>
      </c>
      <c r="HP24" s="64">
        <v>0</v>
      </c>
      <c r="HQ24" s="64">
        <v>0</v>
      </c>
      <c r="HR24" s="64">
        <v>0</v>
      </c>
      <c r="HS24" s="64">
        <v>0</v>
      </c>
      <c r="HU24" s="62">
        <v>21</v>
      </c>
      <c r="HV24" s="63" t="str">
        <f t="shared" si="17"/>
        <v>常陸大宮市</v>
      </c>
      <c r="HW24" s="64">
        <v>2931</v>
      </c>
      <c r="HX24" s="64">
        <v>327908</v>
      </c>
      <c r="HY24" s="64">
        <v>327846</v>
      </c>
      <c r="HZ24" s="64">
        <v>289619</v>
      </c>
      <c r="IA24" s="64">
        <v>289599</v>
      </c>
      <c r="IB24" s="64">
        <v>201930</v>
      </c>
      <c r="IC24" s="64">
        <v>41</v>
      </c>
      <c r="ID24" s="64">
        <v>1504</v>
      </c>
      <c r="IE24" s="64">
        <v>1498</v>
      </c>
      <c r="IG24" s="62">
        <v>21</v>
      </c>
      <c r="IH24" s="63" t="str">
        <f t="shared" si="18"/>
        <v>常陸大宮市</v>
      </c>
      <c r="II24" s="64">
        <v>0</v>
      </c>
      <c r="IJ24" s="64">
        <v>0</v>
      </c>
      <c r="IK24" s="64">
        <v>0</v>
      </c>
      <c r="IL24" s="64">
        <v>0</v>
      </c>
      <c r="IM24" s="64">
        <v>0</v>
      </c>
      <c r="IN24" s="64">
        <v>0</v>
      </c>
      <c r="IO24" s="64">
        <v>0</v>
      </c>
      <c r="IP24" s="64">
        <v>0</v>
      </c>
      <c r="IQ24" s="64">
        <v>0</v>
      </c>
    </row>
    <row r="25" spans="1:251" s="56" customFormat="1" ht="24.75" customHeight="1">
      <c r="A25" s="62">
        <v>22</v>
      </c>
      <c r="B25" s="63" t="s">
        <v>105</v>
      </c>
      <c r="C25" s="64">
        <v>162974</v>
      </c>
      <c r="D25" s="64">
        <v>19871329</v>
      </c>
      <c r="E25" s="64">
        <v>18920196</v>
      </c>
      <c r="F25" s="64">
        <v>2000918</v>
      </c>
      <c r="G25" s="64">
        <v>1910631</v>
      </c>
      <c r="H25" s="64">
        <v>1904591</v>
      </c>
      <c r="I25" s="64">
        <v>418</v>
      </c>
      <c r="J25" s="64">
        <v>15366</v>
      </c>
      <c r="K25" s="64">
        <v>14355</v>
      </c>
      <c r="L25" s="60"/>
      <c r="M25" s="62">
        <v>22</v>
      </c>
      <c r="N25" s="63" t="s">
        <v>105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0"/>
      <c r="Y25" s="62">
        <v>22</v>
      </c>
      <c r="Z25" s="63" t="str">
        <f t="shared" si="2"/>
        <v>那珂市</v>
      </c>
      <c r="AA25" s="64">
        <v>25877</v>
      </c>
      <c r="AB25" s="64">
        <v>112018</v>
      </c>
      <c r="AC25" s="64">
        <v>109245</v>
      </c>
      <c r="AD25" s="64">
        <v>570849</v>
      </c>
      <c r="AE25" s="64">
        <v>566550</v>
      </c>
      <c r="AF25" s="64">
        <v>188766</v>
      </c>
      <c r="AG25" s="64">
        <v>6</v>
      </c>
      <c r="AH25" s="64">
        <v>121</v>
      </c>
      <c r="AI25" s="64">
        <v>109</v>
      </c>
      <c r="AJ25" s="66"/>
      <c r="AK25" s="62">
        <v>22</v>
      </c>
      <c r="AL25" s="63" t="str">
        <f t="shared" si="3"/>
        <v>那珂市</v>
      </c>
      <c r="AM25" s="64">
        <v>1143352</v>
      </c>
      <c r="AN25" s="64">
        <v>21614527</v>
      </c>
      <c r="AO25" s="64">
        <v>19987624</v>
      </c>
      <c r="AP25" s="64">
        <v>1169173</v>
      </c>
      <c r="AQ25" s="64">
        <v>1084104</v>
      </c>
      <c r="AR25" s="64">
        <v>1082172</v>
      </c>
      <c r="AS25" s="64">
        <v>1915</v>
      </c>
      <c r="AT25" s="64">
        <v>23440</v>
      </c>
      <c r="AU25" s="64">
        <v>21106</v>
      </c>
      <c r="AV25" s="60"/>
      <c r="AW25" s="62">
        <v>22</v>
      </c>
      <c r="AX25" s="63" t="str">
        <f t="shared" si="1"/>
        <v>那珂市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0</v>
      </c>
      <c r="BH25" s="60"/>
      <c r="BI25" s="62">
        <v>22</v>
      </c>
      <c r="BJ25" s="63" t="str">
        <f t="shared" si="0"/>
        <v>那珂市</v>
      </c>
      <c r="BK25" s="64">
        <v>14378</v>
      </c>
      <c r="BL25" s="64">
        <v>910631</v>
      </c>
      <c r="BM25" s="64">
        <v>909596</v>
      </c>
      <c r="BN25" s="64">
        <v>8008045</v>
      </c>
      <c r="BO25" s="64">
        <v>8001463</v>
      </c>
      <c r="BP25" s="64">
        <v>2587402</v>
      </c>
      <c r="BQ25" s="64">
        <v>49</v>
      </c>
      <c r="BR25" s="64">
        <v>1383</v>
      </c>
      <c r="BS25" s="64">
        <v>1366</v>
      </c>
      <c r="BT25" s="66"/>
      <c r="BU25" s="62">
        <v>22</v>
      </c>
      <c r="BV25" s="63" t="str">
        <f t="shared" si="4"/>
        <v>那珂市</v>
      </c>
      <c r="BW25" s="64">
        <v>0</v>
      </c>
      <c r="BX25" s="64">
        <v>4315293</v>
      </c>
      <c r="BY25" s="64">
        <v>4248060</v>
      </c>
      <c r="BZ25" s="64">
        <v>47784397</v>
      </c>
      <c r="CA25" s="64">
        <v>47362135</v>
      </c>
      <c r="CB25" s="64">
        <v>7893492</v>
      </c>
      <c r="CC25" s="64">
        <v>0</v>
      </c>
      <c r="CD25" s="64">
        <v>20337</v>
      </c>
      <c r="CE25" s="64">
        <v>19922</v>
      </c>
      <c r="CF25" s="66"/>
      <c r="CG25" s="62">
        <v>22</v>
      </c>
      <c r="CH25" s="63" t="str">
        <f t="shared" si="5"/>
        <v>那珂市</v>
      </c>
      <c r="CI25" s="64">
        <v>0</v>
      </c>
      <c r="CJ25" s="64">
        <v>7179807</v>
      </c>
      <c r="CK25" s="64">
        <v>7157645</v>
      </c>
      <c r="CL25" s="64">
        <v>58016539</v>
      </c>
      <c r="CM25" s="64">
        <v>57893788</v>
      </c>
      <c r="CN25" s="64">
        <v>19297869</v>
      </c>
      <c r="CO25" s="64">
        <v>0</v>
      </c>
      <c r="CP25" s="64">
        <v>26410</v>
      </c>
      <c r="CQ25" s="64">
        <v>25976</v>
      </c>
      <c r="CR25" s="66"/>
      <c r="CS25" s="62">
        <v>22</v>
      </c>
      <c r="CT25" s="63" t="str">
        <f t="shared" si="6"/>
        <v>那珂市</v>
      </c>
      <c r="CU25" s="64">
        <v>0</v>
      </c>
      <c r="CV25" s="64">
        <v>3412230</v>
      </c>
      <c r="CW25" s="64">
        <v>3411906</v>
      </c>
      <c r="CX25" s="64">
        <v>36063799</v>
      </c>
      <c r="CY25" s="64">
        <v>36061550</v>
      </c>
      <c r="CZ25" s="64">
        <v>25010753</v>
      </c>
      <c r="DA25" s="64">
        <v>0</v>
      </c>
      <c r="DB25" s="64">
        <v>3428</v>
      </c>
      <c r="DC25" s="64">
        <v>3416</v>
      </c>
      <c r="DD25" s="66"/>
      <c r="DE25" s="62">
        <v>22</v>
      </c>
      <c r="DF25" s="63" t="str">
        <f t="shared" si="7"/>
        <v>那珂市</v>
      </c>
      <c r="DG25" s="64">
        <v>956746</v>
      </c>
      <c r="DH25" s="64">
        <v>14907330</v>
      </c>
      <c r="DI25" s="64">
        <v>14817611</v>
      </c>
      <c r="DJ25" s="64">
        <v>141864735</v>
      </c>
      <c r="DK25" s="64">
        <v>141317473</v>
      </c>
      <c r="DL25" s="64">
        <v>52202114</v>
      </c>
      <c r="DM25" s="64">
        <v>726</v>
      </c>
      <c r="DN25" s="64">
        <v>50175</v>
      </c>
      <c r="DO25" s="64">
        <v>49314</v>
      </c>
      <c r="DP25" s="95"/>
      <c r="DQ25" s="62">
        <v>22</v>
      </c>
      <c r="DR25" s="63" t="str">
        <f t="shared" si="8"/>
        <v>那珂市</v>
      </c>
      <c r="DS25" s="64">
        <v>0</v>
      </c>
      <c r="DT25" s="64">
        <v>0</v>
      </c>
      <c r="DU25" s="64">
        <v>0</v>
      </c>
      <c r="DV25" s="64">
        <v>0</v>
      </c>
      <c r="DW25" s="64">
        <v>0</v>
      </c>
      <c r="DX25" s="64">
        <v>0</v>
      </c>
      <c r="DY25" s="64">
        <v>0</v>
      </c>
      <c r="DZ25" s="64">
        <v>0</v>
      </c>
      <c r="EA25" s="64">
        <v>0</v>
      </c>
      <c r="EB25" s="60"/>
      <c r="EC25" s="62">
        <v>22</v>
      </c>
      <c r="ED25" s="63" t="str">
        <f t="shared" si="9"/>
        <v>那珂市</v>
      </c>
      <c r="EE25" s="64">
        <v>0</v>
      </c>
      <c r="EF25" s="64">
        <v>0</v>
      </c>
      <c r="EG25" s="64">
        <v>0</v>
      </c>
      <c r="EH25" s="64">
        <v>0</v>
      </c>
      <c r="EI25" s="64">
        <v>0</v>
      </c>
      <c r="EJ25" s="64">
        <v>0</v>
      </c>
      <c r="EK25" s="64">
        <v>0</v>
      </c>
      <c r="EL25" s="64">
        <v>0</v>
      </c>
      <c r="EM25" s="64">
        <v>0</v>
      </c>
      <c r="EN25" s="60"/>
      <c r="EO25" s="62">
        <v>22</v>
      </c>
      <c r="EP25" s="63" t="str">
        <f t="shared" si="10"/>
        <v>那珂市</v>
      </c>
      <c r="EQ25" s="64">
        <v>647065</v>
      </c>
      <c r="ER25" s="64">
        <v>0</v>
      </c>
      <c r="ES25" s="64">
        <v>0</v>
      </c>
      <c r="ET25" s="64">
        <v>0</v>
      </c>
      <c r="EU25" s="64">
        <v>0</v>
      </c>
      <c r="EV25" s="64">
        <v>0</v>
      </c>
      <c r="EW25" s="64">
        <v>98</v>
      </c>
      <c r="EX25" s="64">
        <v>0</v>
      </c>
      <c r="EY25" s="64">
        <v>0</v>
      </c>
      <c r="EZ25" s="60"/>
      <c r="FA25" s="62">
        <v>22</v>
      </c>
      <c r="FB25" s="63" t="str">
        <f t="shared" si="11"/>
        <v>那珂市</v>
      </c>
      <c r="FC25" s="64">
        <v>2804659</v>
      </c>
      <c r="FD25" s="64">
        <v>13004117</v>
      </c>
      <c r="FE25" s="64">
        <v>11349929</v>
      </c>
      <c r="FF25" s="64">
        <v>398370</v>
      </c>
      <c r="FG25" s="64">
        <v>350081</v>
      </c>
      <c r="FH25" s="64">
        <v>350081</v>
      </c>
      <c r="FI25" s="64">
        <v>573</v>
      </c>
      <c r="FJ25" s="64">
        <v>9676</v>
      </c>
      <c r="FK25" s="64">
        <v>7892</v>
      </c>
      <c r="FM25" s="62">
        <v>22</v>
      </c>
      <c r="FN25" s="63" t="str">
        <f t="shared" si="12"/>
        <v>那珂市</v>
      </c>
      <c r="FO25" s="64">
        <v>55782</v>
      </c>
      <c r="FP25" s="64">
        <v>516990</v>
      </c>
      <c r="FQ25" s="64">
        <v>515495</v>
      </c>
      <c r="FR25" s="64">
        <v>1176543</v>
      </c>
      <c r="FS25" s="64">
        <v>1174172</v>
      </c>
      <c r="FT25" s="64">
        <v>800476</v>
      </c>
      <c r="FU25" s="64">
        <v>98</v>
      </c>
      <c r="FV25" s="64">
        <v>377</v>
      </c>
      <c r="FW25" s="64">
        <v>363</v>
      </c>
      <c r="FY25" s="62">
        <v>22</v>
      </c>
      <c r="FZ25" s="63" t="str">
        <f t="shared" si="13"/>
        <v>那珂市</v>
      </c>
      <c r="GA25" s="64">
        <v>0</v>
      </c>
      <c r="GB25" s="64">
        <v>190527</v>
      </c>
      <c r="GC25" s="64">
        <v>189260</v>
      </c>
      <c r="GD25" s="64">
        <v>7621</v>
      </c>
      <c r="GE25" s="64">
        <v>7570</v>
      </c>
      <c r="GF25" s="64">
        <v>7570</v>
      </c>
      <c r="GG25" s="64">
        <v>0</v>
      </c>
      <c r="GH25" s="64">
        <v>21</v>
      </c>
      <c r="GI25" s="64">
        <v>19</v>
      </c>
      <c r="GK25" s="62">
        <v>22</v>
      </c>
      <c r="GL25" s="63" t="str">
        <f t="shared" si="14"/>
        <v>那珂市</v>
      </c>
      <c r="GM25" s="64">
        <v>857914</v>
      </c>
      <c r="GN25" s="64">
        <v>1802733</v>
      </c>
      <c r="GO25" s="64">
        <v>1340426</v>
      </c>
      <c r="GP25" s="64">
        <v>53245</v>
      </c>
      <c r="GQ25" s="64">
        <v>40091</v>
      </c>
      <c r="GR25" s="64">
        <v>40091</v>
      </c>
      <c r="GS25" s="64">
        <v>398</v>
      </c>
      <c r="GT25" s="64">
        <v>2952</v>
      </c>
      <c r="GU25" s="64">
        <v>2169</v>
      </c>
      <c r="GW25" s="62">
        <v>22</v>
      </c>
      <c r="GX25" s="63" t="str">
        <f t="shared" si="15"/>
        <v>那珂市</v>
      </c>
      <c r="GY25" s="64">
        <v>0</v>
      </c>
      <c r="GZ25" s="64">
        <v>25304</v>
      </c>
      <c r="HA25" s="64">
        <v>25304</v>
      </c>
      <c r="HB25" s="64">
        <v>31630</v>
      </c>
      <c r="HC25" s="64">
        <v>31630</v>
      </c>
      <c r="HD25" s="64">
        <v>21559</v>
      </c>
      <c r="HE25" s="64">
        <v>0</v>
      </c>
      <c r="HF25" s="64">
        <v>19</v>
      </c>
      <c r="HG25" s="64">
        <v>19</v>
      </c>
      <c r="HI25" s="62">
        <v>22</v>
      </c>
      <c r="HJ25" s="63" t="str">
        <f t="shared" si="16"/>
        <v>那珂市</v>
      </c>
      <c r="HK25" s="64">
        <v>0</v>
      </c>
      <c r="HL25" s="64">
        <v>0</v>
      </c>
      <c r="HM25" s="64">
        <v>0</v>
      </c>
      <c r="HN25" s="64">
        <v>0</v>
      </c>
      <c r="HO25" s="64">
        <v>0</v>
      </c>
      <c r="HP25" s="64">
        <v>0</v>
      </c>
      <c r="HQ25" s="64">
        <v>0</v>
      </c>
      <c r="HR25" s="64">
        <v>0</v>
      </c>
      <c r="HS25" s="64">
        <v>0</v>
      </c>
      <c r="HU25" s="62">
        <v>22</v>
      </c>
      <c r="HV25" s="63" t="str">
        <f t="shared" si="17"/>
        <v>那珂市</v>
      </c>
      <c r="HW25" s="64">
        <v>2102</v>
      </c>
      <c r="HX25" s="64">
        <v>0</v>
      </c>
      <c r="HY25" s="64">
        <v>0</v>
      </c>
      <c r="HZ25" s="64">
        <v>0</v>
      </c>
      <c r="IA25" s="64">
        <v>0</v>
      </c>
      <c r="IB25" s="64">
        <v>0</v>
      </c>
      <c r="IC25" s="64">
        <v>5</v>
      </c>
      <c r="ID25" s="64">
        <v>0</v>
      </c>
      <c r="IE25" s="64">
        <v>0</v>
      </c>
      <c r="IG25" s="62">
        <v>22</v>
      </c>
      <c r="IH25" s="63" t="str">
        <f t="shared" si="18"/>
        <v>那珂市</v>
      </c>
      <c r="II25" s="64">
        <v>0</v>
      </c>
      <c r="IJ25" s="64">
        <v>0</v>
      </c>
      <c r="IK25" s="64">
        <v>0</v>
      </c>
      <c r="IL25" s="64">
        <v>0</v>
      </c>
      <c r="IM25" s="64">
        <v>0</v>
      </c>
      <c r="IN25" s="64">
        <v>0</v>
      </c>
      <c r="IO25" s="64">
        <v>0</v>
      </c>
      <c r="IP25" s="64">
        <v>0</v>
      </c>
      <c r="IQ25" s="64">
        <v>0</v>
      </c>
    </row>
    <row r="26" spans="1:251" s="56" customFormat="1" ht="24.75" customHeight="1">
      <c r="A26" s="65">
        <v>23</v>
      </c>
      <c r="B26" s="63" t="s">
        <v>106</v>
      </c>
      <c r="C26" s="64">
        <v>757788</v>
      </c>
      <c r="D26" s="64">
        <v>64896822</v>
      </c>
      <c r="E26" s="64">
        <v>63635506</v>
      </c>
      <c r="F26" s="64">
        <v>7993345</v>
      </c>
      <c r="G26" s="64">
        <v>7849531</v>
      </c>
      <c r="H26" s="64">
        <v>7794578</v>
      </c>
      <c r="I26" s="64">
        <v>1686</v>
      </c>
      <c r="J26" s="64">
        <v>39433</v>
      </c>
      <c r="K26" s="64">
        <v>37757</v>
      </c>
      <c r="L26" s="60"/>
      <c r="M26" s="65">
        <v>23</v>
      </c>
      <c r="N26" s="63" t="s">
        <v>106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0"/>
      <c r="Y26" s="65">
        <v>23</v>
      </c>
      <c r="Z26" s="63" t="str">
        <f t="shared" si="2"/>
        <v>筑西市</v>
      </c>
      <c r="AA26" s="64">
        <v>1220</v>
      </c>
      <c r="AB26" s="64">
        <v>486487</v>
      </c>
      <c r="AC26" s="64">
        <v>486242</v>
      </c>
      <c r="AD26" s="64">
        <v>2942730</v>
      </c>
      <c r="AE26" s="64">
        <v>2941204</v>
      </c>
      <c r="AF26" s="64">
        <v>1068394</v>
      </c>
      <c r="AG26" s="64">
        <v>9</v>
      </c>
      <c r="AH26" s="64">
        <v>632</v>
      </c>
      <c r="AI26" s="64">
        <v>627</v>
      </c>
      <c r="AJ26" s="66"/>
      <c r="AK26" s="65">
        <v>23</v>
      </c>
      <c r="AL26" s="63" t="str">
        <f t="shared" si="3"/>
        <v>筑西市</v>
      </c>
      <c r="AM26" s="64">
        <v>1052522</v>
      </c>
      <c r="AN26" s="64">
        <v>48133640</v>
      </c>
      <c r="AO26" s="64">
        <v>45539525</v>
      </c>
      <c r="AP26" s="64">
        <v>2775712</v>
      </c>
      <c r="AQ26" s="64">
        <v>2630202</v>
      </c>
      <c r="AR26" s="64">
        <v>2624672</v>
      </c>
      <c r="AS26" s="64">
        <v>3147</v>
      </c>
      <c r="AT26" s="64">
        <v>48653</v>
      </c>
      <c r="AU26" s="64">
        <v>45024</v>
      </c>
      <c r="AV26" s="60"/>
      <c r="AW26" s="65">
        <v>23</v>
      </c>
      <c r="AX26" s="63" t="str">
        <f t="shared" si="1"/>
        <v>筑西市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0"/>
      <c r="BI26" s="65">
        <v>23</v>
      </c>
      <c r="BJ26" s="63" t="str">
        <f t="shared" si="0"/>
        <v>筑西市</v>
      </c>
      <c r="BK26" s="64">
        <v>13878</v>
      </c>
      <c r="BL26" s="64">
        <v>1402406</v>
      </c>
      <c r="BM26" s="64">
        <v>1400164</v>
      </c>
      <c r="BN26" s="64">
        <v>8080080</v>
      </c>
      <c r="BO26" s="64">
        <v>8068222</v>
      </c>
      <c r="BP26" s="64">
        <v>2908297</v>
      </c>
      <c r="BQ26" s="64">
        <v>73</v>
      </c>
      <c r="BR26" s="64">
        <v>2119</v>
      </c>
      <c r="BS26" s="64">
        <v>2089</v>
      </c>
      <c r="BT26" s="66"/>
      <c r="BU26" s="65">
        <v>23</v>
      </c>
      <c r="BV26" s="63" t="str">
        <f t="shared" si="4"/>
        <v>筑西市</v>
      </c>
      <c r="BW26" s="64">
        <v>0</v>
      </c>
      <c r="BX26" s="64">
        <v>7624283</v>
      </c>
      <c r="BY26" s="64">
        <v>7306063</v>
      </c>
      <c r="BZ26" s="64">
        <v>79090604</v>
      </c>
      <c r="CA26" s="64">
        <v>76853506</v>
      </c>
      <c r="CB26" s="64">
        <v>12808712</v>
      </c>
      <c r="CC26" s="64">
        <v>0</v>
      </c>
      <c r="CD26" s="64">
        <v>46993</v>
      </c>
      <c r="CE26" s="64">
        <v>44574</v>
      </c>
      <c r="CF26" s="66"/>
      <c r="CG26" s="65">
        <v>23</v>
      </c>
      <c r="CH26" s="63" t="str">
        <f t="shared" si="5"/>
        <v>筑西市</v>
      </c>
      <c r="CI26" s="64">
        <v>0</v>
      </c>
      <c r="CJ26" s="64">
        <v>13164765</v>
      </c>
      <c r="CK26" s="64">
        <v>13130104</v>
      </c>
      <c r="CL26" s="64">
        <v>95546822</v>
      </c>
      <c r="CM26" s="64">
        <v>95339146</v>
      </c>
      <c r="CN26" s="64">
        <v>31779560</v>
      </c>
      <c r="CO26" s="64">
        <v>0</v>
      </c>
      <c r="CP26" s="64">
        <v>42875</v>
      </c>
      <c r="CQ26" s="64">
        <v>41704</v>
      </c>
      <c r="CR26" s="66"/>
      <c r="CS26" s="65">
        <v>23</v>
      </c>
      <c r="CT26" s="63" t="str">
        <f t="shared" si="6"/>
        <v>筑西市</v>
      </c>
      <c r="CU26" s="64">
        <v>0</v>
      </c>
      <c r="CV26" s="64">
        <v>9649096</v>
      </c>
      <c r="CW26" s="64">
        <v>9642196</v>
      </c>
      <c r="CX26" s="64">
        <v>92813130</v>
      </c>
      <c r="CY26" s="64">
        <v>92785467</v>
      </c>
      <c r="CZ26" s="64">
        <v>64280893</v>
      </c>
      <c r="DA26" s="64">
        <v>0</v>
      </c>
      <c r="DB26" s="64">
        <v>13261</v>
      </c>
      <c r="DC26" s="64">
        <v>13106</v>
      </c>
      <c r="DD26" s="66"/>
      <c r="DE26" s="65">
        <v>23</v>
      </c>
      <c r="DF26" s="63" t="str">
        <f t="shared" si="7"/>
        <v>筑西市</v>
      </c>
      <c r="DG26" s="64">
        <v>1762597</v>
      </c>
      <c r="DH26" s="64">
        <v>30438144</v>
      </c>
      <c r="DI26" s="64">
        <v>30078363</v>
      </c>
      <c r="DJ26" s="64">
        <v>267450556</v>
      </c>
      <c r="DK26" s="64">
        <v>264978119</v>
      </c>
      <c r="DL26" s="64">
        <v>108869165</v>
      </c>
      <c r="DM26" s="64">
        <v>1950</v>
      </c>
      <c r="DN26" s="64">
        <v>103129</v>
      </c>
      <c r="DO26" s="64">
        <v>99384</v>
      </c>
      <c r="DP26" s="95"/>
      <c r="DQ26" s="65">
        <v>23</v>
      </c>
      <c r="DR26" s="63" t="str">
        <f t="shared" si="8"/>
        <v>筑西市</v>
      </c>
      <c r="DS26" s="64">
        <v>0</v>
      </c>
      <c r="DT26" s="64">
        <v>0</v>
      </c>
      <c r="DU26" s="64">
        <v>0</v>
      </c>
      <c r="DV26" s="64">
        <v>0</v>
      </c>
      <c r="DW26" s="64">
        <v>0</v>
      </c>
      <c r="DX26" s="64">
        <v>0</v>
      </c>
      <c r="DY26" s="64">
        <v>0</v>
      </c>
      <c r="DZ26" s="64">
        <v>0</v>
      </c>
      <c r="EA26" s="64">
        <v>0</v>
      </c>
      <c r="EB26" s="60"/>
      <c r="EC26" s="65">
        <v>23</v>
      </c>
      <c r="ED26" s="63" t="str">
        <f t="shared" si="9"/>
        <v>筑西市</v>
      </c>
      <c r="EE26" s="64">
        <v>0</v>
      </c>
      <c r="EF26" s="64">
        <v>0</v>
      </c>
      <c r="EG26" s="64">
        <v>0</v>
      </c>
      <c r="EH26" s="64">
        <v>0</v>
      </c>
      <c r="EI26" s="64">
        <v>0</v>
      </c>
      <c r="EJ26" s="64">
        <v>0</v>
      </c>
      <c r="EK26" s="64">
        <v>0</v>
      </c>
      <c r="EL26" s="64">
        <v>0</v>
      </c>
      <c r="EM26" s="64">
        <v>0</v>
      </c>
      <c r="EN26" s="60"/>
      <c r="EO26" s="65">
        <v>23</v>
      </c>
      <c r="EP26" s="63" t="str">
        <f t="shared" si="10"/>
        <v>筑西市</v>
      </c>
      <c r="EQ26" s="64">
        <v>101459</v>
      </c>
      <c r="ER26" s="64">
        <v>41776</v>
      </c>
      <c r="ES26" s="64">
        <v>35115</v>
      </c>
      <c r="ET26" s="64">
        <v>12500</v>
      </c>
      <c r="EU26" s="64">
        <v>12274</v>
      </c>
      <c r="EV26" s="64">
        <v>8944</v>
      </c>
      <c r="EW26" s="64">
        <v>57</v>
      </c>
      <c r="EX26" s="64">
        <v>13</v>
      </c>
      <c r="EY26" s="64">
        <v>10</v>
      </c>
      <c r="EZ26" s="60"/>
      <c r="FA26" s="65">
        <v>23</v>
      </c>
      <c r="FB26" s="63" t="str">
        <f t="shared" si="11"/>
        <v>筑西市</v>
      </c>
      <c r="FC26" s="64">
        <v>417992</v>
      </c>
      <c r="FD26" s="64">
        <v>10935438</v>
      </c>
      <c r="FE26" s="64">
        <v>9246722</v>
      </c>
      <c r="FF26" s="64">
        <v>376511</v>
      </c>
      <c r="FG26" s="64">
        <v>317805</v>
      </c>
      <c r="FH26" s="64">
        <v>317805</v>
      </c>
      <c r="FI26" s="64">
        <v>621</v>
      </c>
      <c r="FJ26" s="64">
        <v>9564</v>
      </c>
      <c r="FK26" s="64">
        <v>6606</v>
      </c>
      <c r="FM26" s="65">
        <v>23</v>
      </c>
      <c r="FN26" s="63" t="str">
        <f t="shared" si="12"/>
        <v>筑西市</v>
      </c>
      <c r="FO26" s="64">
        <v>9781</v>
      </c>
      <c r="FP26" s="64">
        <v>274549</v>
      </c>
      <c r="FQ26" s="64">
        <v>269391</v>
      </c>
      <c r="FR26" s="64">
        <v>433024</v>
      </c>
      <c r="FS26" s="64">
        <v>432368</v>
      </c>
      <c r="FT26" s="64">
        <v>297922</v>
      </c>
      <c r="FU26" s="64">
        <v>4</v>
      </c>
      <c r="FV26" s="64">
        <v>306</v>
      </c>
      <c r="FW26" s="64">
        <v>302</v>
      </c>
      <c r="FY26" s="65">
        <v>23</v>
      </c>
      <c r="FZ26" s="63" t="str">
        <f t="shared" si="13"/>
        <v>筑西市</v>
      </c>
      <c r="GA26" s="64">
        <v>0</v>
      </c>
      <c r="GB26" s="64">
        <v>0</v>
      </c>
      <c r="GC26" s="64">
        <v>0</v>
      </c>
      <c r="GD26" s="64">
        <v>0</v>
      </c>
      <c r="GE26" s="64">
        <v>0</v>
      </c>
      <c r="GF26" s="64">
        <v>0</v>
      </c>
      <c r="GG26" s="64">
        <v>0</v>
      </c>
      <c r="GH26" s="64">
        <v>0</v>
      </c>
      <c r="GI26" s="64">
        <v>0</v>
      </c>
      <c r="GK26" s="65">
        <v>23</v>
      </c>
      <c r="GL26" s="63" t="str">
        <f t="shared" si="14"/>
        <v>筑西市</v>
      </c>
      <c r="GM26" s="64">
        <v>356838</v>
      </c>
      <c r="GN26" s="64">
        <v>435468</v>
      </c>
      <c r="GO26" s="64">
        <v>304463</v>
      </c>
      <c r="GP26" s="64">
        <v>12908</v>
      </c>
      <c r="GQ26" s="64">
        <v>9045</v>
      </c>
      <c r="GR26" s="64">
        <v>9045</v>
      </c>
      <c r="GS26" s="64">
        <v>587</v>
      </c>
      <c r="GT26" s="64">
        <v>725</v>
      </c>
      <c r="GU26" s="64">
        <v>501</v>
      </c>
      <c r="GW26" s="65">
        <v>23</v>
      </c>
      <c r="GX26" s="63" t="str">
        <f t="shared" si="15"/>
        <v>筑西市</v>
      </c>
      <c r="GY26" s="64">
        <v>8216</v>
      </c>
      <c r="GZ26" s="64">
        <v>1343592</v>
      </c>
      <c r="HA26" s="64">
        <v>1343347</v>
      </c>
      <c r="HB26" s="64">
        <v>1601657</v>
      </c>
      <c r="HC26" s="64">
        <v>1601360</v>
      </c>
      <c r="HD26" s="64">
        <v>1601360</v>
      </c>
      <c r="HE26" s="64">
        <v>25</v>
      </c>
      <c r="HF26" s="64">
        <v>765</v>
      </c>
      <c r="HG26" s="64">
        <v>763</v>
      </c>
      <c r="HI26" s="65">
        <v>23</v>
      </c>
      <c r="HJ26" s="63" t="str">
        <f t="shared" si="16"/>
        <v>筑西市</v>
      </c>
      <c r="HK26" s="64">
        <v>0</v>
      </c>
      <c r="HL26" s="64">
        <v>0</v>
      </c>
      <c r="HM26" s="64">
        <v>0</v>
      </c>
      <c r="HN26" s="64">
        <v>0</v>
      </c>
      <c r="HO26" s="64">
        <v>0</v>
      </c>
      <c r="HP26" s="64">
        <v>0</v>
      </c>
      <c r="HQ26" s="64">
        <v>0</v>
      </c>
      <c r="HR26" s="64">
        <v>0</v>
      </c>
      <c r="HS26" s="64">
        <v>0</v>
      </c>
      <c r="HU26" s="65">
        <v>23</v>
      </c>
      <c r="HV26" s="63" t="str">
        <f t="shared" si="17"/>
        <v>筑西市</v>
      </c>
      <c r="HW26" s="64">
        <v>16249</v>
      </c>
      <c r="HX26" s="64">
        <v>404926</v>
      </c>
      <c r="HY26" s="64">
        <v>404765</v>
      </c>
      <c r="HZ26" s="64">
        <v>942330</v>
      </c>
      <c r="IA26" s="64">
        <v>942251</v>
      </c>
      <c r="IB26" s="64">
        <v>531717</v>
      </c>
      <c r="IC26" s="64">
        <v>81</v>
      </c>
      <c r="ID26" s="64">
        <v>1379</v>
      </c>
      <c r="IE26" s="64">
        <v>1376</v>
      </c>
      <c r="IG26" s="65">
        <v>23</v>
      </c>
      <c r="IH26" s="63" t="str">
        <f t="shared" si="18"/>
        <v>筑西市</v>
      </c>
      <c r="II26" s="64">
        <v>0</v>
      </c>
      <c r="IJ26" s="64">
        <v>0</v>
      </c>
      <c r="IK26" s="64">
        <v>0</v>
      </c>
      <c r="IL26" s="64">
        <v>0</v>
      </c>
      <c r="IM26" s="64">
        <v>0</v>
      </c>
      <c r="IN26" s="64">
        <v>0</v>
      </c>
      <c r="IO26" s="64">
        <v>0</v>
      </c>
      <c r="IP26" s="64">
        <v>0</v>
      </c>
      <c r="IQ26" s="64">
        <v>0</v>
      </c>
    </row>
    <row r="27" spans="1:251" s="56" customFormat="1" ht="24.75" customHeight="1">
      <c r="A27" s="62">
        <v>24</v>
      </c>
      <c r="B27" s="63" t="s">
        <v>107</v>
      </c>
      <c r="C27" s="64">
        <v>77603</v>
      </c>
      <c r="D27" s="64">
        <v>21799115</v>
      </c>
      <c r="E27" s="64">
        <v>21071586</v>
      </c>
      <c r="F27" s="64">
        <v>2493274</v>
      </c>
      <c r="G27" s="64">
        <v>2411366</v>
      </c>
      <c r="H27" s="64">
        <v>2409891</v>
      </c>
      <c r="I27" s="64">
        <v>208</v>
      </c>
      <c r="J27" s="64">
        <v>14756</v>
      </c>
      <c r="K27" s="64">
        <v>13891</v>
      </c>
      <c r="L27" s="60"/>
      <c r="M27" s="62">
        <v>24</v>
      </c>
      <c r="N27" s="63" t="s">
        <v>107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0"/>
      <c r="Y27" s="62">
        <v>24</v>
      </c>
      <c r="Z27" s="63" t="str">
        <f t="shared" si="2"/>
        <v>坂東市</v>
      </c>
      <c r="AA27" s="64">
        <v>25078</v>
      </c>
      <c r="AB27" s="64">
        <v>34332</v>
      </c>
      <c r="AC27" s="64">
        <v>34332</v>
      </c>
      <c r="AD27" s="64">
        <v>134468</v>
      </c>
      <c r="AE27" s="64">
        <v>134468</v>
      </c>
      <c r="AF27" s="64">
        <v>44734</v>
      </c>
      <c r="AG27" s="64">
        <v>67</v>
      </c>
      <c r="AH27" s="64">
        <v>102</v>
      </c>
      <c r="AI27" s="64">
        <v>102</v>
      </c>
      <c r="AJ27" s="66"/>
      <c r="AK27" s="62">
        <v>24</v>
      </c>
      <c r="AL27" s="63" t="str">
        <f t="shared" si="3"/>
        <v>坂東市</v>
      </c>
      <c r="AM27" s="64">
        <v>133920</v>
      </c>
      <c r="AN27" s="64">
        <v>35907116</v>
      </c>
      <c r="AO27" s="64">
        <v>34048882</v>
      </c>
      <c r="AP27" s="64">
        <v>2327755</v>
      </c>
      <c r="AQ27" s="64">
        <v>2210926</v>
      </c>
      <c r="AR27" s="64">
        <v>2210744</v>
      </c>
      <c r="AS27" s="64">
        <v>1004</v>
      </c>
      <c r="AT27" s="64">
        <v>42125</v>
      </c>
      <c r="AU27" s="64">
        <v>39405</v>
      </c>
      <c r="AV27" s="60"/>
      <c r="AW27" s="62">
        <v>24</v>
      </c>
      <c r="AX27" s="63" t="str">
        <f t="shared" si="1"/>
        <v>坂東市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0</v>
      </c>
      <c r="BH27" s="60"/>
      <c r="BI27" s="62">
        <v>24</v>
      </c>
      <c r="BJ27" s="63" t="str">
        <f t="shared" si="0"/>
        <v>坂東市</v>
      </c>
      <c r="BK27" s="64">
        <v>17982</v>
      </c>
      <c r="BL27" s="64">
        <v>692500</v>
      </c>
      <c r="BM27" s="64">
        <v>691817</v>
      </c>
      <c r="BN27" s="64">
        <v>5543440</v>
      </c>
      <c r="BO27" s="64">
        <v>5540216</v>
      </c>
      <c r="BP27" s="64">
        <v>2152940</v>
      </c>
      <c r="BQ27" s="64">
        <v>158</v>
      </c>
      <c r="BR27" s="64">
        <v>1334</v>
      </c>
      <c r="BS27" s="64">
        <v>1324</v>
      </c>
      <c r="BT27" s="66"/>
      <c r="BU27" s="62">
        <v>24</v>
      </c>
      <c r="BV27" s="63" t="str">
        <f t="shared" si="4"/>
        <v>坂東市</v>
      </c>
      <c r="BW27" s="64">
        <v>0</v>
      </c>
      <c r="BX27" s="64">
        <v>3583725</v>
      </c>
      <c r="BY27" s="64">
        <v>3421443</v>
      </c>
      <c r="BZ27" s="64">
        <v>31503958</v>
      </c>
      <c r="CA27" s="64">
        <v>30403944</v>
      </c>
      <c r="CB27" s="64">
        <v>5067191</v>
      </c>
      <c r="CC27" s="64">
        <v>0</v>
      </c>
      <c r="CD27" s="64">
        <v>18086</v>
      </c>
      <c r="CE27" s="64">
        <v>17012</v>
      </c>
      <c r="CF27" s="66"/>
      <c r="CG27" s="62">
        <v>24</v>
      </c>
      <c r="CH27" s="63" t="str">
        <f t="shared" si="5"/>
        <v>坂東市</v>
      </c>
      <c r="CI27" s="64">
        <v>0</v>
      </c>
      <c r="CJ27" s="64">
        <v>8722561</v>
      </c>
      <c r="CK27" s="64">
        <v>8700935</v>
      </c>
      <c r="CL27" s="64">
        <v>57536507</v>
      </c>
      <c r="CM27" s="64">
        <v>57408003</v>
      </c>
      <c r="CN27" s="64">
        <v>19134946</v>
      </c>
      <c r="CO27" s="64">
        <v>0</v>
      </c>
      <c r="CP27" s="64">
        <v>23915</v>
      </c>
      <c r="CQ27" s="64">
        <v>23271</v>
      </c>
      <c r="CR27" s="66"/>
      <c r="CS27" s="62">
        <v>24</v>
      </c>
      <c r="CT27" s="63" t="str">
        <f t="shared" si="6"/>
        <v>坂東市</v>
      </c>
      <c r="CU27" s="64">
        <v>0</v>
      </c>
      <c r="CV27" s="64">
        <v>5177920</v>
      </c>
      <c r="CW27" s="64">
        <v>5177136</v>
      </c>
      <c r="CX27" s="64">
        <v>48328479</v>
      </c>
      <c r="CY27" s="64">
        <v>48323996</v>
      </c>
      <c r="CZ27" s="64">
        <v>33089488</v>
      </c>
      <c r="DA27" s="64">
        <v>0</v>
      </c>
      <c r="DB27" s="64">
        <v>5594</v>
      </c>
      <c r="DC27" s="64">
        <v>5566</v>
      </c>
      <c r="DD27" s="66"/>
      <c r="DE27" s="62">
        <v>24</v>
      </c>
      <c r="DF27" s="63" t="str">
        <f t="shared" si="7"/>
        <v>坂東市</v>
      </c>
      <c r="DG27" s="64">
        <v>722446</v>
      </c>
      <c r="DH27" s="64">
        <v>17484206</v>
      </c>
      <c r="DI27" s="64">
        <v>17299514</v>
      </c>
      <c r="DJ27" s="64">
        <v>137368944</v>
      </c>
      <c r="DK27" s="64">
        <v>136135943</v>
      </c>
      <c r="DL27" s="64">
        <v>57291625</v>
      </c>
      <c r="DM27" s="64">
        <v>1176</v>
      </c>
      <c r="DN27" s="64">
        <v>47595</v>
      </c>
      <c r="DO27" s="64">
        <v>45849</v>
      </c>
      <c r="DP27" s="95"/>
      <c r="DQ27" s="62">
        <v>24</v>
      </c>
      <c r="DR27" s="63" t="str">
        <f t="shared" si="8"/>
        <v>坂東市</v>
      </c>
      <c r="DS27" s="64">
        <v>0</v>
      </c>
      <c r="DT27" s="64">
        <v>0</v>
      </c>
      <c r="DU27" s="64">
        <v>0</v>
      </c>
      <c r="DV27" s="64">
        <v>0</v>
      </c>
      <c r="DW27" s="64">
        <v>0</v>
      </c>
      <c r="DX27" s="64">
        <v>0</v>
      </c>
      <c r="DY27" s="64">
        <v>0</v>
      </c>
      <c r="DZ27" s="64">
        <v>0</v>
      </c>
      <c r="EA27" s="64">
        <v>0</v>
      </c>
      <c r="EB27" s="60"/>
      <c r="EC27" s="62">
        <v>24</v>
      </c>
      <c r="ED27" s="63" t="str">
        <f t="shared" si="9"/>
        <v>坂東市</v>
      </c>
      <c r="EE27" s="64">
        <v>0</v>
      </c>
      <c r="EF27" s="64">
        <v>0</v>
      </c>
      <c r="EG27" s="64">
        <v>0</v>
      </c>
      <c r="EH27" s="64">
        <v>0</v>
      </c>
      <c r="EI27" s="64">
        <v>0</v>
      </c>
      <c r="EJ27" s="64">
        <v>0</v>
      </c>
      <c r="EK27" s="64">
        <v>0</v>
      </c>
      <c r="EL27" s="64">
        <v>0</v>
      </c>
      <c r="EM27" s="64">
        <v>0</v>
      </c>
      <c r="EN27" s="60"/>
      <c r="EO27" s="62">
        <v>24</v>
      </c>
      <c r="EP27" s="63" t="str">
        <f t="shared" si="10"/>
        <v>坂東市</v>
      </c>
      <c r="EQ27" s="64">
        <v>2060</v>
      </c>
      <c r="ER27" s="64">
        <v>106736</v>
      </c>
      <c r="ES27" s="64">
        <v>96024</v>
      </c>
      <c r="ET27" s="64">
        <v>4214</v>
      </c>
      <c r="EU27" s="64">
        <v>3839</v>
      </c>
      <c r="EV27" s="64">
        <v>3839</v>
      </c>
      <c r="EW27" s="64">
        <v>5</v>
      </c>
      <c r="EX27" s="64">
        <v>102</v>
      </c>
      <c r="EY27" s="64">
        <v>88</v>
      </c>
      <c r="EZ27" s="60"/>
      <c r="FA27" s="62">
        <v>24</v>
      </c>
      <c r="FB27" s="63" t="str">
        <f t="shared" si="11"/>
        <v>坂東市</v>
      </c>
      <c r="FC27" s="64">
        <v>190989</v>
      </c>
      <c r="FD27" s="64">
        <v>10581091</v>
      </c>
      <c r="FE27" s="64">
        <v>8049535</v>
      </c>
      <c r="FF27" s="64">
        <v>375007</v>
      </c>
      <c r="FG27" s="64">
        <v>285092</v>
      </c>
      <c r="FH27" s="64">
        <v>285092</v>
      </c>
      <c r="FI27" s="64">
        <v>400</v>
      </c>
      <c r="FJ27" s="64">
        <v>13782</v>
      </c>
      <c r="FK27" s="64">
        <v>8086</v>
      </c>
      <c r="FM27" s="62">
        <v>24</v>
      </c>
      <c r="FN27" s="63" t="str">
        <f t="shared" si="12"/>
        <v>坂東市</v>
      </c>
      <c r="FO27" s="64">
        <v>21427</v>
      </c>
      <c r="FP27" s="64">
        <v>407943</v>
      </c>
      <c r="FQ27" s="64">
        <v>407650</v>
      </c>
      <c r="FR27" s="64">
        <v>1914920</v>
      </c>
      <c r="FS27" s="64">
        <v>1914020</v>
      </c>
      <c r="FT27" s="64">
        <v>1320446</v>
      </c>
      <c r="FU27" s="64">
        <v>155</v>
      </c>
      <c r="FV27" s="64">
        <v>449</v>
      </c>
      <c r="FW27" s="64">
        <v>446</v>
      </c>
      <c r="FY27" s="62">
        <v>24</v>
      </c>
      <c r="FZ27" s="63" t="str">
        <f t="shared" si="13"/>
        <v>坂東市</v>
      </c>
      <c r="GA27" s="64">
        <v>0</v>
      </c>
      <c r="GB27" s="64">
        <v>22421</v>
      </c>
      <c r="GC27" s="64">
        <v>22421</v>
      </c>
      <c r="GD27" s="64">
        <v>1121</v>
      </c>
      <c r="GE27" s="64">
        <v>1121</v>
      </c>
      <c r="GF27" s="64">
        <v>1121</v>
      </c>
      <c r="GG27" s="64">
        <v>0</v>
      </c>
      <c r="GH27" s="64">
        <v>11</v>
      </c>
      <c r="GI27" s="64">
        <v>11</v>
      </c>
      <c r="GK27" s="62">
        <v>24</v>
      </c>
      <c r="GL27" s="63" t="str">
        <f t="shared" si="14"/>
        <v>坂東市</v>
      </c>
      <c r="GM27" s="64">
        <v>95728</v>
      </c>
      <c r="GN27" s="64">
        <v>445612</v>
      </c>
      <c r="GO27" s="64">
        <v>342097</v>
      </c>
      <c r="GP27" s="64">
        <v>14579</v>
      </c>
      <c r="GQ27" s="64">
        <v>11292</v>
      </c>
      <c r="GR27" s="64">
        <v>11292</v>
      </c>
      <c r="GS27" s="64">
        <v>115</v>
      </c>
      <c r="GT27" s="64">
        <v>657</v>
      </c>
      <c r="GU27" s="64">
        <v>497</v>
      </c>
      <c r="GW27" s="62">
        <v>24</v>
      </c>
      <c r="GX27" s="63" t="str">
        <f t="shared" si="15"/>
        <v>坂東市</v>
      </c>
      <c r="GY27" s="64">
        <v>2400</v>
      </c>
      <c r="GZ27" s="64">
        <v>2746225</v>
      </c>
      <c r="HA27" s="64">
        <v>2745994</v>
      </c>
      <c r="HB27" s="64">
        <v>4561533</v>
      </c>
      <c r="HC27" s="64">
        <v>4561185</v>
      </c>
      <c r="HD27" s="64">
        <v>3192829</v>
      </c>
      <c r="HE27" s="64">
        <v>9</v>
      </c>
      <c r="HF27" s="64">
        <v>1483</v>
      </c>
      <c r="HG27" s="64">
        <v>1480</v>
      </c>
      <c r="HI27" s="62">
        <v>24</v>
      </c>
      <c r="HJ27" s="63" t="str">
        <f t="shared" si="16"/>
        <v>坂東市</v>
      </c>
      <c r="HK27" s="64">
        <v>0</v>
      </c>
      <c r="HL27" s="64">
        <v>0</v>
      </c>
      <c r="HM27" s="64">
        <v>0</v>
      </c>
      <c r="HN27" s="64">
        <v>0</v>
      </c>
      <c r="HO27" s="64">
        <v>0</v>
      </c>
      <c r="HP27" s="64">
        <v>0</v>
      </c>
      <c r="HQ27" s="64">
        <v>0</v>
      </c>
      <c r="HR27" s="64">
        <v>0</v>
      </c>
      <c r="HS27" s="64">
        <v>0</v>
      </c>
      <c r="HU27" s="62">
        <v>24</v>
      </c>
      <c r="HV27" s="63" t="str">
        <f t="shared" si="17"/>
        <v>坂東市</v>
      </c>
      <c r="HW27" s="64">
        <v>0</v>
      </c>
      <c r="HX27" s="64">
        <v>0</v>
      </c>
      <c r="HY27" s="64">
        <v>0</v>
      </c>
      <c r="HZ27" s="64">
        <v>0</v>
      </c>
      <c r="IA27" s="64">
        <v>0</v>
      </c>
      <c r="IB27" s="64">
        <v>0</v>
      </c>
      <c r="IC27" s="64">
        <v>0</v>
      </c>
      <c r="ID27" s="64">
        <v>0</v>
      </c>
      <c r="IE27" s="64">
        <v>0</v>
      </c>
      <c r="IG27" s="62">
        <v>24</v>
      </c>
      <c r="IH27" s="63" t="str">
        <f t="shared" si="18"/>
        <v>坂東市</v>
      </c>
      <c r="II27" s="64">
        <v>0</v>
      </c>
      <c r="IJ27" s="64">
        <v>0</v>
      </c>
      <c r="IK27" s="64">
        <v>0</v>
      </c>
      <c r="IL27" s="64">
        <v>0</v>
      </c>
      <c r="IM27" s="64">
        <v>0</v>
      </c>
      <c r="IN27" s="64">
        <v>0</v>
      </c>
      <c r="IO27" s="64">
        <v>0</v>
      </c>
      <c r="IP27" s="64">
        <v>0</v>
      </c>
      <c r="IQ27" s="64">
        <v>0</v>
      </c>
    </row>
    <row r="28" spans="1:251" s="56" customFormat="1" ht="24.75" customHeight="1">
      <c r="A28" s="62">
        <v>25</v>
      </c>
      <c r="B28" s="63" t="s">
        <v>108</v>
      </c>
      <c r="C28" s="64">
        <v>390917</v>
      </c>
      <c r="D28" s="64">
        <v>79999754</v>
      </c>
      <c r="E28" s="64">
        <v>77585973</v>
      </c>
      <c r="F28" s="64">
        <v>8538540</v>
      </c>
      <c r="G28" s="64">
        <v>8286771</v>
      </c>
      <c r="H28" s="64">
        <v>8268756</v>
      </c>
      <c r="I28" s="64">
        <v>1257</v>
      </c>
      <c r="J28" s="64">
        <v>48402</v>
      </c>
      <c r="K28" s="64">
        <v>45456</v>
      </c>
      <c r="L28" s="60"/>
      <c r="M28" s="62">
        <v>25</v>
      </c>
      <c r="N28" s="63" t="s">
        <v>108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0"/>
      <c r="Y28" s="62">
        <v>25</v>
      </c>
      <c r="Z28" s="63" t="str">
        <f t="shared" si="2"/>
        <v>稲敷市</v>
      </c>
      <c r="AA28" s="64">
        <v>0</v>
      </c>
      <c r="AB28" s="64">
        <v>144328</v>
      </c>
      <c r="AC28" s="64">
        <v>133938</v>
      </c>
      <c r="AD28" s="64">
        <v>57703</v>
      </c>
      <c r="AE28" s="64">
        <v>53868</v>
      </c>
      <c r="AF28" s="64">
        <v>17956</v>
      </c>
      <c r="AG28" s="64">
        <v>0</v>
      </c>
      <c r="AH28" s="64">
        <v>246</v>
      </c>
      <c r="AI28" s="64">
        <v>223</v>
      </c>
      <c r="AJ28" s="66"/>
      <c r="AK28" s="62">
        <v>25</v>
      </c>
      <c r="AL28" s="63" t="str">
        <f t="shared" si="3"/>
        <v>稲敷市</v>
      </c>
      <c r="AM28" s="64">
        <v>150989</v>
      </c>
      <c r="AN28" s="64">
        <v>14821377</v>
      </c>
      <c r="AO28" s="64">
        <v>13869486</v>
      </c>
      <c r="AP28" s="64">
        <v>889704</v>
      </c>
      <c r="AQ28" s="64">
        <v>832310</v>
      </c>
      <c r="AR28" s="64">
        <v>832310</v>
      </c>
      <c r="AS28" s="64">
        <v>646</v>
      </c>
      <c r="AT28" s="64">
        <v>22875</v>
      </c>
      <c r="AU28" s="64">
        <v>20863</v>
      </c>
      <c r="AV28" s="60"/>
      <c r="AW28" s="62">
        <v>25</v>
      </c>
      <c r="AX28" s="63" t="str">
        <f t="shared" si="1"/>
        <v>稲敷市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0</v>
      </c>
      <c r="BH28" s="60"/>
      <c r="BI28" s="62">
        <v>25</v>
      </c>
      <c r="BJ28" s="63" t="str">
        <f t="shared" si="0"/>
        <v>稲敷市</v>
      </c>
      <c r="BK28" s="64">
        <v>6703</v>
      </c>
      <c r="BL28" s="64">
        <v>367588</v>
      </c>
      <c r="BM28" s="64">
        <v>348003</v>
      </c>
      <c r="BN28" s="64">
        <v>605127</v>
      </c>
      <c r="BO28" s="64">
        <v>582976</v>
      </c>
      <c r="BP28" s="64">
        <v>176173</v>
      </c>
      <c r="BQ28" s="64">
        <v>22</v>
      </c>
      <c r="BR28" s="64">
        <v>672</v>
      </c>
      <c r="BS28" s="64">
        <v>601</v>
      </c>
      <c r="BT28" s="66"/>
      <c r="BU28" s="62">
        <v>25</v>
      </c>
      <c r="BV28" s="63" t="str">
        <f t="shared" si="4"/>
        <v>稲敷市</v>
      </c>
      <c r="BW28" s="64">
        <v>0</v>
      </c>
      <c r="BX28" s="64">
        <v>3359483</v>
      </c>
      <c r="BY28" s="64">
        <v>2630124</v>
      </c>
      <c r="BZ28" s="64">
        <v>14588251</v>
      </c>
      <c r="CA28" s="64">
        <v>11385529</v>
      </c>
      <c r="CB28" s="64">
        <v>1897581</v>
      </c>
      <c r="CC28" s="64">
        <v>0</v>
      </c>
      <c r="CD28" s="64">
        <v>19960</v>
      </c>
      <c r="CE28" s="64">
        <v>14916</v>
      </c>
      <c r="CF28" s="66"/>
      <c r="CG28" s="62">
        <v>25</v>
      </c>
      <c r="CH28" s="63" t="str">
        <f t="shared" si="5"/>
        <v>稲敷市</v>
      </c>
      <c r="CI28" s="64">
        <v>0</v>
      </c>
      <c r="CJ28" s="64">
        <v>7053790</v>
      </c>
      <c r="CK28" s="64">
        <v>6934434</v>
      </c>
      <c r="CL28" s="64">
        <v>27270218</v>
      </c>
      <c r="CM28" s="64">
        <v>26828900</v>
      </c>
      <c r="CN28" s="64">
        <v>8942961</v>
      </c>
      <c r="CO28" s="64">
        <v>0</v>
      </c>
      <c r="CP28" s="64">
        <v>19354</v>
      </c>
      <c r="CQ28" s="64">
        <v>17008</v>
      </c>
      <c r="CR28" s="66"/>
      <c r="CS28" s="62">
        <v>25</v>
      </c>
      <c r="CT28" s="63" t="str">
        <f t="shared" si="6"/>
        <v>稲敷市</v>
      </c>
      <c r="CU28" s="64">
        <v>0</v>
      </c>
      <c r="CV28" s="64">
        <v>4210019</v>
      </c>
      <c r="CW28" s="64">
        <v>4205247</v>
      </c>
      <c r="CX28" s="64">
        <v>19653774</v>
      </c>
      <c r="CY28" s="64">
        <v>19636799</v>
      </c>
      <c r="CZ28" s="64">
        <v>13314437</v>
      </c>
      <c r="DA28" s="64">
        <v>0</v>
      </c>
      <c r="DB28" s="64">
        <v>5061</v>
      </c>
      <c r="DC28" s="64">
        <v>4966</v>
      </c>
      <c r="DD28" s="66"/>
      <c r="DE28" s="62">
        <v>25</v>
      </c>
      <c r="DF28" s="63" t="str">
        <f t="shared" si="7"/>
        <v>稲敷市</v>
      </c>
      <c r="DG28" s="64">
        <v>615165</v>
      </c>
      <c r="DH28" s="64">
        <v>14623292</v>
      </c>
      <c r="DI28" s="64">
        <v>13769805</v>
      </c>
      <c r="DJ28" s="64">
        <v>61512243</v>
      </c>
      <c r="DK28" s="64">
        <v>57851228</v>
      </c>
      <c r="DL28" s="64">
        <v>24154979</v>
      </c>
      <c r="DM28" s="64">
        <v>903</v>
      </c>
      <c r="DN28" s="64">
        <v>44375</v>
      </c>
      <c r="DO28" s="64">
        <v>36890</v>
      </c>
      <c r="DP28" s="95"/>
      <c r="DQ28" s="62">
        <v>25</v>
      </c>
      <c r="DR28" s="63" t="str">
        <f t="shared" si="8"/>
        <v>稲敷市</v>
      </c>
      <c r="DS28" s="64">
        <v>0</v>
      </c>
      <c r="DT28" s="64">
        <v>0</v>
      </c>
      <c r="DU28" s="64">
        <v>0</v>
      </c>
      <c r="DV28" s="64">
        <v>0</v>
      </c>
      <c r="DW28" s="64">
        <v>0</v>
      </c>
      <c r="DX28" s="64">
        <v>0</v>
      </c>
      <c r="DY28" s="64">
        <v>0</v>
      </c>
      <c r="DZ28" s="64">
        <v>0</v>
      </c>
      <c r="EA28" s="64">
        <v>0</v>
      </c>
      <c r="EB28" s="60"/>
      <c r="EC28" s="62">
        <v>25</v>
      </c>
      <c r="ED28" s="63" t="str">
        <f t="shared" si="9"/>
        <v>稲敷市</v>
      </c>
      <c r="EE28" s="64">
        <v>0</v>
      </c>
      <c r="EF28" s="64">
        <v>0</v>
      </c>
      <c r="EG28" s="64">
        <v>0</v>
      </c>
      <c r="EH28" s="64">
        <v>0</v>
      </c>
      <c r="EI28" s="64">
        <v>0</v>
      </c>
      <c r="EJ28" s="64">
        <v>0</v>
      </c>
      <c r="EK28" s="64">
        <v>0</v>
      </c>
      <c r="EL28" s="64">
        <v>0</v>
      </c>
      <c r="EM28" s="64">
        <v>0</v>
      </c>
      <c r="EN28" s="60"/>
      <c r="EO28" s="62">
        <v>25</v>
      </c>
      <c r="EP28" s="63" t="str">
        <f t="shared" si="10"/>
        <v>稲敷市</v>
      </c>
      <c r="EQ28" s="64">
        <v>153974</v>
      </c>
      <c r="ER28" s="64">
        <v>10185</v>
      </c>
      <c r="ES28" s="64">
        <v>6971</v>
      </c>
      <c r="ET28" s="64">
        <v>262</v>
      </c>
      <c r="EU28" s="64">
        <v>172</v>
      </c>
      <c r="EV28" s="64">
        <v>172</v>
      </c>
      <c r="EW28" s="64">
        <v>109</v>
      </c>
      <c r="EX28" s="64">
        <v>19</v>
      </c>
      <c r="EY28" s="64">
        <v>11</v>
      </c>
      <c r="EZ28" s="60"/>
      <c r="FA28" s="62">
        <v>25</v>
      </c>
      <c r="FB28" s="63" t="str">
        <f t="shared" si="11"/>
        <v>稲敷市</v>
      </c>
      <c r="FC28" s="64">
        <v>318697</v>
      </c>
      <c r="FD28" s="64">
        <v>16035136</v>
      </c>
      <c r="FE28" s="64">
        <v>13803854</v>
      </c>
      <c r="FF28" s="64">
        <v>561230</v>
      </c>
      <c r="FG28" s="64">
        <v>483135</v>
      </c>
      <c r="FH28" s="64">
        <v>483135</v>
      </c>
      <c r="FI28" s="64">
        <v>428</v>
      </c>
      <c r="FJ28" s="64">
        <v>15768</v>
      </c>
      <c r="FK28" s="64">
        <v>12062</v>
      </c>
      <c r="FM28" s="62">
        <v>25</v>
      </c>
      <c r="FN28" s="63" t="str">
        <f t="shared" si="12"/>
        <v>稲敷市</v>
      </c>
      <c r="FO28" s="64">
        <v>22603</v>
      </c>
      <c r="FP28" s="64">
        <v>212960</v>
      </c>
      <c r="FQ28" s="64">
        <v>192645</v>
      </c>
      <c r="FR28" s="64">
        <v>19166</v>
      </c>
      <c r="FS28" s="64">
        <v>17338</v>
      </c>
      <c r="FT28" s="64">
        <v>17338</v>
      </c>
      <c r="FU28" s="64">
        <v>28</v>
      </c>
      <c r="FV28" s="64">
        <v>317</v>
      </c>
      <c r="FW28" s="64">
        <v>281</v>
      </c>
      <c r="FY28" s="62">
        <v>25</v>
      </c>
      <c r="FZ28" s="63" t="str">
        <f t="shared" si="13"/>
        <v>稲敷市</v>
      </c>
      <c r="GA28" s="64">
        <v>0</v>
      </c>
      <c r="GB28" s="64">
        <v>306327</v>
      </c>
      <c r="GC28" s="64">
        <v>299956</v>
      </c>
      <c r="GD28" s="64">
        <v>125247</v>
      </c>
      <c r="GE28" s="64">
        <v>124865</v>
      </c>
      <c r="GF28" s="64">
        <v>124865</v>
      </c>
      <c r="GG28" s="64">
        <v>0</v>
      </c>
      <c r="GH28" s="64">
        <v>83</v>
      </c>
      <c r="GI28" s="64">
        <v>80</v>
      </c>
      <c r="GK28" s="62">
        <v>25</v>
      </c>
      <c r="GL28" s="63" t="str">
        <f t="shared" si="14"/>
        <v>稲敷市</v>
      </c>
      <c r="GM28" s="64">
        <v>958010</v>
      </c>
      <c r="GN28" s="64">
        <v>1461275</v>
      </c>
      <c r="GO28" s="64">
        <v>1152186</v>
      </c>
      <c r="GP28" s="64">
        <v>43541</v>
      </c>
      <c r="GQ28" s="64">
        <v>34322</v>
      </c>
      <c r="GR28" s="64">
        <v>34322</v>
      </c>
      <c r="GS28" s="64">
        <v>597</v>
      </c>
      <c r="GT28" s="64">
        <v>3706</v>
      </c>
      <c r="GU28" s="64">
        <v>2873</v>
      </c>
      <c r="GW28" s="62">
        <v>25</v>
      </c>
      <c r="GX28" s="63" t="str">
        <f t="shared" si="15"/>
        <v>稲敷市</v>
      </c>
      <c r="GY28" s="64">
        <v>26277</v>
      </c>
      <c r="GZ28" s="64">
        <v>7197086</v>
      </c>
      <c r="HA28" s="64">
        <v>7190796</v>
      </c>
      <c r="HB28" s="64">
        <v>6756901</v>
      </c>
      <c r="HC28" s="64">
        <v>6750908</v>
      </c>
      <c r="HD28" s="64">
        <v>4725618</v>
      </c>
      <c r="HE28" s="64">
        <v>114</v>
      </c>
      <c r="HF28" s="64">
        <v>5994</v>
      </c>
      <c r="HG28" s="64">
        <v>5954</v>
      </c>
      <c r="HI28" s="62">
        <v>25</v>
      </c>
      <c r="HJ28" s="63" t="str">
        <f t="shared" si="16"/>
        <v>稲敷市</v>
      </c>
      <c r="HK28" s="64">
        <v>0</v>
      </c>
      <c r="HL28" s="64">
        <v>0</v>
      </c>
      <c r="HM28" s="64">
        <v>0</v>
      </c>
      <c r="HN28" s="64">
        <v>0</v>
      </c>
      <c r="HO28" s="64">
        <v>0</v>
      </c>
      <c r="HP28" s="64">
        <v>0</v>
      </c>
      <c r="HQ28" s="64">
        <v>0</v>
      </c>
      <c r="HR28" s="64">
        <v>0</v>
      </c>
      <c r="HS28" s="64">
        <v>0</v>
      </c>
      <c r="HU28" s="62">
        <v>25</v>
      </c>
      <c r="HV28" s="63" t="str">
        <f t="shared" si="17"/>
        <v>稲敷市</v>
      </c>
      <c r="HW28" s="64">
        <v>0</v>
      </c>
      <c r="HX28" s="64">
        <v>0</v>
      </c>
      <c r="HY28" s="64">
        <v>0</v>
      </c>
      <c r="HZ28" s="64">
        <v>0</v>
      </c>
      <c r="IA28" s="64">
        <v>0</v>
      </c>
      <c r="IB28" s="64">
        <v>0</v>
      </c>
      <c r="IC28" s="64">
        <v>0</v>
      </c>
      <c r="ID28" s="64">
        <v>0</v>
      </c>
      <c r="IE28" s="64">
        <v>0</v>
      </c>
      <c r="IG28" s="62">
        <v>25</v>
      </c>
      <c r="IH28" s="63" t="str">
        <f t="shared" si="18"/>
        <v>稲敷市</v>
      </c>
      <c r="II28" s="64">
        <v>0</v>
      </c>
      <c r="IJ28" s="64">
        <v>0</v>
      </c>
      <c r="IK28" s="64">
        <v>0</v>
      </c>
      <c r="IL28" s="64">
        <v>0</v>
      </c>
      <c r="IM28" s="64">
        <v>0</v>
      </c>
      <c r="IN28" s="64">
        <v>0</v>
      </c>
      <c r="IO28" s="64">
        <v>0</v>
      </c>
      <c r="IP28" s="64">
        <v>0</v>
      </c>
      <c r="IQ28" s="64">
        <v>0</v>
      </c>
    </row>
    <row r="29" spans="1:251" s="56" customFormat="1" ht="24.75" customHeight="1">
      <c r="A29" s="62">
        <v>26</v>
      </c>
      <c r="B29" s="63" t="s">
        <v>109</v>
      </c>
      <c r="C29" s="64">
        <v>121087</v>
      </c>
      <c r="D29" s="64">
        <v>22849761</v>
      </c>
      <c r="E29" s="64">
        <v>22222542</v>
      </c>
      <c r="F29" s="64">
        <v>2609629</v>
      </c>
      <c r="G29" s="64">
        <v>2540101</v>
      </c>
      <c r="H29" s="64">
        <v>2538538</v>
      </c>
      <c r="I29" s="64">
        <v>402</v>
      </c>
      <c r="J29" s="64">
        <v>16186</v>
      </c>
      <c r="K29" s="64">
        <v>15416</v>
      </c>
      <c r="L29" s="60"/>
      <c r="M29" s="62">
        <v>26</v>
      </c>
      <c r="N29" s="63" t="s">
        <v>109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0"/>
      <c r="Y29" s="62">
        <v>26</v>
      </c>
      <c r="Z29" s="63" t="str">
        <f t="shared" si="2"/>
        <v>かすみがうら市</v>
      </c>
      <c r="AA29" s="64">
        <v>6014</v>
      </c>
      <c r="AB29" s="64">
        <v>97321</v>
      </c>
      <c r="AC29" s="64">
        <v>97321</v>
      </c>
      <c r="AD29" s="64">
        <v>566611</v>
      </c>
      <c r="AE29" s="64">
        <v>566611</v>
      </c>
      <c r="AF29" s="64">
        <v>193189</v>
      </c>
      <c r="AG29" s="64">
        <v>19</v>
      </c>
      <c r="AH29" s="64">
        <v>76</v>
      </c>
      <c r="AI29" s="64">
        <v>76</v>
      </c>
      <c r="AJ29" s="66"/>
      <c r="AK29" s="62">
        <v>26</v>
      </c>
      <c r="AL29" s="63" t="str">
        <f t="shared" si="3"/>
        <v>かすみがうら市</v>
      </c>
      <c r="AM29" s="64">
        <v>231518</v>
      </c>
      <c r="AN29" s="64">
        <v>30487741</v>
      </c>
      <c r="AO29" s="64">
        <v>29058200</v>
      </c>
      <c r="AP29" s="64">
        <v>1795597</v>
      </c>
      <c r="AQ29" s="64">
        <v>1711811</v>
      </c>
      <c r="AR29" s="64">
        <v>1711675</v>
      </c>
      <c r="AS29" s="64">
        <v>768</v>
      </c>
      <c r="AT29" s="64">
        <v>27357</v>
      </c>
      <c r="AU29" s="64">
        <v>25480</v>
      </c>
      <c r="AV29" s="60"/>
      <c r="AW29" s="62">
        <v>26</v>
      </c>
      <c r="AX29" s="63" t="str">
        <f t="shared" si="1"/>
        <v>かすみがうら市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0"/>
      <c r="BI29" s="62">
        <v>26</v>
      </c>
      <c r="BJ29" s="63" t="str">
        <f t="shared" si="0"/>
        <v>かすみがうら市</v>
      </c>
      <c r="BK29" s="64">
        <v>39178</v>
      </c>
      <c r="BL29" s="64">
        <v>903021</v>
      </c>
      <c r="BM29" s="64">
        <v>898723</v>
      </c>
      <c r="BN29" s="64">
        <v>7318254</v>
      </c>
      <c r="BO29" s="64">
        <v>7314338</v>
      </c>
      <c r="BP29" s="64">
        <v>2521554</v>
      </c>
      <c r="BQ29" s="64">
        <v>131</v>
      </c>
      <c r="BR29" s="64">
        <v>814</v>
      </c>
      <c r="BS29" s="64">
        <v>797</v>
      </c>
      <c r="BT29" s="66"/>
      <c r="BU29" s="62">
        <v>26</v>
      </c>
      <c r="BV29" s="63" t="str">
        <f t="shared" si="4"/>
        <v>かすみがうら市</v>
      </c>
      <c r="BW29" s="64">
        <v>0</v>
      </c>
      <c r="BX29" s="64">
        <v>3580735</v>
      </c>
      <c r="BY29" s="64">
        <v>3450420</v>
      </c>
      <c r="BZ29" s="64">
        <v>38962151</v>
      </c>
      <c r="CA29" s="64">
        <v>38271988</v>
      </c>
      <c r="CB29" s="64">
        <v>6377456</v>
      </c>
      <c r="CC29" s="64">
        <v>0</v>
      </c>
      <c r="CD29" s="64">
        <v>14634</v>
      </c>
      <c r="CE29" s="64">
        <v>13850</v>
      </c>
      <c r="CF29" s="66"/>
      <c r="CG29" s="62">
        <v>26</v>
      </c>
      <c r="CH29" s="63" t="str">
        <f t="shared" si="5"/>
        <v>かすみがうら市</v>
      </c>
      <c r="CI29" s="64">
        <v>0</v>
      </c>
      <c r="CJ29" s="64">
        <v>5608742</v>
      </c>
      <c r="CK29" s="64">
        <v>5577759</v>
      </c>
      <c r="CL29" s="64">
        <v>34356166</v>
      </c>
      <c r="CM29" s="64">
        <v>34221021</v>
      </c>
      <c r="CN29" s="64">
        <v>11405581</v>
      </c>
      <c r="CO29" s="64">
        <v>0</v>
      </c>
      <c r="CP29" s="64">
        <v>14548</v>
      </c>
      <c r="CQ29" s="64">
        <v>13986</v>
      </c>
      <c r="CR29" s="66"/>
      <c r="CS29" s="62">
        <v>26</v>
      </c>
      <c r="CT29" s="63" t="str">
        <f t="shared" si="6"/>
        <v>かすみがうら市</v>
      </c>
      <c r="CU29" s="64">
        <v>0</v>
      </c>
      <c r="CV29" s="64">
        <v>3919754</v>
      </c>
      <c r="CW29" s="64">
        <v>3916463</v>
      </c>
      <c r="CX29" s="64">
        <v>33160015</v>
      </c>
      <c r="CY29" s="64">
        <v>33150547</v>
      </c>
      <c r="CZ29" s="64">
        <v>23128297</v>
      </c>
      <c r="DA29" s="64">
        <v>0</v>
      </c>
      <c r="DB29" s="64">
        <v>3628</v>
      </c>
      <c r="DC29" s="64">
        <v>3570</v>
      </c>
      <c r="DD29" s="66"/>
      <c r="DE29" s="62">
        <v>26</v>
      </c>
      <c r="DF29" s="63" t="str">
        <f t="shared" si="7"/>
        <v>かすみがうら市</v>
      </c>
      <c r="DG29" s="64">
        <v>1144956</v>
      </c>
      <c r="DH29" s="64">
        <v>13109231</v>
      </c>
      <c r="DI29" s="64">
        <v>12944642</v>
      </c>
      <c r="DJ29" s="64">
        <v>106478332</v>
      </c>
      <c r="DK29" s="64">
        <v>105643556</v>
      </c>
      <c r="DL29" s="64">
        <v>40911334</v>
      </c>
      <c r="DM29" s="64">
        <v>1005</v>
      </c>
      <c r="DN29" s="64">
        <v>32810</v>
      </c>
      <c r="DO29" s="64">
        <v>31406</v>
      </c>
      <c r="DP29" s="95"/>
      <c r="DQ29" s="62">
        <v>26</v>
      </c>
      <c r="DR29" s="63" t="str">
        <f t="shared" si="8"/>
        <v>かすみがうら市</v>
      </c>
      <c r="DS29" s="64">
        <v>0</v>
      </c>
      <c r="DT29" s="64">
        <v>0</v>
      </c>
      <c r="DU29" s="64">
        <v>0</v>
      </c>
      <c r="DV29" s="64">
        <v>0</v>
      </c>
      <c r="DW29" s="64">
        <v>0</v>
      </c>
      <c r="DX29" s="64">
        <v>0</v>
      </c>
      <c r="DY29" s="64">
        <v>0</v>
      </c>
      <c r="DZ29" s="64">
        <v>0</v>
      </c>
      <c r="EA29" s="64">
        <v>0</v>
      </c>
      <c r="EB29" s="60"/>
      <c r="EC29" s="62">
        <v>26</v>
      </c>
      <c r="ED29" s="63" t="str">
        <f t="shared" si="9"/>
        <v>かすみがうら市</v>
      </c>
      <c r="EE29" s="64">
        <v>0</v>
      </c>
      <c r="EF29" s="64">
        <v>0</v>
      </c>
      <c r="EG29" s="64">
        <v>0</v>
      </c>
      <c r="EH29" s="64">
        <v>0</v>
      </c>
      <c r="EI29" s="64">
        <v>0</v>
      </c>
      <c r="EJ29" s="64">
        <v>0</v>
      </c>
      <c r="EK29" s="64">
        <v>0</v>
      </c>
      <c r="EL29" s="64">
        <v>0</v>
      </c>
      <c r="EM29" s="64">
        <v>0</v>
      </c>
      <c r="EN29" s="60"/>
      <c r="EO29" s="62">
        <v>26</v>
      </c>
      <c r="EP29" s="63" t="str">
        <f t="shared" si="10"/>
        <v>かすみがうら市</v>
      </c>
      <c r="EQ29" s="64">
        <v>308764</v>
      </c>
      <c r="ER29" s="64">
        <v>31981</v>
      </c>
      <c r="ES29" s="64">
        <v>25959</v>
      </c>
      <c r="ET29" s="64">
        <v>568</v>
      </c>
      <c r="EU29" s="64">
        <v>454</v>
      </c>
      <c r="EV29" s="64">
        <v>454</v>
      </c>
      <c r="EW29" s="64">
        <v>171</v>
      </c>
      <c r="EX29" s="64">
        <v>94</v>
      </c>
      <c r="EY29" s="64">
        <v>74</v>
      </c>
      <c r="EZ29" s="60"/>
      <c r="FA29" s="62">
        <v>26</v>
      </c>
      <c r="FB29" s="63" t="str">
        <f t="shared" si="11"/>
        <v>かすみがうら市</v>
      </c>
      <c r="FC29" s="64">
        <v>2301822</v>
      </c>
      <c r="FD29" s="64">
        <v>22753848</v>
      </c>
      <c r="FE29" s="64">
        <v>20478700</v>
      </c>
      <c r="FF29" s="64">
        <v>685898</v>
      </c>
      <c r="FG29" s="64">
        <v>614240</v>
      </c>
      <c r="FH29" s="64">
        <v>614240</v>
      </c>
      <c r="FI29" s="64">
        <v>598</v>
      </c>
      <c r="FJ29" s="64">
        <v>15293</v>
      </c>
      <c r="FK29" s="64">
        <v>12944</v>
      </c>
      <c r="FM29" s="62">
        <v>26</v>
      </c>
      <c r="FN29" s="63" t="str">
        <f t="shared" si="12"/>
        <v>かすみがうら市</v>
      </c>
      <c r="FO29" s="64">
        <v>25674</v>
      </c>
      <c r="FP29" s="64">
        <v>401382</v>
      </c>
      <c r="FQ29" s="64">
        <v>381576</v>
      </c>
      <c r="FR29" s="64">
        <v>468112</v>
      </c>
      <c r="FS29" s="64">
        <v>463813</v>
      </c>
      <c r="FT29" s="64">
        <v>294913</v>
      </c>
      <c r="FU29" s="64">
        <v>34</v>
      </c>
      <c r="FV29" s="64">
        <v>254</v>
      </c>
      <c r="FW29" s="64">
        <v>215</v>
      </c>
      <c r="FY29" s="62">
        <v>26</v>
      </c>
      <c r="FZ29" s="63" t="str">
        <f t="shared" si="13"/>
        <v>かすみがうら市</v>
      </c>
      <c r="GA29" s="64">
        <v>0</v>
      </c>
      <c r="GB29" s="64">
        <v>22026</v>
      </c>
      <c r="GC29" s="64">
        <v>22026</v>
      </c>
      <c r="GD29" s="64">
        <v>1167</v>
      </c>
      <c r="GE29" s="64">
        <v>1167</v>
      </c>
      <c r="GF29" s="64">
        <v>1167</v>
      </c>
      <c r="GG29" s="64">
        <v>0</v>
      </c>
      <c r="GH29" s="64">
        <v>11</v>
      </c>
      <c r="GI29" s="64">
        <v>11</v>
      </c>
      <c r="GK29" s="62">
        <v>26</v>
      </c>
      <c r="GL29" s="63" t="str">
        <f t="shared" si="14"/>
        <v>かすみがうら市</v>
      </c>
      <c r="GM29" s="64">
        <v>317186</v>
      </c>
      <c r="GN29" s="64">
        <v>2415008</v>
      </c>
      <c r="GO29" s="64">
        <v>2099197</v>
      </c>
      <c r="GP29" s="64">
        <v>65297</v>
      </c>
      <c r="GQ29" s="64">
        <v>58391</v>
      </c>
      <c r="GR29" s="64">
        <v>50302</v>
      </c>
      <c r="GS29" s="64">
        <v>377</v>
      </c>
      <c r="GT29" s="64">
        <v>5703</v>
      </c>
      <c r="GU29" s="64">
        <v>4817</v>
      </c>
      <c r="GW29" s="62">
        <v>26</v>
      </c>
      <c r="GX29" s="63" t="str">
        <f t="shared" si="15"/>
        <v>かすみがうら市</v>
      </c>
      <c r="GY29" s="64">
        <v>50379</v>
      </c>
      <c r="GZ29" s="64">
        <v>3585750</v>
      </c>
      <c r="HA29" s="64">
        <v>3585461</v>
      </c>
      <c r="HB29" s="64">
        <v>5185513</v>
      </c>
      <c r="HC29" s="64">
        <v>5185111</v>
      </c>
      <c r="HD29" s="64">
        <v>3630890</v>
      </c>
      <c r="HE29" s="64">
        <v>180</v>
      </c>
      <c r="HF29" s="64">
        <v>1637</v>
      </c>
      <c r="HG29" s="64">
        <v>1632</v>
      </c>
      <c r="HI29" s="62">
        <v>26</v>
      </c>
      <c r="HJ29" s="63" t="str">
        <f t="shared" si="16"/>
        <v>かすみがうら市</v>
      </c>
      <c r="HK29" s="64">
        <v>0</v>
      </c>
      <c r="HL29" s="64">
        <v>0</v>
      </c>
      <c r="HM29" s="64">
        <v>0</v>
      </c>
      <c r="HN29" s="64">
        <v>0</v>
      </c>
      <c r="HO29" s="64">
        <v>0</v>
      </c>
      <c r="HP29" s="64">
        <v>0</v>
      </c>
      <c r="HQ29" s="64">
        <v>0</v>
      </c>
      <c r="HR29" s="64">
        <v>0</v>
      </c>
      <c r="HS29" s="64">
        <v>0</v>
      </c>
      <c r="HU29" s="62">
        <v>26</v>
      </c>
      <c r="HV29" s="63" t="str">
        <f t="shared" si="17"/>
        <v>かすみがうら市</v>
      </c>
      <c r="HW29" s="64">
        <v>722</v>
      </c>
      <c r="HX29" s="64">
        <v>37479</v>
      </c>
      <c r="HY29" s="64">
        <v>37479</v>
      </c>
      <c r="HZ29" s="64">
        <v>146103</v>
      </c>
      <c r="IA29" s="64">
        <v>146103</v>
      </c>
      <c r="IB29" s="64">
        <v>99271</v>
      </c>
      <c r="IC29" s="64">
        <v>4</v>
      </c>
      <c r="ID29" s="64">
        <v>43</v>
      </c>
      <c r="IE29" s="64">
        <v>43</v>
      </c>
      <c r="IG29" s="62">
        <v>26</v>
      </c>
      <c r="IH29" s="63" t="str">
        <f t="shared" si="18"/>
        <v>かすみがうら市</v>
      </c>
      <c r="II29" s="64">
        <v>0</v>
      </c>
      <c r="IJ29" s="64">
        <v>0</v>
      </c>
      <c r="IK29" s="64">
        <v>0</v>
      </c>
      <c r="IL29" s="64">
        <v>0</v>
      </c>
      <c r="IM29" s="64">
        <v>0</v>
      </c>
      <c r="IN29" s="64">
        <v>0</v>
      </c>
      <c r="IO29" s="64">
        <v>0</v>
      </c>
      <c r="IP29" s="64">
        <v>0</v>
      </c>
      <c r="IQ29" s="64">
        <v>0</v>
      </c>
    </row>
    <row r="30" spans="1:251" s="56" customFormat="1" ht="24.75" customHeight="1">
      <c r="A30" s="62">
        <v>27</v>
      </c>
      <c r="B30" s="63" t="s">
        <v>110</v>
      </c>
      <c r="C30" s="64">
        <v>260301</v>
      </c>
      <c r="D30" s="64">
        <v>30122283</v>
      </c>
      <c r="E30" s="64">
        <v>29326625</v>
      </c>
      <c r="F30" s="64">
        <v>3269919</v>
      </c>
      <c r="G30" s="64">
        <v>3184526</v>
      </c>
      <c r="H30" s="64">
        <v>3183618</v>
      </c>
      <c r="I30" s="64">
        <v>948</v>
      </c>
      <c r="J30" s="64">
        <v>19513</v>
      </c>
      <c r="K30" s="64">
        <v>18555</v>
      </c>
      <c r="L30" s="60"/>
      <c r="M30" s="62">
        <v>27</v>
      </c>
      <c r="N30" s="63" t="s">
        <v>110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0"/>
      <c r="Y30" s="62">
        <v>27</v>
      </c>
      <c r="Z30" s="63" t="str">
        <f t="shared" si="2"/>
        <v>桜川市</v>
      </c>
      <c r="AA30" s="64">
        <v>21591</v>
      </c>
      <c r="AB30" s="64">
        <v>412124</v>
      </c>
      <c r="AC30" s="64">
        <v>412064</v>
      </c>
      <c r="AD30" s="64">
        <v>1979549</v>
      </c>
      <c r="AE30" s="64">
        <v>1979271</v>
      </c>
      <c r="AF30" s="64">
        <v>660887</v>
      </c>
      <c r="AG30" s="64">
        <v>70</v>
      </c>
      <c r="AH30" s="64">
        <v>496</v>
      </c>
      <c r="AI30" s="64">
        <v>494</v>
      </c>
      <c r="AJ30" s="66"/>
      <c r="AK30" s="62">
        <v>27</v>
      </c>
      <c r="AL30" s="63" t="str">
        <f t="shared" si="3"/>
        <v>桜川市</v>
      </c>
      <c r="AM30" s="64">
        <v>263985</v>
      </c>
      <c r="AN30" s="64">
        <v>23980938</v>
      </c>
      <c r="AO30" s="64">
        <v>22706178</v>
      </c>
      <c r="AP30" s="64">
        <v>1330616</v>
      </c>
      <c r="AQ30" s="64">
        <v>1262585</v>
      </c>
      <c r="AR30" s="64">
        <v>1261991</v>
      </c>
      <c r="AS30" s="64">
        <v>1267</v>
      </c>
      <c r="AT30" s="64">
        <v>24170</v>
      </c>
      <c r="AU30" s="64">
        <v>22474</v>
      </c>
      <c r="AV30" s="60"/>
      <c r="AW30" s="62">
        <v>27</v>
      </c>
      <c r="AX30" s="63" t="str">
        <f t="shared" si="1"/>
        <v>桜川市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0"/>
      <c r="BI30" s="62">
        <v>27</v>
      </c>
      <c r="BJ30" s="63" t="str">
        <f t="shared" si="0"/>
        <v>桜川市</v>
      </c>
      <c r="BK30" s="64">
        <v>20727</v>
      </c>
      <c r="BL30" s="64">
        <v>861325</v>
      </c>
      <c r="BM30" s="64">
        <v>857694</v>
      </c>
      <c r="BN30" s="64">
        <v>3908442</v>
      </c>
      <c r="BO30" s="64">
        <v>3897618</v>
      </c>
      <c r="BP30" s="64">
        <v>1240133</v>
      </c>
      <c r="BQ30" s="64">
        <v>90</v>
      </c>
      <c r="BR30" s="64">
        <v>1124</v>
      </c>
      <c r="BS30" s="64">
        <v>1109</v>
      </c>
      <c r="BT30" s="66"/>
      <c r="BU30" s="62">
        <v>27</v>
      </c>
      <c r="BV30" s="63" t="str">
        <f t="shared" si="4"/>
        <v>桜川市</v>
      </c>
      <c r="BW30" s="64">
        <v>0</v>
      </c>
      <c r="BX30" s="64">
        <v>3123201</v>
      </c>
      <c r="BY30" s="64">
        <v>2994668</v>
      </c>
      <c r="BZ30" s="64">
        <v>20717628</v>
      </c>
      <c r="CA30" s="64">
        <v>20087458</v>
      </c>
      <c r="CB30" s="64">
        <v>3347673</v>
      </c>
      <c r="CC30" s="64">
        <v>0</v>
      </c>
      <c r="CD30" s="64">
        <v>14136</v>
      </c>
      <c r="CE30" s="64">
        <v>13381</v>
      </c>
      <c r="CF30" s="66"/>
      <c r="CG30" s="62">
        <v>27</v>
      </c>
      <c r="CH30" s="63" t="str">
        <f t="shared" si="5"/>
        <v>桜川市</v>
      </c>
      <c r="CI30" s="64">
        <v>0</v>
      </c>
      <c r="CJ30" s="64">
        <v>7090483</v>
      </c>
      <c r="CK30" s="64">
        <v>7042693</v>
      </c>
      <c r="CL30" s="64">
        <v>34813027</v>
      </c>
      <c r="CM30" s="64">
        <v>34636392</v>
      </c>
      <c r="CN30" s="64">
        <v>11544538</v>
      </c>
      <c r="CO30" s="64">
        <v>0</v>
      </c>
      <c r="CP30" s="64">
        <v>16765</v>
      </c>
      <c r="CQ30" s="64">
        <v>16122</v>
      </c>
      <c r="CR30" s="66"/>
      <c r="CS30" s="62">
        <v>27</v>
      </c>
      <c r="CT30" s="63" t="str">
        <f t="shared" si="6"/>
        <v>桜川市</v>
      </c>
      <c r="CU30" s="64">
        <v>0</v>
      </c>
      <c r="CV30" s="64">
        <v>5298076</v>
      </c>
      <c r="CW30" s="64">
        <v>5294693</v>
      </c>
      <c r="CX30" s="64">
        <v>30951188</v>
      </c>
      <c r="CY30" s="64">
        <v>30936482</v>
      </c>
      <c r="CZ30" s="64">
        <v>21087995</v>
      </c>
      <c r="DA30" s="64">
        <v>0</v>
      </c>
      <c r="DB30" s="64">
        <v>8461</v>
      </c>
      <c r="DC30" s="64">
        <v>8373</v>
      </c>
      <c r="DD30" s="66"/>
      <c r="DE30" s="62">
        <v>27</v>
      </c>
      <c r="DF30" s="63" t="str">
        <f t="shared" si="7"/>
        <v>桜川市</v>
      </c>
      <c r="DG30" s="64">
        <v>581559</v>
      </c>
      <c r="DH30" s="64">
        <v>15511760</v>
      </c>
      <c r="DI30" s="64">
        <v>15332054</v>
      </c>
      <c r="DJ30" s="64">
        <v>86481843</v>
      </c>
      <c r="DK30" s="64">
        <v>85660332</v>
      </c>
      <c r="DL30" s="64">
        <v>35980206</v>
      </c>
      <c r="DM30" s="64">
        <v>1164</v>
      </c>
      <c r="DN30" s="64">
        <v>39362</v>
      </c>
      <c r="DO30" s="64">
        <v>37876</v>
      </c>
      <c r="DP30" s="95"/>
      <c r="DQ30" s="62">
        <v>27</v>
      </c>
      <c r="DR30" s="63" t="str">
        <f t="shared" si="8"/>
        <v>桜川市</v>
      </c>
      <c r="DS30" s="64">
        <v>0</v>
      </c>
      <c r="DT30" s="64">
        <v>0</v>
      </c>
      <c r="DU30" s="64">
        <v>0</v>
      </c>
      <c r="DV30" s="64">
        <v>0</v>
      </c>
      <c r="DW30" s="64">
        <v>0</v>
      </c>
      <c r="DX30" s="64">
        <v>0</v>
      </c>
      <c r="DY30" s="64">
        <v>0</v>
      </c>
      <c r="DZ30" s="64">
        <v>0</v>
      </c>
      <c r="EA30" s="64">
        <v>0</v>
      </c>
      <c r="EB30" s="60"/>
      <c r="EC30" s="62">
        <v>27</v>
      </c>
      <c r="ED30" s="63" t="str">
        <f t="shared" si="9"/>
        <v>桜川市</v>
      </c>
      <c r="EE30" s="64">
        <v>0</v>
      </c>
      <c r="EF30" s="64">
        <v>0</v>
      </c>
      <c r="EG30" s="64">
        <v>0</v>
      </c>
      <c r="EH30" s="64">
        <v>0</v>
      </c>
      <c r="EI30" s="64">
        <v>0</v>
      </c>
      <c r="EJ30" s="64">
        <v>0</v>
      </c>
      <c r="EK30" s="64">
        <v>0</v>
      </c>
      <c r="EL30" s="64">
        <v>0</v>
      </c>
      <c r="EM30" s="64">
        <v>0</v>
      </c>
      <c r="EN30" s="60"/>
      <c r="EO30" s="62">
        <v>27</v>
      </c>
      <c r="EP30" s="63" t="str">
        <f t="shared" si="10"/>
        <v>桜川市</v>
      </c>
      <c r="EQ30" s="64">
        <v>1355602</v>
      </c>
      <c r="ER30" s="64">
        <v>8219</v>
      </c>
      <c r="ES30" s="64">
        <v>8219</v>
      </c>
      <c r="ET30" s="64">
        <v>244</v>
      </c>
      <c r="EU30" s="64">
        <v>244</v>
      </c>
      <c r="EV30" s="64">
        <v>244</v>
      </c>
      <c r="EW30" s="64">
        <v>444</v>
      </c>
      <c r="EX30" s="64">
        <v>23</v>
      </c>
      <c r="EY30" s="64">
        <v>23</v>
      </c>
      <c r="EZ30" s="60"/>
      <c r="FA30" s="62">
        <v>27</v>
      </c>
      <c r="FB30" s="63" t="str">
        <f t="shared" si="11"/>
        <v>桜川市</v>
      </c>
      <c r="FC30" s="64">
        <v>12194637</v>
      </c>
      <c r="FD30" s="64">
        <v>50495802</v>
      </c>
      <c r="FE30" s="64">
        <v>46591363</v>
      </c>
      <c r="FF30" s="64">
        <v>1195052</v>
      </c>
      <c r="FG30" s="64">
        <v>1100153</v>
      </c>
      <c r="FH30" s="64">
        <v>1100153</v>
      </c>
      <c r="FI30" s="64">
        <v>798</v>
      </c>
      <c r="FJ30" s="64">
        <v>17182</v>
      </c>
      <c r="FK30" s="64">
        <v>13695</v>
      </c>
      <c r="FM30" s="62">
        <v>27</v>
      </c>
      <c r="FN30" s="63" t="str">
        <f t="shared" si="12"/>
        <v>桜川市</v>
      </c>
      <c r="FO30" s="64">
        <v>593</v>
      </c>
      <c r="FP30" s="64">
        <v>63667</v>
      </c>
      <c r="FQ30" s="64">
        <v>63156</v>
      </c>
      <c r="FR30" s="64">
        <v>216943</v>
      </c>
      <c r="FS30" s="64">
        <v>216349</v>
      </c>
      <c r="FT30" s="64">
        <v>152201</v>
      </c>
      <c r="FU30" s="64">
        <v>4</v>
      </c>
      <c r="FV30" s="64">
        <v>102</v>
      </c>
      <c r="FW30" s="64">
        <v>100</v>
      </c>
      <c r="FY30" s="62">
        <v>27</v>
      </c>
      <c r="FZ30" s="63" t="str">
        <f t="shared" si="13"/>
        <v>桜川市</v>
      </c>
      <c r="GA30" s="64">
        <v>0</v>
      </c>
      <c r="GB30" s="64">
        <v>67808</v>
      </c>
      <c r="GC30" s="64">
        <v>67808</v>
      </c>
      <c r="GD30" s="64">
        <v>2848</v>
      </c>
      <c r="GE30" s="64">
        <v>2848</v>
      </c>
      <c r="GF30" s="64">
        <v>2848</v>
      </c>
      <c r="GG30" s="64">
        <v>0</v>
      </c>
      <c r="GH30" s="64">
        <v>15</v>
      </c>
      <c r="GI30" s="64">
        <v>15</v>
      </c>
      <c r="GK30" s="62">
        <v>27</v>
      </c>
      <c r="GL30" s="63" t="str">
        <f t="shared" si="14"/>
        <v>桜川市</v>
      </c>
      <c r="GM30" s="64">
        <v>37977</v>
      </c>
      <c r="GN30" s="64">
        <v>1033928</v>
      </c>
      <c r="GO30" s="64">
        <v>741712</v>
      </c>
      <c r="GP30" s="64">
        <v>17936</v>
      </c>
      <c r="GQ30" s="64">
        <v>13990</v>
      </c>
      <c r="GR30" s="64">
        <v>13990</v>
      </c>
      <c r="GS30" s="64">
        <v>113</v>
      </c>
      <c r="GT30" s="64">
        <v>956</v>
      </c>
      <c r="GU30" s="64">
        <v>721</v>
      </c>
      <c r="GW30" s="62">
        <v>27</v>
      </c>
      <c r="GX30" s="63" t="str">
        <f t="shared" si="15"/>
        <v>桜川市</v>
      </c>
      <c r="GY30" s="64">
        <v>13600</v>
      </c>
      <c r="GZ30" s="64">
        <v>3370339</v>
      </c>
      <c r="HA30" s="64">
        <v>3370222</v>
      </c>
      <c r="HB30" s="64">
        <v>3307690</v>
      </c>
      <c r="HC30" s="64">
        <v>3307577</v>
      </c>
      <c r="HD30" s="64">
        <v>2271209</v>
      </c>
      <c r="HE30" s="64">
        <v>5</v>
      </c>
      <c r="HF30" s="64">
        <v>729</v>
      </c>
      <c r="HG30" s="64">
        <v>727</v>
      </c>
      <c r="HI30" s="62">
        <v>27</v>
      </c>
      <c r="HJ30" s="63" t="str">
        <f t="shared" si="16"/>
        <v>桜川市</v>
      </c>
      <c r="HK30" s="64">
        <v>318171</v>
      </c>
      <c r="HL30" s="64">
        <v>87508</v>
      </c>
      <c r="HM30" s="64">
        <v>87508</v>
      </c>
      <c r="HN30" s="64">
        <v>219464</v>
      </c>
      <c r="HO30" s="64">
        <v>219464</v>
      </c>
      <c r="HP30" s="64">
        <v>137145</v>
      </c>
      <c r="HQ30" s="64">
        <v>118</v>
      </c>
      <c r="HR30" s="64">
        <v>43</v>
      </c>
      <c r="HS30" s="64">
        <v>43</v>
      </c>
      <c r="HU30" s="62">
        <v>27</v>
      </c>
      <c r="HV30" s="63" t="str">
        <f t="shared" si="17"/>
        <v>桜川市</v>
      </c>
      <c r="HW30" s="64">
        <v>4581</v>
      </c>
      <c r="HX30" s="64">
        <v>181223</v>
      </c>
      <c r="HY30" s="64">
        <v>181124</v>
      </c>
      <c r="HZ30" s="64">
        <v>125001</v>
      </c>
      <c r="IA30" s="64">
        <v>124973</v>
      </c>
      <c r="IB30" s="64">
        <v>89159</v>
      </c>
      <c r="IC30" s="64">
        <v>8</v>
      </c>
      <c r="ID30" s="64">
        <v>116</v>
      </c>
      <c r="IE30" s="64">
        <v>115</v>
      </c>
      <c r="IG30" s="62">
        <v>27</v>
      </c>
      <c r="IH30" s="63" t="str">
        <f t="shared" si="18"/>
        <v>桜川市</v>
      </c>
      <c r="II30" s="64">
        <v>0</v>
      </c>
      <c r="IJ30" s="64">
        <v>0</v>
      </c>
      <c r="IK30" s="64">
        <v>0</v>
      </c>
      <c r="IL30" s="64">
        <v>0</v>
      </c>
      <c r="IM30" s="64">
        <v>0</v>
      </c>
      <c r="IN30" s="64">
        <v>0</v>
      </c>
      <c r="IO30" s="64">
        <v>0</v>
      </c>
      <c r="IP30" s="64">
        <v>0</v>
      </c>
      <c r="IQ30" s="64">
        <v>0</v>
      </c>
    </row>
    <row r="31" spans="1:251" s="56" customFormat="1" ht="24.75" customHeight="1">
      <c r="A31" s="62">
        <v>28</v>
      </c>
      <c r="B31" s="63" t="s">
        <v>111</v>
      </c>
      <c r="C31" s="64">
        <v>1462794</v>
      </c>
      <c r="D31" s="64">
        <v>11918494</v>
      </c>
      <c r="E31" s="64">
        <v>11205170</v>
      </c>
      <c r="F31" s="64">
        <v>918596</v>
      </c>
      <c r="G31" s="64">
        <v>869484</v>
      </c>
      <c r="H31" s="64">
        <v>869484</v>
      </c>
      <c r="I31" s="64">
        <v>4053</v>
      </c>
      <c r="J31" s="64">
        <v>12683</v>
      </c>
      <c r="K31" s="64">
        <v>11621</v>
      </c>
      <c r="L31" s="60"/>
      <c r="M31" s="62">
        <v>28</v>
      </c>
      <c r="N31" s="63" t="s">
        <v>111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0"/>
      <c r="Y31" s="62">
        <v>28</v>
      </c>
      <c r="Z31" s="63" t="str">
        <f t="shared" si="2"/>
        <v>神栖市</v>
      </c>
      <c r="AA31" s="64">
        <v>24187</v>
      </c>
      <c r="AB31" s="64">
        <v>642108</v>
      </c>
      <c r="AC31" s="64">
        <v>638609</v>
      </c>
      <c r="AD31" s="64">
        <v>1344682</v>
      </c>
      <c r="AE31" s="64">
        <v>1339232</v>
      </c>
      <c r="AF31" s="64">
        <v>446411</v>
      </c>
      <c r="AG31" s="64">
        <v>125</v>
      </c>
      <c r="AH31" s="64">
        <v>696</v>
      </c>
      <c r="AI31" s="64">
        <v>684</v>
      </c>
      <c r="AJ31" s="66"/>
      <c r="AK31" s="62">
        <v>28</v>
      </c>
      <c r="AL31" s="63" t="str">
        <f t="shared" si="3"/>
        <v>神栖市</v>
      </c>
      <c r="AM31" s="64">
        <v>181142</v>
      </c>
      <c r="AN31" s="64">
        <v>15178893</v>
      </c>
      <c r="AO31" s="64">
        <v>14094465</v>
      </c>
      <c r="AP31" s="64">
        <v>567390</v>
      </c>
      <c r="AQ31" s="64">
        <v>526038</v>
      </c>
      <c r="AR31" s="64">
        <v>525949</v>
      </c>
      <c r="AS31" s="64">
        <v>454</v>
      </c>
      <c r="AT31" s="64">
        <v>14605</v>
      </c>
      <c r="AU31" s="64">
        <v>13214</v>
      </c>
      <c r="AV31" s="60"/>
      <c r="AW31" s="62">
        <v>28</v>
      </c>
      <c r="AX31" s="63" t="str">
        <f t="shared" si="1"/>
        <v>神栖市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0</v>
      </c>
      <c r="BH31" s="60"/>
      <c r="BI31" s="62">
        <v>28</v>
      </c>
      <c r="BJ31" s="63" t="str">
        <f t="shared" si="0"/>
        <v>神栖市</v>
      </c>
      <c r="BK31" s="64">
        <v>59374</v>
      </c>
      <c r="BL31" s="64">
        <v>408207</v>
      </c>
      <c r="BM31" s="64">
        <v>406152</v>
      </c>
      <c r="BN31" s="64">
        <v>1306565</v>
      </c>
      <c r="BO31" s="64">
        <v>1300155</v>
      </c>
      <c r="BP31" s="64">
        <v>432937</v>
      </c>
      <c r="BQ31" s="64">
        <v>72</v>
      </c>
      <c r="BR31" s="64">
        <v>559</v>
      </c>
      <c r="BS31" s="64">
        <v>548</v>
      </c>
      <c r="BT31" s="66"/>
      <c r="BU31" s="62">
        <v>28</v>
      </c>
      <c r="BV31" s="63" t="str">
        <f t="shared" si="4"/>
        <v>神栖市</v>
      </c>
      <c r="BW31" s="64">
        <v>0</v>
      </c>
      <c r="BX31" s="64">
        <v>7590795</v>
      </c>
      <c r="BY31" s="64">
        <v>7116840</v>
      </c>
      <c r="BZ31" s="64">
        <v>64979011</v>
      </c>
      <c r="CA31" s="64">
        <v>62150557</v>
      </c>
      <c r="CB31" s="64">
        <v>10358416</v>
      </c>
      <c r="CC31" s="64">
        <v>0</v>
      </c>
      <c r="CD31" s="64">
        <v>31659</v>
      </c>
      <c r="CE31" s="64">
        <v>28702</v>
      </c>
      <c r="CF31" s="66"/>
      <c r="CG31" s="62">
        <v>28</v>
      </c>
      <c r="CH31" s="63" t="str">
        <f t="shared" si="5"/>
        <v>神栖市</v>
      </c>
      <c r="CI31" s="64">
        <v>0</v>
      </c>
      <c r="CJ31" s="64">
        <v>7496678</v>
      </c>
      <c r="CK31" s="64">
        <v>7401292</v>
      </c>
      <c r="CL31" s="64">
        <v>51629512</v>
      </c>
      <c r="CM31" s="64">
        <v>51233766</v>
      </c>
      <c r="CN31" s="64">
        <v>17077916</v>
      </c>
      <c r="CO31" s="64">
        <v>0</v>
      </c>
      <c r="CP31" s="64">
        <v>30408</v>
      </c>
      <c r="CQ31" s="64">
        <v>28776</v>
      </c>
      <c r="CR31" s="66"/>
      <c r="CS31" s="62">
        <v>28</v>
      </c>
      <c r="CT31" s="63" t="str">
        <f t="shared" si="6"/>
        <v>神栖市</v>
      </c>
      <c r="CU31" s="64">
        <v>0</v>
      </c>
      <c r="CV31" s="64">
        <v>24596733</v>
      </c>
      <c r="CW31" s="64">
        <v>24594039</v>
      </c>
      <c r="CX31" s="64">
        <v>217467714</v>
      </c>
      <c r="CY31" s="64">
        <v>217456981</v>
      </c>
      <c r="CZ31" s="64">
        <v>152180957</v>
      </c>
      <c r="DA31" s="64">
        <v>0</v>
      </c>
      <c r="DB31" s="64">
        <v>8403</v>
      </c>
      <c r="DC31" s="64">
        <v>8334</v>
      </c>
      <c r="DD31" s="66"/>
      <c r="DE31" s="62">
        <v>28</v>
      </c>
      <c r="DF31" s="63" t="str">
        <f t="shared" si="7"/>
        <v>神栖市</v>
      </c>
      <c r="DG31" s="64">
        <v>2591795</v>
      </c>
      <c r="DH31" s="64">
        <v>39684206</v>
      </c>
      <c r="DI31" s="64">
        <v>39112171</v>
      </c>
      <c r="DJ31" s="64">
        <v>334076237</v>
      </c>
      <c r="DK31" s="64">
        <v>330841304</v>
      </c>
      <c r="DL31" s="64">
        <v>179617289</v>
      </c>
      <c r="DM31" s="64">
        <v>1075</v>
      </c>
      <c r="DN31" s="64">
        <v>70470</v>
      </c>
      <c r="DO31" s="64">
        <v>65812</v>
      </c>
      <c r="DP31" s="95"/>
      <c r="DQ31" s="62">
        <v>28</v>
      </c>
      <c r="DR31" s="63" t="str">
        <f t="shared" si="8"/>
        <v>神栖市</v>
      </c>
      <c r="DS31" s="64">
        <v>0</v>
      </c>
      <c r="DT31" s="64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60"/>
      <c r="EC31" s="62">
        <v>28</v>
      </c>
      <c r="ED31" s="63" t="str">
        <f t="shared" si="9"/>
        <v>神栖市</v>
      </c>
      <c r="EE31" s="64">
        <v>0</v>
      </c>
      <c r="EF31" s="64">
        <v>0</v>
      </c>
      <c r="EG31" s="64">
        <v>0</v>
      </c>
      <c r="EH31" s="64">
        <v>0</v>
      </c>
      <c r="EI31" s="64">
        <v>0</v>
      </c>
      <c r="EJ31" s="64">
        <v>0</v>
      </c>
      <c r="EK31" s="64">
        <v>0</v>
      </c>
      <c r="EL31" s="64">
        <v>0</v>
      </c>
      <c r="EM31" s="64">
        <v>0</v>
      </c>
      <c r="EN31" s="60"/>
      <c r="EO31" s="62">
        <v>28</v>
      </c>
      <c r="EP31" s="63" t="str">
        <f t="shared" si="10"/>
        <v>神栖市</v>
      </c>
      <c r="EQ31" s="64">
        <v>451056</v>
      </c>
      <c r="ER31" s="64">
        <v>0</v>
      </c>
      <c r="ES31" s="64">
        <v>0</v>
      </c>
      <c r="ET31" s="64">
        <v>0</v>
      </c>
      <c r="EU31" s="64">
        <v>0</v>
      </c>
      <c r="EV31" s="64">
        <v>0</v>
      </c>
      <c r="EW31" s="64">
        <v>22</v>
      </c>
      <c r="EX31" s="64">
        <v>0</v>
      </c>
      <c r="EY31" s="64">
        <v>0</v>
      </c>
      <c r="EZ31" s="60"/>
      <c r="FA31" s="62">
        <v>28</v>
      </c>
      <c r="FB31" s="63" t="str">
        <f t="shared" si="11"/>
        <v>神栖市</v>
      </c>
      <c r="FC31" s="64">
        <v>535291</v>
      </c>
      <c r="FD31" s="64">
        <v>10218687</v>
      </c>
      <c r="FE31" s="64">
        <v>7916868</v>
      </c>
      <c r="FF31" s="64">
        <v>155067</v>
      </c>
      <c r="FG31" s="64">
        <v>120540</v>
      </c>
      <c r="FH31" s="64">
        <v>120540</v>
      </c>
      <c r="FI31" s="64">
        <v>730</v>
      </c>
      <c r="FJ31" s="64">
        <v>12347</v>
      </c>
      <c r="FK31" s="64">
        <v>8622</v>
      </c>
      <c r="FM31" s="62">
        <v>28</v>
      </c>
      <c r="FN31" s="63" t="str">
        <f t="shared" si="12"/>
        <v>神栖市</v>
      </c>
      <c r="FO31" s="64">
        <v>183339</v>
      </c>
      <c r="FP31" s="64">
        <v>140621</v>
      </c>
      <c r="FQ31" s="64">
        <v>137201</v>
      </c>
      <c r="FR31" s="64">
        <v>394921</v>
      </c>
      <c r="FS31" s="64">
        <v>387507</v>
      </c>
      <c r="FT31" s="64">
        <v>267840</v>
      </c>
      <c r="FU31" s="64">
        <v>121</v>
      </c>
      <c r="FV31" s="64">
        <v>511</v>
      </c>
      <c r="FW31" s="64">
        <v>475</v>
      </c>
      <c r="FY31" s="62">
        <v>28</v>
      </c>
      <c r="FZ31" s="63" t="str">
        <f t="shared" si="13"/>
        <v>神栖市</v>
      </c>
      <c r="GA31" s="64">
        <v>0</v>
      </c>
      <c r="GB31" s="64">
        <v>0</v>
      </c>
      <c r="GC31" s="64">
        <v>0</v>
      </c>
      <c r="GD31" s="64">
        <v>0</v>
      </c>
      <c r="GE31" s="64">
        <v>0</v>
      </c>
      <c r="GF31" s="64">
        <v>0</v>
      </c>
      <c r="GG31" s="64">
        <v>0</v>
      </c>
      <c r="GH31" s="64">
        <v>0</v>
      </c>
      <c r="GI31" s="64">
        <v>0</v>
      </c>
      <c r="GK31" s="62">
        <v>28</v>
      </c>
      <c r="GL31" s="63" t="str">
        <f t="shared" si="14"/>
        <v>神栖市</v>
      </c>
      <c r="GM31" s="64">
        <v>1254712</v>
      </c>
      <c r="GN31" s="64">
        <v>3703386</v>
      </c>
      <c r="GO31" s="64">
        <v>2997288</v>
      </c>
      <c r="GP31" s="64">
        <v>784987</v>
      </c>
      <c r="GQ31" s="64">
        <v>730968</v>
      </c>
      <c r="GR31" s="64">
        <v>607499</v>
      </c>
      <c r="GS31" s="64">
        <v>750</v>
      </c>
      <c r="GT31" s="64">
        <v>5961</v>
      </c>
      <c r="GU31" s="64">
        <v>4488</v>
      </c>
      <c r="GW31" s="62">
        <v>28</v>
      </c>
      <c r="GX31" s="63" t="str">
        <f t="shared" si="15"/>
        <v>神栖市</v>
      </c>
      <c r="GY31" s="64">
        <v>0</v>
      </c>
      <c r="GZ31" s="64">
        <v>813090</v>
      </c>
      <c r="HA31" s="64">
        <v>813090</v>
      </c>
      <c r="HB31" s="64">
        <v>870006</v>
      </c>
      <c r="HC31" s="64">
        <v>870006</v>
      </c>
      <c r="HD31" s="64">
        <v>609004</v>
      </c>
      <c r="HE31" s="64">
        <v>0</v>
      </c>
      <c r="HF31" s="64">
        <v>21</v>
      </c>
      <c r="HG31" s="64">
        <v>21</v>
      </c>
      <c r="HI31" s="62">
        <v>28</v>
      </c>
      <c r="HJ31" s="63" t="str">
        <f t="shared" si="16"/>
        <v>神栖市</v>
      </c>
      <c r="HK31" s="64">
        <v>0</v>
      </c>
      <c r="HL31" s="64">
        <v>0</v>
      </c>
      <c r="HM31" s="64">
        <v>0</v>
      </c>
      <c r="HN31" s="64">
        <v>0</v>
      </c>
      <c r="HO31" s="64">
        <v>0</v>
      </c>
      <c r="HP31" s="64">
        <v>0</v>
      </c>
      <c r="HQ31" s="64">
        <v>0</v>
      </c>
      <c r="HR31" s="64">
        <v>0</v>
      </c>
      <c r="HS31" s="64">
        <v>0</v>
      </c>
      <c r="HU31" s="62">
        <v>28</v>
      </c>
      <c r="HV31" s="63" t="str">
        <f t="shared" si="17"/>
        <v>神栖市</v>
      </c>
      <c r="HW31" s="64">
        <v>0</v>
      </c>
      <c r="HX31" s="64">
        <v>0</v>
      </c>
      <c r="HY31" s="64">
        <v>0</v>
      </c>
      <c r="HZ31" s="64">
        <v>0</v>
      </c>
      <c r="IA31" s="64">
        <v>0</v>
      </c>
      <c r="IB31" s="64">
        <v>0</v>
      </c>
      <c r="IC31" s="64">
        <v>0</v>
      </c>
      <c r="ID31" s="64">
        <v>0</v>
      </c>
      <c r="IE31" s="64">
        <v>0</v>
      </c>
      <c r="IG31" s="62">
        <v>28</v>
      </c>
      <c r="IH31" s="63" t="str">
        <f t="shared" si="18"/>
        <v>神栖市</v>
      </c>
      <c r="II31" s="64">
        <v>0</v>
      </c>
      <c r="IJ31" s="64">
        <v>0</v>
      </c>
      <c r="IK31" s="64">
        <v>0</v>
      </c>
      <c r="IL31" s="64">
        <v>0</v>
      </c>
      <c r="IM31" s="64">
        <v>0</v>
      </c>
      <c r="IN31" s="64">
        <v>0</v>
      </c>
      <c r="IO31" s="64">
        <v>0</v>
      </c>
      <c r="IP31" s="64">
        <v>0</v>
      </c>
      <c r="IQ31" s="64">
        <v>0</v>
      </c>
    </row>
    <row r="32" spans="1:251" s="56" customFormat="1" ht="24.75" customHeight="1">
      <c r="A32" s="62">
        <v>29</v>
      </c>
      <c r="B32" s="63" t="s">
        <v>112</v>
      </c>
      <c r="C32" s="64">
        <v>548457</v>
      </c>
      <c r="D32" s="64">
        <v>33158521</v>
      </c>
      <c r="E32" s="64">
        <v>32226984</v>
      </c>
      <c r="F32" s="64">
        <v>3578267</v>
      </c>
      <c r="G32" s="64">
        <v>3485215</v>
      </c>
      <c r="H32" s="64">
        <v>3482531</v>
      </c>
      <c r="I32" s="64">
        <v>2071</v>
      </c>
      <c r="J32" s="64">
        <v>23343</v>
      </c>
      <c r="K32" s="64">
        <v>22278</v>
      </c>
      <c r="L32" s="60"/>
      <c r="M32" s="62">
        <v>29</v>
      </c>
      <c r="N32" s="63" t="s">
        <v>112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0"/>
      <c r="Y32" s="62">
        <v>29</v>
      </c>
      <c r="Z32" s="63" t="str">
        <f t="shared" si="2"/>
        <v>行方市</v>
      </c>
      <c r="AA32" s="64">
        <v>0</v>
      </c>
      <c r="AB32" s="64">
        <v>35026</v>
      </c>
      <c r="AC32" s="64">
        <v>32863</v>
      </c>
      <c r="AD32" s="64">
        <v>13278</v>
      </c>
      <c r="AE32" s="64">
        <v>12508</v>
      </c>
      <c r="AF32" s="64">
        <v>8708</v>
      </c>
      <c r="AG32" s="64">
        <v>0</v>
      </c>
      <c r="AH32" s="64">
        <v>39</v>
      </c>
      <c r="AI32" s="64">
        <v>34</v>
      </c>
      <c r="AJ32" s="66"/>
      <c r="AK32" s="62">
        <v>29</v>
      </c>
      <c r="AL32" s="63" t="str">
        <f t="shared" si="3"/>
        <v>行方市</v>
      </c>
      <c r="AM32" s="64">
        <v>1193009</v>
      </c>
      <c r="AN32" s="64">
        <v>41316903</v>
      </c>
      <c r="AO32" s="64">
        <v>39481756</v>
      </c>
      <c r="AP32" s="64">
        <v>1933071</v>
      </c>
      <c r="AQ32" s="64">
        <v>1847422</v>
      </c>
      <c r="AR32" s="64">
        <v>1847254</v>
      </c>
      <c r="AS32" s="64">
        <v>2163</v>
      </c>
      <c r="AT32" s="64">
        <v>29350</v>
      </c>
      <c r="AU32" s="64">
        <v>27445</v>
      </c>
      <c r="AV32" s="60"/>
      <c r="AW32" s="62">
        <v>29</v>
      </c>
      <c r="AX32" s="63" t="str">
        <f t="shared" si="1"/>
        <v>行方市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0</v>
      </c>
      <c r="BH32" s="60"/>
      <c r="BI32" s="62">
        <v>29</v>
      </c>
      <c r="BJ32" s="63" t="str">
        <f t="shared" si="0"/>
        <v>行方市</v>
      </c>
      <c r="BK32" s="64">
        <v>832</v>
      </c>
      <c r="BL32" s="64">
        <v>117112</v>
      </c>
      <c r="BM32" s="64">
        <v>97465</v>
      </c>
      <c r="BN32" s="64">
        <v>41356</v>
      </c>
      <c r="BO32" s="64">
        <v>34516</v>
      </c>
      <c r="BP32" s="64">
        <v>24161</v>
      </c>
      <c r="BQ32" s="64">
        <v>5</v>
      </c>
      <c r="BR32" s="64">
        <v>178</v>
      </c>
      <c r="BS32" s="64">
        <v>138</v>
      </c>
      <c r="BT32" s="66"/>
      <c r="BU32" s="62">
        <v>29</v>
      </c>
      <c r="BV32" s="63" t="str">
        <f t="shared" si="4"/>
        <v>行方市</v>
      </c>
      <c r="BW32" s="64">
        <v>0</v>
      </c>
      <c r="BX32" s="64">
        <v>2810627</v>
      </c>
      <c r="BY32" s="64">
        <v>2620826</v>
      </c>
      <c r="BZ32" s="64">
        <v>11311786</v>
      </c>
      <c r="CA32" s="64">
        <v>10543735</v>
      </c>
      <c r="CB32" s="64">
        <v>1757269</v>
      </c>
      <c r="CC32" s="64">
        <v>0</v>
      </c>
      <c r="CD32" s="64">
        <v>12834</v>
      </c>
      <c r="CE32" s="64">
        <v>11695</v>
      </c>
      <c r="CF32" s="66"/>
      <c r="CG32" s="62">
        <v>29</v>
      </c>
      <c r="CH32" s="63" t="str">
        <f t="shared" si="5"/>
        <v>行方市</v>
      </c>
      <c r="CI32" s="64">
        <v>0</v>
      </c>
      <c r="CJ32" s="64">
        <v>7114375</v>
      </c>
      <c r="CK32" s="64">
        <v>7051378</v>
      </c>
      <c r="CL32" s="64">
        <v>26600643</v>
      </c>
      <c r="CM32" s="64">
        <v>26379255</v>
      </c>
      <c r="CN32" s="64">
        <v>8793054</v>
      </c>
      <c r="CO32" s="64">
        <v>0</v>
      </c>
      <c r="CP32" s="64">
        <v>15450</v>
      </c>
      <c r="CQ32" s="64">
        <v>14584</v>
      </c>
      <c r="CR32" s="66"/>
      <c r="CS32" s="62">
        <v>29</v>
      </c>
      <c r="CT32" s="63" t="str">
        <f t="shared" si="6"/>
        <v>行方市</v>
      </c>
      <c r="CU32" s="64">
        <v>0</v>
      </c>
      <c r="CV32" s="64">
        <v>2787979</v>
      </c>
      <c r="CW32" s="64">
        <v>2781506</v>
      </c>
      <c r="CX32" s="64">
        <v>12092007</v>
      </c>
      <c r="CY32" s="64">
        <v>12070080</v>
      </c>
      <c r="CZ32" s="64">
        <v>8387064</v>
      </c>
      <c r="DA32" s="64">
        <v>0</v>
      </c>
      <c r="DB32" s="64">
        <v>4341</v>
      </c>
      <c r="DC32" s="64">
        <v>4226</v>
      </c>
      <c r="DD32" s="66"/>
      <c r="DE32" s="62">
        <v>29</v>
      </c>
      <c r="DF32" s="63" t="str">
        <f t="shared" si="7"/>
        <v>行方市</v>
      </c>
      <c r="DG32" s="64">
        <v>700425</v>
      </c>
      <c r="DH32" s="64">
        <v>12712981</v>
      </c>
      <c r="DI32" s="64">
        <v>12453710</v>
      </c>
      <c r="DJ32" s="64">
        <v>50004436</v>
      </c>
      <c r="DK32" s="64">
        <v>48993070</v>
      </c>
      <c r="DL32" s="64">
        <v>18937387</v>
      </c>
      <c r="DM32" s="64">
        <v>1342</v>
      </c>
      <c r="DN32" s="64">
        <v>32625</v>
      </c>
      <c r="DO32" s="64">
        <v>30505</v>
      </c>
      <c r="DP32" s="95"/>
      <c r="DQ32" s="62">
        <v>29</v>
      </c>
      <c r="DR32" s="63" t="str">
        <f t="shared" si="8"/>
        <v>行方市</v>
      </c>
      <c r="DS32" s="64">
        <v>0</v>
      </c>
      <c r="DT32" s="64">
        <v>0</v>
      </c>
      <c r="DU32" s="64">
        <v>0</v>
      </c>
      <c r="DV32" s="64">
        <v>0</v>
      </c>
      <c r="DW32" s="64">
        <v>0</v>
      </c>
      <c r="DX32" s="64">
        <v>0</v>
      </c>
      <c r="DY32" s="64">
        <v>0</v>
      </c>
      <c r="DZ32" s="64">
        <v>0</v>
      </c>
      <c r="EA32" s="64">
        <v>0</v>
      </c>
      <c r="EB32" s="60"/>
      <c r="EC32" s="62">
        <v>29</v>
      </c>
      <c r="ED32" s="63" t="str">
        <f t="shared" si="9"/>
        <v>行方市</v>
      </c>
      <c r="EE32" s="64">
        <v>0</v>
      </c>
      <c r="EF32" s="64">
        <v>0</v>
      </c>
      <c r="EG32" s="64">
        <v>0</v>
      </c>
      <c r="EH32" s="64">
        <v>0</v>
      </c>
      <c r="EI32" s="64">
        <v>0</v>
      </c>
      <c r="EJ32" s="64">
        <v>0</v>
      </c>
      <c r="EK32" s="64">
        <v>0</v>
      </c>
      <c r="EL32" s="64">
        <v>0</v>
      </c>
      <c r="EM32" s="64">
        <v>0</v>
      </c>
      <c r="EN32" s="60"/>
      <c r="EO32" s="62">
        <v>29</v>
      </c>
      <c r="EP32" s="63" t="str">
        <f t="shared" si="10"/>
        <v>行方市</v>
      </c>
      <c r="EQ32" s="64">
        <v>74451</v>
      </c>
      <c r="ER32" s="64">
        <v>234374</v>
      </c>
      <c r="ES32" s="64">
        <v>207688</v>
      </c>
      <c r="ET32" s="64">
        <v>15264</v>
      </c>
      <c r="EU32" s="64">
        <v>13674</v>
      </c>
      <c r="EV32" s="64">
        <v>13674</v>
      </c>
      <c r="EW32" s="64">
        <v>47</v>
      </c>
      <c r="EX32" s="64">
        <v>280</v>
      </c>
      <c r="EY32" s="64">
        <v>239</v>
      </c>
      <c r="EZ32" s="60"/>
      <c r="FA32" s="62">
        <v>29</v>
      </c>
      <c r="FB32" s="63" t="str">
        <f t="shared" si="11"/>
        <v>行方市</v>
      </c>
      <c r="FC32" s="64">
        <v>3302512</v>
      </c>
      <c r="FD32" s="64">
        <v>40079302</v>
      </c>
      <c r="FE32" s="64">
        <v>36457172</v>
      </c>
      <c r="FF32" s="64">
        <v>1168858</v>
      </c>
      <c r="FG32" s="64">
        <v>1062764</v>
      </c>
      <c r="FH32" s="64">
        <v>1062764</v>
      </c>
      <c r="FI32" s="64">
        <v>1891</v>
      </c>
      <c r="FJ32" s="64">
        <v>24303</v>
      </c>
      <c r="FK32" s="64">
        <v>21088</v>
      </c>
      <c r="FM32" s="62">
        <v>29</v>
      </c>
      <c r="FN32" s="63" t="str">
        <f t="shared" si="12"/>
        <v>行方市</v>
      </c>
      <c r="FO32" s="64">
        <v>0</v>
      </c>
      <c r="FP32" s="64">
        <v>0</v>
      </c>
      <c r="FQ32" s="64">
        <v>0</v>
      </c>
      <c r="FR32" s="64">
        <v>0</v>
      </c>
      <c r="FS32" s="64">
        <v>0</v>
      </c>
      <c r="FT32" s="64">
        <v>0</v>
      </c>
      <c r="FU32" s="64">
        <v>0</v>
      </c>
      <c r="FV32" s="64">
        <v>0</v>
      </c>
      <c r="FW32" s="64">
        <v>0</v>
      </c>
      <c r="FY32" s="62">
        <v>29</v>
      </c>
      <c r="FZ32" s="63" t="str">
        <f t="shared" si="13"/>
        <v>行方市</v>
      </c>
      <c r="GA32" s="64">
        <v>0</v>
      </c>
      <c r="GB32" s="64">
        <v>0</v>
      </c>
      <c r="GC32" s="64">
        <v>0</v>
      </c>
      <c r="GD32" s="64">
        <v>0</v>
      </c>
      <c r="GE32" s="64">
        <v>0</v>
      </c>
      <c r="GF32" s="64">
        <v>0</v>
      </c>
      <c r="GG32" s="64">
        <v>0</v>
      </c>
      <c r="GH32" s="64">
        <v>0</v>
      </c>
      <c r="GI32" s="64">
        <v>0</v>
      </c>
      <c r="GK32" s="62">
        <v>29</v>
      </c>
      <c r="GL32" s="63" t="str">
        <f t="shared" si="14"/>
        <v>行方市</v>
      </c>
      <c r="GM32" s="64">
        <v>927089</v>
      </c>
      <c r="GN32" s="64">
        <v>2280773</v>
      </c>
      <c r="GO32" s="64">
        <v>1999050</v>
      </c>
      <c r="GP32" s="64">
        <v>31324</v>
      </c>
      <c r="GQ32" s="64">
        <v>27348</v>
      </c>
      <c r="GR32" s="64">
        <v>27348</v>
      </c>
      <c r="GS32" s="64">
        <v>1107</v>
      </c>
      <c r="GT32" s="64">
        <v>6508</v>
      </c>
      <c r="GU32" s="64">
        <v>5685</v>
      </c>
      <c r="GW32" s="62">
        <v>29</v>
      </c>
      <c r="GX32" s="63" t="str">
        <f t="shared" si="15"/>
        <v>行方市</v>
      </c>
      <c r="GY32" s="64">
        <v>79820</v>
      </c>
      <c r="GZ32" s="64">
        <v>6411851</v>
      </c>
      <c r="HA32" s="64">
        <v>6411012</v>
      </c>
      <c r="HB32" s="64">
        <v>8201984</v>
      </c>
      <c r="HC32" s="64">
        <v>8201066</v>
      </c>
      <c r="HD32" s="64">
        <v>5740746</v>
      </c>
      <c r="HE32" s="64">
        <v>177</v>
      </c>
      <c r="HF32" s="64">
        <v>2725</v>
      </c>
      <c r="HG32" s="64">
        <v>2720</v>
      </c>
      <c r="HI32" s="62">
        <v>29</v>
      </c>
      <c r="HJ32" s="63" t="str">
        <f t="shared" si="16"/>
        <v>行方市</v>
      </c>
      <c r="HK32" s="64">
        <v>0</v>
      </c>
      <c r="HL32" s="64">
        <v>0</v>
      </c>
      <c r="HM32" s="64">
        <v>0</v>
      </c>
      <c r="HN32" s="64">
        <v>0</v>
      </c>
      <c r="HO32" s="64">
        <v>0</v>
      </c>
      <c r="HP32" s="64">
        <v>0</v>
      </c>
      <c r="HQ32" s="64">
        <v>0</v>
      </c>
      <c r="HR32" s="64">
        <v>0</v>
      </c>
      <c r="HS32" s="64">
        <v>0</v>
      </c>
      <c r="HU32" s="62">
        <v>29</v>
      </c>
      <c r="HV32" s="63" t="str">
        <f t="shared" si="17"/>
        <v>行方市</v>
      </c>
      <c r="HW32" s="64">
        <v>0</v>
      </c>
      <c r="HX32" s="64">
        <v>0</v>
      </c>
      <c r="HY32" s="64">
        <v>0</v>
      </c>
      <c r="HZ32" s="64">
        <v>0</v>
      </c>
      <c r="IA32" s="64">
        <v>0</v>
      </c>
      <c r="IB32" s="64">
        <v>0</v>
      </c>
      <c r="IC32" s="64">
        <v>0</v>
      </c>
      <c r="ID32" s="64">
        <v>0</v>
      </c>
      <c r="IE32" s="64">
        <v>0</v>
      </c>
      <c r="IG32" s="62">
        <v>29</v>
      </c>
      <c r="IH32" s="63" t="str">
        <f t="shared" si="18"/>
        <v>行方市</v>
      </c>
      <c r="II32" s="64">
        <v>0</v>
      </c>
      <c r="IJ32" s="64">
        <v>0</v>
      </c>
      <c r="IK32" s="64">
        <v>0</v>
      </c>
      <c r="IL32" s="64">
        <v>0</v>
      </c>
      <c r="IM32" s="64">
        <v>0</v>
      </c>
      <c r="IN32" s="64">
        <v>0</v>
      </c>
      <c r="IO32" s="64">
        <v>0</v>
      </c>
      <c r="IP32" s="64">
        <v>0</v>
      </c>
      <c r="IQ32" s="64">
        <v>0</v>
      </c>
    </row>
    <row r="33" spans="1:251" s="56" customFormat="1" ht="24.75" customHeight="1">
      <c r="A33" s="67">
        <v>30</v>
      </c>
      <c r="B33" s="68" t="s">
        <v>113</v>
      </c>
      <c r="C33" s="69">
        <v>323582</v>
      </c>
      <c r="D33" s="69">
        <v>19088977</v>
      </c>
      <c r="E33" s="69">
        <v>18088856</v>
      </c>
      <c r="F33" s="69">
        <v>1632501</v>
      </c>
      <c r="G33" s="69">
        <v>1549960</v>
      </c>
      <c r="H33" s="69">
        <v>1544819</v>
      </c>
      <c r="I33" s="69">
        <v>853</v>
      </c>
      <c r="J33" s="69">
        <v>16731</v>
      </c>
      <c r="K33" s="69">
        <v>15504</v>
      </c>
      <c r="L33" s="60"/>
      <c r="M33" s="67">
        <v>30</v>
      </c>
      <c r="N33" s="68" t="s">
        <v>113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0"/>
      <c r="Y33" s="62">
        <v>30</v>
      </c>
      <c r="Z33" s="63" t="str">
        <f t="shared" si="2"/>
        <v>鉾田市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6"/>
      <c r="AK33" s="62">
        <v>30</v>
      </c>
      <c r="AL33" s="63" t="str">
        <f t="shared" si="3"/>
        <v>鉾田市</v>
      </c>
      <c r="AM33" s="64">
        <v>966282</v>
      </c>
      <c r="AN33" s="64">
        <v>81201977</v>
      </c>
      <c r="AO33" s="64">
        <v>77597712</v>
      </c>
      <c r="AP33" s="64">
        <v>3620793</v>
      </c>
      <c r="AQ33" s="64">
        <v>3468985</v>
      </c>
      <c r="AR33" s="64">
        <v>3449929</v>
      </c>
      <c r="AS33" s="69">
        <v>1984</v>
      </c>
      <c r="AT33" s="69">
        <v>41078</v>
      </c>
      <c r="AU33" s="69">
        <v>38004</v>
      </c>
      <c r="AV33" s="60"/>
      <c r="AW33" s="62">
        <v>30</v>
      </c>
      <c r="AX33" s="63" t="str">
        <f t="shared" si="1"/>
        <v>鉾田市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9">
        <v>0</v>
      </c>
      <c r="BF33" s="69">
        <v>0</v>
      </c>
      <c r="BG33" s="69">
        <v>0</v>
      </c>
      <c r="BH33" s="60"/>
      <c r="BI33" s="62">
        <v>30</v>
      </c>
      <c r="BJ33" s="63" t="str">
        <f t="shared" si="0"/>
        <v>鉾田市</v>
      </c>
      <c r="BK33" s="64">
        <v>0</v>
      </c>
      <c r="BL33" s="64">
        <v>0</v>
      </c>
      <c r="BM33" s="64">
        <v>0</v>
      </c>
      <c r="BN33" s="64">
        <v>0</v>
      </c>
      <c r="BO33" s="64">
        <v>0</v>
      </c>
      <c r="BP33" s="64">
        <v>0</v>
      </c>
      <c r="BQ33" s="69">
        <v>0</v>
      </c>
      <c r="BR33" s="69">
        <v>0</v>
      </c>
      <c r="BS33" s="69">
        <v>0</v>
      </c>
      <c r="BT33" s="66"/>
      <c r="BU33" s="62">
        <v>30</v>
      </c>
      <c r="BV33" s="63" t="str">
        <f t="shared" si="4"/>
        <v>鉾田市</v>
      </c>
      <c r="BW33" s="64">
        <v>0</v>
      </c>
      <c r="BX33" s="64">
        <v>3986347</v>
      </c>
      <c r="BY33" s="64">
        <v>3333841</v>
      </c>
      <c r="BZ33" s="64">
        <v>18546061</v>
      </c>
      <c r="CA33" s="64">
        <v>15936294</v>
      </c>
      <c r="CB33" s="64">
        <v>2655491</v>
      </c>
      <c r="CC33" s="69">
        <v>0</v>
      </c>
      <c r="CD33" s="69">
        <v>19529</v>
      </c>
      <c r="CE33" s="69">
        <v>15602</v>
      </c>
      <c r="CF33" s="66"/>
      <c r="CG33" s="62">
        <v>30</v>
      </c>
      <c r="CH33" s="63" t="str">
        <f t="shared" si="5"/>
        <v>鉾田市</v>
      </c>
      <c r="CI33" s="64">
        <v>0</v>
      </c>
      <c r="CJ33" s="64">
        <v>10101902</v>
      </c>
      <c r="CK33" s="64">
        <v>9955601</v>
      </c>
      <c r="CL33" s="64">
        <v>43315392</v>
      </c>
      <c r="CM33" s="64">
        <v>42783691</v>
      </c>
      <c r="CN33" s="64">
        <v>14255162</v>
      </c>
      <c r="CO33" s="69">
        <v>0</v>
      </c>
      <c r="CP33" s="69">
        <v>19551</v>
      </c>
      <c r="CQ33" s="69">
        <v>17235</v>
      </c>
      <c r="CR33" s="66"/>
      <c r="CS33" s="62">
        <v>30</v>
      </c>
      <c r="CT33" s="63" t="str">
        <f t="shared" si="6"/>
        <v>鉾田市</v>
      </c>
      <c r="CU33" s="64">
        <v>0</v>
      </c>
      <c r="CV33" s="64">
        <v>4551646</v>
      </c>
      <c r="CW33" s="64">
        <v>4494961</v>
      </c>
      <c r="CX33" s="64">
        <v>20748659</v>
      </c>
      <c r="CY33" s="64">
        <v>20560320</v>
      </c>
      <c r="CZ33" s="64">
        <v>14226931</v>
      </c>
      <c r="DA33" s="69">
        <v>0</v>
      </c>
      <c r="DB33" s="69">
        <v>10269</v>
      </c>
      <c r="DC33" s="69">
        <v>9628</v>
      </c>
      <c r="DD33" s="66"/>
      <c r="DE33" s="62">
        <v>30</v>
      </c>
      <c r="DF33" s="63" t="str">
        <f t="shared" si="7"/>
        <v>鉾田市</v>
      </c>
      <c r="DG33" s="64">
        <v>756480</v>
      </c>
      <c r="DH33" s="64">
        <v>18639895</v>
      </c>
      <c r="DI33" s="64">
        <v>17784403</v>
      </c>
      <c r="DJ33" s="64">
        <v>82610112</v>
      </c>
      <c r="DK33" s="64">
        <v>79280305</v>
      </c>
      <c r="DL33" s="64">
        <v>31137584</v>
      </c>
      <c r="DM33" s="69">
        <v>1097</v>
      </c>
      <c r="DN33" s="69">
        <v>49349</v>
      </c>
      <c r="DO33" s="69">
        <v>42465</v>
      </c>
      <c r="DP33" s="95"/>
      <c r="DQ33" s="62">
        <v>30</v>
      </c>
      <c r="DR33" s="63" t="str">
        <f t="shared" si="8"/>
        <v>鉾田市</v>
      </c>
      <c r="DS33" s="64">
        <v>0</v>
      </c>
      <c r="DT33" s="64">
        <v>0</v>
      </c>
      <c r="DU33" s="64">
        <v>0</v>
      </c>
      <c r="DV33" s="64">
        <v>0</v>
      </c>
      <c r="DW33" s="64">
        <v>0</v>
      </c>
      <c r="DX33" s="64">
        <v>0</v>
      </c>
      <c r="DY33" s="69">
        <v>0</v>
      </c>
      <c r="DZ33" s="69">
        <v>0</v>
      </c>
      <c r="EA33" s="69">
        <v>0</v>
      </c>
      <c r="EB33" s="60"/>
      <c r="EC33" s="62">
        <v>30</v>
      </c>
      <c r="ED33" s="63" t="str">
        <f t="shared" si="9"/>
        <v>鉾田市</v>
      </c>
      <c r="EE33" s="64">
        <v>7</v>
      </c>
      <c r="EF33" s="64">
        <v>0</v>
      </c>
      <c r="EG33" s="64">
        <v>0</v>
      </c>
      <c r="EH33" s="64">
        <v>0</v>
      </c>
      <c r="EI33" s="64">
        <v>0</v>
      </c>
      <c r="EJ33" s="64">
        <v>0</v>
      </c>
      <c r="EK33" s="69">
        <v>1</v>
      </c>
      <c r="EL33" s="69">
        <v>0</v>
      </c>
      <c r="EM33" s="69">
        <v>0</v>
      </c>
      <c r="EN33" s="60"/>
      <c r="EO33" s="62">
        <v>30</v>
      </c>
      <c r="EP33" s="63" t="str">
        <f t="shared" si="10"/>
        <v>鉾田市</v>
      </c>
      <c r="EQ33" s="64">
        <v>91345</v>
      </c>
      <c r="ER33" s="64">
        <v>15289</v>
      </c>
      <c r="ES33" s="64">
        <v>13693</v>
      </c>
      <c r="ET33" s="64">
        <v>841</v>
      </c>
      <c r="EU33" s="64">
        <v>753</v>
      </c>
      <c r="EV33" s="64">
        <v>753</v>
      </c>
      <c r="EW33" s="69">
        <v>55</v>
      </c>
      <c r="EX33" s="69">
        <v>32</v>
      </c>
      <c r="EY33" s="69">
        <v>24</v>
      </c>
      <c r="EZ33" s="60"/>
      <c r="FA33" s="62">
        <v>30</v>
      </c>
      <c r="FB33" s="63" t="str">
        <f t="shared" si="11"/>
        <v>鉾田市</v>
      </c>
      <c r="FC33" s="64">
        <v>1526585</v>
      </c>
      <c r="FD33" s="64">
        <v>45719630</v>
      </c>
      <c r="FE33" s="64">
        <v>39593640</v>
      </c>
      <c r="FF33" s="64">
        <v>1291245</v>
      </c>
      <c r="FG33" s="64">
        <v>1131572</v>
      </c>
      <c r="FH33" s="64">
        <v>1131572</v>
      </c>
      <c r="FI33" s="69">
        <v>1087</v>
      </c>
      <c r="FJ33" s="69">
        <v>27869</v>
      </c>
      <c r="FK33" s="69">
        <v>19029</v>
      </c>
      <c r="FM33" s="62">
        <v>30</v>
      </c>
      <c r="FN33" s="63" t="str">
        <f t="shared" si="12"/>
        <v>鉾田市</v>
      </c>
      <c r="FO33" s="64">
        <v>0</v>
      </c>
      <c r="FP33" s="64">
        <v>0</v>
      </c>
      <c r="FQ33" s="64">
        <v>0</v>
      </c>
      <c r="FR33" s="64">
        <v>0</v>
      </c>
      <c r="FS33" s="64">
        <v>0</v>
      </c>
      <c r="FT33" s="64">
        <v>0</v>
      </c>
      <c r="FU33" s="69">
        <v>0</v>
      </c>
      <c r="FV33" s="69">
        <v>0</v>
      </c>
      <c r="FW33" s="69">
        <v>0</v>
      </c>
      <c r="FY33" s="62">
        <v>30</v>
      </c>
      <c r="FZ33" s="63" t="str">
        <f t="shared" si="13"/>
        <v>鉾田市</v>
      </c>
      <c r="GA33" s="64">
        <v>0</v>
      </c>
      <c r="GB33" s="64">
        <v>11311</v>
      </c>
      <c r="GC33" s="64">
        <v>11311</v>
      </c>
      <c r="GD33" s="64">
        <v>368</v>
      </c>
      <c r="GE33" s="64">
        <v>368</v>
      </c>
      <c r="GF33" s="64">
        <v>258</v>
      </c>
      <c r="GG33" s="69">
        <v>0</v>
      </c>
      <c r="GH33" s="69">
        <v>4</v>
      </c>
      <c r="GI33" s="69">
        <v>4</v>
      </c>
      <c r="GK33" s="62">
        <v>30</v>
      </c>
      <c r="GL33" s="63" t="str">
        <f t="shared" si="14"/>
        <v>鉾田市</v>
      </c>
      <c r="GM33" s="64">
        <v>1049732</v>
      </c>
      <c r="GN33" s="64">
        <v>885583</v>
      </c>
      <c r="GO33" s="64">
        <v>573950</v>
      </c>
      <c r="GP33" s="64">
        <v>15302</v>
      </c>
      <c r="GQ33" s="64">
        <v>10070</v>
      </c>
      <c r="GR33" s="64">
        <v>10070</v>
      </c>
      <c r="GS33" s="69">
        <v>247</v>
      </c>
      <c r="GT33" s="69">
        <v>1665</v>
      </c>
      <c r="GU33" s="69">
        <v>979</v>
      </c>
      <c r="GW33" s="62">
        <v>30</v>
      </c>
      <c r="GX33" s="63" t="str">
        <f t="shared" si="15"/>
        <v>鉾田市</v>
      </c>
      <c r="GY33" s="64">
        <v>1391</v>
      </c>
      <c r="GZ33" s="64">
        <v>1804079</v>
      </c>
      <c r="HA33" s="64">
        <v>1804079</v>
      </c>
      <c r="HB33" s="64">
        <v>2341553</v>
      </c>
      <c r="HC33" s="64">
        <v>2341553</v>
      </c>
      <c r="HD33" s="64">
        <v>1564971</v>
      </c>
      <c r="HE33" s="69">
        <v>2</v>
      </c>
      <c r="HF33" s="69">
        <v>615</v>
      </c>
      <c r="HG33" s="69">
        <v>615</v>
      </c>
      <c r="HI33" s="62">
        <v>30</v>
      </c>
      <c r="HJ33" s="63" t="str">
        <f t="shared" si="16"/>
        <v>鉾田市</v>
      </c>
      <c r="HK33" s="64">
        <v>0</v>
      </c>
      <c r="HL33" s="64">
        <v>0</v>
      </c>
      <c r="HM33" s="64">
        <v>0</v>
      </c>
      <c r="HN33" s="64">
        <v>0</v>
      </c>
      <c r="HO33" s="64">
        <v>0</v>
      </c>
      <c r="HP33" s="64">
        <v>0</v>
      </c>
      <c r="HQ33" s="69">
        <v>0</v>
      </c>
      <c r="HR33" s="69">
        <v>0</v>
      </c>
      <c r="HS33" s="69">
        <v>0</v>
      </c>
      <c r="HU33" s="62">
        <v>30</v>
      </c>
      <c r="HV33" s="63" t="str">
        <f t="shared" si="17"/>
        <v>鉾田市</v>
      </c>
      <c r="HW33" s="64">
        <v>693</v>
      </c>
      <c r="HX33" s="64">
        <v>381719</v>
      </c>
      <c r="HY33" s="64">
        <v>381719</v>
      </c>
      <c r="HZ33" s="64">
        <v>8792</v>
      </c>
      <c r="IA33" s="64">
        <v>8792</v>
      </c>
      <c r="IB33" s="64">
        <v>1538</v>
      </c>
      <c r="IC33" s="69">
        <v>13</v>
      </c>
      <c r="ID33" s="69">
        <v>505</v>
      </c>
      <c r="IE33" s="69">
        <v>505</v>
      </c>
      <c r="IG33" s="62">
        <v>30</v>
      </c>
      <c r="IH33" s="63" t="str">
        <f t="shared" si="18"/>
        <v>鉾田市</v>
      </c>
      <c r="II33" s="64">
        <v>0</v>
      </c>
      <c r="IJ33" s="64">
        <v>0</v>
      </c>
      <c r="IK33" s="64">
        <v>0</v>
      </c>
      <c r="IL33" s="64">
        <v>0</v>
      </c>
      <c r="IM33" s="64">
        <v>0</v>
      </c>
      <c r="IN33" s="64">
        <v>0</v>
      </c>
      <c r="IO33" s="69">
        <v>0</v>
      </c>
      <c r="IP33" s="69">
        <v>0</v>
      </c>
      <c r="IQ33" s="69">
        <v>0</v>
      </c>
    </row>
    <row r="34" spans="1:251" s="56" customFormat="1" ht="24.75" customHeight="1">
      <c r="A34" s="67">
        <v>31</v>
      </c>
      <c r="B34" s="68" t="s">
        <v>126</v>
      </c>
      <c r="C34" s="69">
        <v>533291</v>
      </c>
      <c r="D34" s="69">
        <v>27049752</v>
      </c>
      <c r="E34" s="69">
        <v>26426544</v>
      </c>
      <c r="F34" s="69">
        <v>3263570</v>
      </c>
      <c r="G34" s="69">
        <v>3189247</v>
      </c>
      <c r="H34" s="69">
        <v>3169770</v>
      </c>
      <c r="I34" s="69">
        <v>1588</v>
      </c>
      <c r="J34" s="69">
        <v>14813</v>
      </c>
      <c r="K34" s="69">
        <v>13994</v>
      </c>
      <c r="L34" s="60"/>
      <c r="M34" s="67">
        <v>31</v>
      </c>
      <c r="N34" s="68" t="s">
        <v>126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0"/>
      <c r="Y34" s="62">
        <v>31</v>
      </c>
      <c r="Z34" s="63" t="str">
        <f>B34</f>
        <v>つくばみらい市</v>
      </c>
      <c r="AA34" s="69">
        <v>12</v>
      </c>
      <c r="AB34" s="69">
        <v>27339</v>
      </c>
      <c r="AC34" s="69">
        <v>27339</v>
      </c>
      <c r="AD34" s="69">
        <v>157332</v>
      </c>
      <c r="AE34" s="69">
        <v>157332</v>
      </c>
      <c r="AF34" s="69">
        <v>54301</v>
      </c>
      <c r="AG34" s="69">
        <v>1</v>
      </c>
      <c r="AH34" s="69">
        <v>21</v>
      </c>
      <c r="AI34" s="69">
        <v>21</v>
      </c>
      <c r="AJ34" s="66"/>
      <c r="AK34" s="62">
        <v>31</v>
      </c>
      <c r="AL34" s="63" t="str">
        <f>Z34</f>
        <v>つくばみらい市</v>
      </c>
      <c r="AM34" s="64">
        <v>714913</v>
      </c>
      <c r="AN34" s="64">
        <v>12444894</v>
      </c>
      <c r="AO34" s="64">
        <v>11676632</v>
      </c>
      <c r="AP34" s="64">
        <v>717362</v>
      </c>
      <c r="AQ34" s="64">
        <v>674439</v>
      </c>
      <c r="AR34" s="64">
        <v>672960</v>
      </c>
      <c r="AS34" s="69">
        <v>2376</v>
      </c>
      <c r="AT34" s="69">
        <v>15507</v>
      </c>
      <c r="AU34" s="69">
        <v>14164</v>
      </c>
      <c r="AV34" s="60"/>
      <c r="AW34" s="62">
        <v>31</v>
      </c>
      <c r="AX34" s="63" t="str">
        <f t="shared" si="1"/>
        <v>つくばみらい市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9">
        <v>0</v>
      </c>
      <c r="BF34" s="69">
        <v>0</v>
      </c>
      <c r="BG34" s="69">
        <v>0</v>
      </c>
      <c r="BH34" s="60"/>
      <c r="BI34" s="62">
        <v>31</v>
      </c>
      <c r="BJ34" s="63" t="str">
        <f t="shared" si="0"/>
        <v>つくばみらい市</v>
      </c>
      <c r="BK34" s="64">
        <v>13848</v>
      </c>
      <c r="BL34" s="64">
        <v>560314</v>
      </c>
      <c r="BM34" s="64">
        <v>557344</v>
      </c>
      <c r="BN34" s="64">
        <v>5683641</v>
      </c>
      <c r="BO34" s="64">
        <v>5681158</v>
      </c>
      <c r="BP34" s="64">
        <v>1798157</v>
      </c>
      <c r="BQ34" s="69">
        <v>88</v>
      </c>
      <c r="BR34" s="69">
        <v>779</v>
      </c>
      <c r="BS34" s="69">
        <v>769</v>
      </c>
      <c r="BT34" s="66"/>
      <c r="BU34" s="62">
        <v>31</v>
      </c>
      <c r="BV34" s="63" t="str">
        <f>BJ34</f>
        <v>つくばみらい市</v>
      </c>
      <c r="BW34" s="64">
        <v>0</v>
      </c>
      <c r="BX34" s="64">
        <v>3451662</v>
      </c>
      <c r="BY34" s="64">
        <v>3275155</v>
      </c>
      <c r="BZ34" s="64">
        <v>72403607</v>
      </c>
      <c r="CA34" s="64">
        <v>70894265</v>
      </c>
      <c r="CB34" s="64">
        <v>11805365</v>
      </c>
      <c r="CC34" s="69">
        <v>0</v>
      </c>
      <c r="CD34" s="69">
        <v>18848</v>
      </c>
      <c r="CE34" s="69">
        <v>17238</v>
      </c>
      <c r="CF34" s="66"/>
      <c r="CG34" s="62">
        <v>31</v>
      </c>
      <c r="CH34" s="63" t="str">
        <f>BV34</f>
        <v>つくばみらい市</v>
      </c>
      <c r="CI34" s="64">
        <v>0</v>
      </c>
      <c r="CJ34" s="64">
        <v>4243478</v>
      </c>
      <c r="CK34" s="64">
        <v>4227594</v>
      </c>
      <c r="CL34" s="64">
        <v>36222380</v>
      </c>
      <c r="CM34" s="64">
        <v>36133119</v>
      </c>
      <c r="CN34" s="64">
        <v>12032635</v>
      </c>
      <c r="CO34" s="69">
        <v>0</v>
      </c>
      <c r="CP34" s="69">
        <v>16053</v>
      </c>
      <c r="CQ34" s="69">
        <v>15591</v>
      </c>
      <c r="CR34" s="66"/>
      <c r="CS34" s="62">
        <v>31</v>
      </c>
      <c r="CT34" s="63" t="str">
        <f>CH34</f>
        <v>つくばみらい市</v>
      </c>
      <c r="CU34" s="64">
        <v>0</v>
      </c>
      <c r="CV34" s="64">
        <v>3053481</v>
      </c>
      <c r="CW34" s="64">
        <v>3052861</v>
      </c>
      <c r="CX34" s="64">
        <v>50935534</v>
      </c>
      <c r="CY34" s="64">
        <v>50931900</v>
      </c>
      <c r="CZ34" s="64">
        <v>34184095</v>
      </c>
      <c r="DA34" s="69">
        <v>0</v>
      </c>
      <c r="DB34" s="69">
        <v>4223</v>
      </c>
      <c r="DC34" s="69">
        <v>4198</v>
      </c>
      <c r="DD34" s="66"/>
      <c r="DE34" s="62">
        <v>31</v>
      </c>
      <c r="DF34" s="63" t="str">
        <f>CT34</f>
        <v>つくばみらい市</v>
      </c>
      <c r="DG34" s="64">
        <v>728277</v>
      </c>
      <c r="DH34" s="64">
        <v>10748621</v>
      </c>
      <c r="DI34" s="64">
        <v>10555610</v>
      </c>
      <c r="DJ34" s="64">
        <v>159561521</v>
      </c>
      <c r="DK34" s="64">
        <v>157959284</v>
      </c>
      <c r="DL34" s="64">
        <v>58022095</v>
      </c>
      <c r="DM34" s="69">
        <v>1372</v>
      </c>
      <c r="DN34" s="69">
        <v>39124</v>
      </c>
      <c r="DO34" s="69">
        <v>37027</v>
      </c>
      <c r="DP34" s="95"/>
      <c r="DQ34" s="62">
        <v>31</v>
      </c>
      <c r="DR34" s="63" t="str">
        <f>DF34</f>
        <v>つくばみらい市</v>
      </c>
      <c r="DS34" s="64">
        <v>0</v>
      </c>
      <c r="DT34" s="64">
        <v>0</v>
      </c>
      <c r="DU34" s="64">
        <v>0</v>
      </c>
      <c r="DV34" s="64">
        <v>0</v>
      </c>
      <c r="DW34" s="64">
        <v>0</v>
      </c>
      <c r="DX34" s="64">
        <v>0</v>
      </c>
      <c r="DY34" s="69">
        <v>0</v>
      </c>
      <c r="DZ34" s="69">
        <v>0</v>
      </c>
      <c r="EA34" s="69">
        <v>0</v>
      </c>
      <c r="EB34" s="60"/>
      <c r="EC34" s="62">
        <v>31</v>
      </c>
      <c r="ED34" s="63" t="str">
        <f>DR34</f>
        <v>つくばみらい市</v>
      </c>
      <c r="EE34" s="64">
        <v>0</v>
      </c>
      <c r="EF34" s="64">
        <v>0</v>
      </c>
      <c r="EG34" s="64">
        <v>0</v>
      </c>
      <c r="EH34" s="64">
        <v>0</v>
      </c>
      <c r="EI34" s="64">
        <v>0</v>
      </c>
      <c r="EJ34" s="64">
        <v>0</v>
      </c>
      <c r="EK34" s="69">
        <v>0</v>
      </c>
      <c r="EL34" s="69">
        <v>0</v>
      </c>
      <c r="EM34" s="69">
        <v>0</v>
      </c>
      <c r="EN34" s="60"/>
      <c r="EO34" s="62">
        <v>31</v>
      </c>
      <c r="EP34" s="63" t="str">
        <f>ED34</f>
        <v>つくばみらい市</v>
      </c>
      <c r="EQ34" s="64">
        <v>95034</v>
      </c>
      <c r="ER34" s="64">
        <v>27192</v>
      </c>
      <c r="ES34" s="64">
        <v>27192</v>
      </c>
      <c r="ET34" s="64">
        <v>979</v>
      </c>
      <c r="EU34" s="64">
        <v>979</v>
      </c>
      <c r="EV34" s="64">
        <v>979</v>
      </c>
      <c r="EW34" s="69">
        <v>56</v>
      </c>
      <c r="EX34" s="69">
        <v>4</v>
      </c>
      <c r="EY34" s="69">
        <v>4</v>
      </c>
      <c r="EZ34" s="60"/>
      <c r="FA34" s="62">
        <v>31</v>
      </c>
      <c r="FB34" s="63" t="str">
        <f>EP34</f>
        <v>つくばみらい市</v>
      </c>
      <c r="FC34" s="64">
        <v>398237</v>
      </c>
      <c r="FD34" s="64">
        <v>4011692</v>
      </c>
      <c r="FE34" s="64">
        <v>3311886</v>
      </c>
      <c r="FF34" s="64">
        <v>107385</v>
      </c>
      <c r="FG34" s="64">
        <v>87507</v>
      </c>
      <c r="FH34" s="64">
        <v>87507</v>
      </c>
      <c r="FI34" s="69">
        <v>814</v>
      </c>
      <c r="FJ34" s="69">
        <v>4069</v>
      </c>
      <c r="FK34" s="69">
        <v>3277</v>
      </c>
      <c r="FM34" s="62">
        <v>31</v>
      </c>
      <c r="FN34" s="63" t="str">
        <f>FB34</f>
        <v>つくばみらい市</v>
      </c>
      <c r="FO34" s="64">
        <v>992</v>
      </c>
      <c r="FP34" s="64">
        <v>206195</v>
      </c>
      <c r="FQ34" s="64">
        <v>204165</v>
      </c>
      <c r="FR34" s="64">
        <v>572141</v>
      </c>
      <c r="FS34" s="64">
        <v>571587</v>
      </c>
      <c r="FT34" s="64">
        <v>397955</v>
      </c>
      <c r="FU34" s="69">
        <v>9</v>
      </c>
      <c r="FV34" s="69">
        <v>234</v>
      </c>
      <c r="FW34" s="69">
        <v>230</v>
      </c>
      <c r="FY34" s="62">
        <v>31</v>
      </c>
      <c r="FZ34" s="63" t="str">
        <f>FN34</f>
        <v>つくばみらい市</v>
      </c>
      <c r="GA34" s="64">
        <v>0</v>
      </c>
      <c r="GB34" s="64">
        <v>0</v>
      </c>
      <c r="GC34" s="64">
        <v>0</v>
      </c>
      <c r="GD34" s="64">
        <v>0</v>
      </c>
      <c r="GE34" s="64">
        <v>0</v>
      </c>
      <c r="GF34" s="64">
        <v>0</v>
      </c>
      <c r="GG34" s="69">
        <v>0</v>
      </c>
      <c r="GH34" s="69">
        <v>0</v>
      </c>
      <c r="GI34" s="69">
        <v>0</v>
      </c>
      <c r="GK34" s="62">
        <v>31</v>
      </c>
      <c r="GL34" s="63" t="str">
        <f>FZ34</f>
        <v>つくばみらい市</v>
      </c>
      <c r="GM34" s="64">
        <v>355201</v>
      </c>
      <c r="GN34" s="64">
        <v>342720</v>
      </c>
      <c r="GO34" s="64">
        <v>272665</v>
      </c>
      <c r="GP34" s="64">
        <v>130985</v>
      </c>
      <c r="GQ34" s="64">
        <v>128794</v>
      </c>
      <c r="GR34" s="64">
        <v>91947</v>
      </c>
      <c r="GS34" s="69">
        <v>722</v>
      </c>
      <c r="GT34" s="69">
        <v>715</v>
      </c>
      <c r="GU34" s="69">
        <v>546</v>
      </c>
      <c r="GW34" s="62">
        <v>31</v>
      </c>
      <c r="GX34" s="63" t="str">
        <f>GL34</f>
        <v>つくばみらい市</v>
      </c>
      <c r="GY34" s="64">
        <v>5659</v>
      </c>
      <c r="GZ34" s="64">
        <v>3303488</v>
      </c>
      <c r="HA34" s="64">
        <v>3303281</v>
      </c>
      <c r="HB34" s="64">
        <v>6170494</v>
      </c>
      <c r="HC34" s="64">
        <v>6170101</v>
      </c>
      <c r="HD34" s="64">
        <v>4319071</v>
      </c>
      <c r="HE34" s="69">
        <v>27</v>
      </c>
      <c r="HF34" s="69">
        <v>753</v>
      </c>
      <c r="HG34" s="69">
        <v>750</v>
      </c>
      <c r="HI34" s="62">
        <v>31</v>
      </c>
      <c r="HJ34" s="63" t="str">
        <f>GX34</f>
        <v>つくばみらい市</v>
      </c>
      <c r="HK34" s="64">
        <v>0</v>
      </c>
      <c r="HL34" s="64">
        <v>0</v>
      </c>
      <c r="HM34" s="64">
        <v>0</v>
      </c>
      <c r="HN34" s="64">
        <v>0</v>
      </c>
      <c r="HO34" s="64">
        <v>0</v>
      </c>
      <c r="HP34" s="64">
        <v>0</v>
      </c>
      <c r="HQ34" s="69">
        <v>0</v>
      </c>
      <c r="HR34" s="69">
        <v>0</v>
      </c>
      <c r="HS34" s="69">
        <v>0</v>
      </c>
      <c r="HU34" s="62">
        <v>31</v>
      </c>
      <c r="HV34" s="63" t="str">
        <f>HJ34</f>
        <v>つくばみらい市</v>
      </c>
      <c r="HW34" s="64">
        <v>796</v>
      </c>
      <c r="HX34" s="64">
        <v>282579</v>
      </c>
      <c r="HY34" s="64">
        <v>282579</v>
      </c>
      <c r="HZ34" s="64">
        <v>970135</v>
      </c>
      <c r="IA34" s="64">
        <v>970135</v>
      </c>
      <c r="IB34" s="64">
        <v>594092</v>
      </c>
      <c r="IC34" s="69">
        <v>20</v>
      </c>
      <c r="ID34" s="69">
        <v>1054</v>
      </c>
      <c r="IE34" s="69">
        <v>1054</v>
      </c>
      <c r="IG34" s="62">
        <v>31</v>
      </c>
      <c r="IH34" s="63" t="str">
        <f>HV34</f>
        <v>つくばみらい市</v>
      </c>
      <c r="II34" s="64">
        <v>0</v>
      </c>
      <c r="IJ34" s="64">
        <v>0</v>
      </c>
      <c r="IK34" s="64">
        <v>0</v>
      </c>
      <c r="IL34" s="64">
        <v>0</v>
      </c>
      <c r="IM34" s="64">
        <v>0</v>
      </c>
      <c r="IN34" s="64">
        <v>0</v>
      </c>
      <c r="IO34" s="69">
        <v>0</v>
      </c>
      <c r="IP34" s="69">
        <v>0</v>
      </c>
      <c r="IQ34" s="69">
        <v>0</v>
      </c>
    </row>
    <row r="35" spans="1:251" s="56" customFormat="1" ht="24.75" customHeight="1">
      <c r="A35" s="67">
        <v>30</v>
      </c>
      <c r="B35" s="68" t="s">
        <v>127</v>
      </c>
      <c r="C35" s="69">
        <v>687522</v>
      </c>
      <c r="D35" s="69">
        <v>19376091</v>
      </c>
      <c r="E35" s="69">
        <v>18791702</v>
      </c>
      <c r="F35" s="69">
        <v>2235423</v>
      </c>
      <c r="G35" s="69">
        <v>2167896</v>
      </c>
      <c r="H35" s="69">
        <v>2166654</v>
      </c>
      <c r="I35" s="69">
        <v>1748</v>
      </c>
      <c r="J35" s="69">
        <v>12768</v>
      </c>
      <c r="K35" s="69">
        <v>12151</v>
      </c>
      <c r="L35" s="60"/>
      <c r="M35" s="67">
        <v>30</v>
      </c>
      <c r="N35" s="68" t="s">
        <v>127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0"/>
      <c r="Y35" s="62">
        <v>32</v>
      </c>
      <c r="Z35" s="63" t="str">
        <f>B35</f>
        <v>小美玉市</v>
      </c>
      <c r="AA35" s="69">
        <v>0</v>
      </c>
      <c r="AB35" s="69">
        <v>34938</v>
      </c>
      <c r="AC35" s="69">
        <v>34938</v>
      </c>
      <c r="AD35" s="69">
        <v>109299</v>
      </c>
      <c r="AE35" s="69">
        <v>109299</v>
      </c>
      <c r="AF35" s="69">
        <v>76453</v>
      </c>
      <c r="AG35" s="69">
        <v>0</v>
      </c>
      <c r="AH35" s="69">
        <v>44</v>
      </c>
      <c r="AI35" s="69">
        <v>44</v>
      </c>
      <c r="AJ35" s="66"/>
      <c r="AK35" s="62">
        <v>32</v>
      </c>
      <c r="AL35" s="63" t="str">
        <f>Z35</f>
        <v>小美玉市</v>
      </c>
      <c r="AM35" s="64">
        <v>1036813</v>
      </c>
      <c r="AN35" s="64">
        <v>46393264</v>
      </c>
      <c r="AO35" s="64">
        <v>44578920</v>
      </c>
      <c r="AP35" s="64">
        <v>2488473</v>
      </c>
      <c r="AQ35" s="64">
        <v>2392528</v>
      </c>
      <c r="AR35" s="64">
        <v>2390005</v>
      </c>
      <c r="AS35" s="64">
        <v>2262</v>
      </c>
      <c r="AT35" s="64">
        <v>29479</v>
      </c>
      <c r="AU35" s="64">
        <v>27589</v>
      </c>
      <c r="AV35" s="60"/>
      <c r="AW35" s="62">
        <v>32</v>
      </c>
      <c r="AX35" s="63" t="str">
        <f t="shared" si="1"/>
        <v>小美玉市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0</v>
      </c>
      <c r="BH35" s="60"/>
      <c r="BI35" s="62">
        <v>32</v>
      </c>
      <c r="BJ35" s="63" t="str">
        <f t="shared" si="0"/>
        <v>小美玉市</v>
      </c>
      <c r="BK35" s="64">
        <v>2765</v>
      </c>
      <c r="BL35" s="64">
        <v>363147</v>
      </c>
      <c r="BM35" s="64">
        <v>363109</v>
      </c>
      <c r="BN35" s="64">
        <v>1305527</v>
      </c>
      <c r="BO35" s="64">
        <v>1305289</v>
      </c>
      <c r="BP35" s="64">
        <v>909401</v>
      </c>
      <c r="BQ35" s="64">
        <v>23</v>
      </c>
      <c r="BR35" s="64">
        <v>436</v>
      </c>
      <c r="BS35" s="64">
        <v>434</v>
      </c>
      <c r="BT35" s="66"/>
      <c r="BU35" s="62">
        <v>32</v>
      </c>
      <c r="BV35" s="63" t="str">
        <f>BJ35</f>
        <v>小美玉市</v>
      </c>
      <c r="BW35" s="64">
        <v>0</v>
      </c>
      <c r="BX35" s="64">
        <v>4017753</v>
      </c>
      <c r="BY35" s="64">
        <v>3665354</v>
      </c>
      <c r="BZ35" s="64">
        <v>32552160</v>
      </c>
      <c r="CA35" s="64">
        <v>29965878</v>
      </c>
      <c r="CB35" s="64">
        <v>4993962</v>
      </c>
      <c r="CC35" s="64">
        <v>0</v>
      </c>
      <c r="CD35" s="64">
        <v>18297</v>
      </c>
      <c r="CE35" s="64">
        <v>16079</v>
      </c>
      <c r="CF35" s="66"/>
      <c r="CG35" s="62">
        <v>32</v>
      </c>
      <c r="CH35" s="63" t="str">
        <f>BV35</f>
        <v>小美玉市</v>
      </c>
      <c r="CI35" s="64">
        <v>0</v>
      </c>
      <c r="CJ35" s="64">
        <v>6966067</v>
      </c>
      <c r="CK35" s="64">
        <v>6943696</v>
      </c>
      <c r="CL35" s="64">
        <v>47058999</v>
      </c>
      <c r="CM35" s="64">
        <v>46942015</v>
      </c>
      <c r="CN35" s="64">
        <v>15646450</v>
      </c>
      <c r="CO35" s="64">
        <v>0</v>
      </c>
      <c r="CP35" s="64">
        <v>17840</v>
      </c>
      <c r="CQ35" s="64">
        <v>17090</v>
      </c>
      <c r="CR35" s="66"/>
      <c r="CS35" s="62">
        <v>32</v>
      </c>
      <c r="CT35" s="63" t="str">
        <f>CH35</f>
        <v>小美玉市</v>
      </c>
      <c r="CU35" s="64">
        <v>0</v>
      </c>
      <c r="CV35" s="64">
        <v>5808107</v>
      </c>
      <c r="CW35" s="64">
        <v>5799593</v>
      </c>
      <c r="CX35" s="64">
        <v>41211906</v>
      </c>
      <c r="CY35" s="64">
        <v>41176946</v>
      </c>
      <c r="CZ35" s="64">
        <v>28722265</v>
      </c>
      <c r="DA35" s="64">
        <v>0</v>
      </c>
      <c r="DB35" s="64">
        <v>7285</v>
      </c>
      <c r="DC35" s="64">
        <v>7141</v>
      </c>
      <c r="DD35" s="66"/>
      <c r="DE35" s="62">
        <v>32</v>
      </c>
      <c r="DF35" s="63" t="str">
        <f>CT35</f>
        <v>小美玉市</v>
      </c>
      <c r="DG35" s="64">
        <v>837093</v>
      </c>
      <c r="DH35" s="64">
        <v>16791927</v>
      </c>
      <c r="DI35" s="64">
        <v>16408643</v>
      </c>
      <c r="DJ35" s="64">
        <v>120823065</v>
      </c>
      <c r="DK35" s="64">
        <v>118084839</v>
      </c>
      <c r="DL35" s="64">
        <v>49362677</v>
      </c>
      <c r="DM35" s="69">
        <v>1360</v>
      </c>
      <c r="DN35" s="69">
        <v>43422</v>
      </c>
      <c r="DO35" s="69">
        <v>40310</v>
      </c>
      <c r="DP35" s="95"/>
      <c r="DQ35" s="62">
        <v>32</v>
      </c>
      <c r="DR35" s="63" t="str">
        <f>DF35</f>
        <v>小美玉市</v>
      </c>
      <c r="DS35" s="64">
        <v>0</v>
      </c>
      <c r="DT35" s="64">
        <v>0</v>
      </c>
      <c r="DU35" s="64">
        <v>0</v>
      </c>
      <c r="DV35" s="64">
        <v>0</v>
      </c>
      <c r="DW35" s="64">
        <v>0</v>
      </c>
      <c r="DX35" s="64">
        <v>0</v>
      </c>
      <c r="DY35" s="64">
        <v>0</v>
      </c>
      <c r="DZ35" s="64">
        <v>0</v>
      </c>
      <c r="EA35" s="64">
        <v>0</v>
      </c>
      <c r="EB35" s="60"/>
      <c r="EC35" s="62">
        <v>32</v>
      </c>
      <c r="ED35" s="63" t="str">
        <f>DR35</f>
        <v>小美玉市</v>
      </c>
      <c r="EE35" s="64">
        <v>0</v>
      </c>
      <c r="EF35" s="64">
        <v>0</v>
      </c>
      <c r="EG35" s="64">
        <v>0</v>
      </c>
      <c r="EH35" s="64">
        <v>0</v>
      </c>
      <c r="EI35" s="64">
        <v>0</v>
      </c>
      <c r="EJ35" s="64">
        <v>0</v>
      </c>
      <c r="EK35" s="64">
        <v>0</v>
      </c>
      <c r="EL35" s="64">
        <v>0</v>
      </c>
      <c r="EM35" s="64">
        <v>0</v>
      </c>
      <c r="EN35" s="60"/>
      <c r="EO35" s="62">
        <v>32</v>
      </c>
      <c r="EP35" s="63" t="str">
        <f>ED35</f>
        <v>小美玉市</v>
      </c>
      <c r="EQ35" s="64">
        <v>758884</v>
      </c>
      <c r="ER35" s="64">
        <v>9075</v>
      </c>
      <c r="ES35" s="64">
        <v>8113</v>
      </c>
      <c r="ET35" s="64">
        <v>291</v>
      </c>
      <c r="EU35" s="64">
        <v>260</v>
      </c>
      <c r="EV35" s="64">
        <v>260</v>
      </c>
      <c r="EW35" s="64">
        <v>189</v>
      </c>
      <c r="EX35" s="64">
        <v>8</v>
      </c>
      <c r="EY35" s="64">
        <v>7</v>
      </c>
      <c r="EZ35" s="60"/>
      <c r="FA35" s="62">
        <v>32</v>
      </c>
      <c r="FB35" s="63" t="str">
        <f>EP35</f>
        <v>小美玉市</v>
      </c>
      <c r="FC35" s="64">
        <v>1913852</v>
      </c>
      <c r="FD35" s="64">
        <v>24834471</v>
      </c>
      <c r="FE35" s="64">
        <v>22009164</v>
      </c>
      <c r="FF35" s="64">
        <v>813386</v>
      </c>
      <c r="FG35" s="64">
        <v>720981</v>
      </c>
      <c r="FH35" s="64">
        <v>720981</v>
      </c>
      <c r="FI35" s="64">
        <v>1230</v>
      </c>
      <c r="FJ35" s="64">
        <v>15845</v>
      </c>
      <c r="FK35" s="64">
        <v>13128</v>
      </c>
      <c r="FM35" s="62">
        <v>32</v>
      </c>
      <c r="FN35" s="63" t="str">
        <f>FB35</f>
        <v>小美玉市</v>
      </c>
      <c r="FO35" s="64">
        <v>0</v>
      </c>
      <c r="FP35" s="64">
        <v>0</v>
      </c>
      <c r="FQ35" s="64">
        <v>0</v>
      </c>
      <c r="FR35" s="64">
        <v>0</v>
      </c>
      <c r="FS35" s="64">
        <v>0</v>
      </c>
      <c r="FT35" s="64">
        <v>0</v>
      </c>
      <c r="FU35" s="64">
        <v>0</v>
      </c>
      <c r="FV35" s="64">
        <v>0</v>
      </c>
      <c r="FW35" s="64">
        <v>0</v>
      </c>
      <c r="FY35" s="62">
        <v>32</v>
      </c>
      <c r="FZ35" s="63" t="str">
        <f>FN35</f>
        <v>小美玉市</v>
      </c>
      <c r="GA35" s="64">
        <v>0</v>
      </c>
      <c r="GB35" s="64">
        <v>0</v>
      </c>
      <c r="GC35" s="64">
        <v>0</v>
      </c>
      <c r="GD35" s="64">
        <v>0</v>
      </c>
      <c r="GE35" s="64">
        <v>0</v>
      </c>
      <c r="GF35" s="64">
        <v>0</v>
      </c>
      <c r="GG35" s="64">
        <v>0</v>
      </c>
      <c r="GH35" s="64">
        <v>0</v>
      </c>
      <c r="GI35" s="64">
        <v>0</v>
      </c>
      <c r="GK35" s="62">
        <v>32</v>
      </c>
      <c r="GL35" s="63" t="str">
        <f>FZ35</f>
        <v>小美玉市</v>
      </c>
      <c r="GM35" s="64">
        <v>272019</v>
      </c>
      <c r="GN35" s="64">
        <v>810181</v>
      </c>
      <c r="GO35" s="64">
        <v>624205</v>
      </c>
      <c r="GP35" s="64">
        <v>8912</v>
      </c>
      <c r="GQ35" s="64">
        <v>6866</v>
      </c>
      <c r="GR35" s="64">
        <v>6866</v>
      </c>
      <c r="GS35" s="64">
        <v>270</v>
      </c>
      <c r="GT35" s="64">
        <v>1796</v>
      </c>
      <c r="GU35" s="64">
        <v>1422</v>
      </c>
      <c r="GW35" s="62">
        <v>32</v>
      </c>
      <c r="GX35" s="63" t="str">
        <f>GL35</f>
        <v>小美玉市</v>
      </c>
      <c r="GY35" s="64">
        <v>12257</v>
      </c>
      <c r="GZ35" s="64">
        <v>1317428</v>
      </c>
      <c r="HA35" s="64">
        <v>1317252</v>
      </c>
      <c r="HB35" s="64">
        <v>1663370</v>
      </c>
      <c r="HC35" s="64">
        <v>1663152</v>
      </c>
      <c r="HD35" s="64">
        <v>1164206</v>
      </c>
      <c r="HE35" s="64">
        <v>37</v>
      </c>
      <c r="HF35" s="64">
        <v>529</v>
      </c>
      <c r="HG35" s="64">
        <v>527</v>
      </c>
      <c r="HI35" s="62">
        <v>32</v>
      </c>
      <c r="HJ35" s="63" t="str">
        <f>GX35</f>
        <v>小美玉市</v>
      </c>
      <c r="HK35" s="64">
        <v>0</v>
      </c>
      <c r="HL35" s="64">
        <v>0</v>
      </c>
      <c r="HM35" s="64">
        <v>0</v>
      </c>
      <c r="HN35" s="64">
        <v>0</v>
      </c>
      <c r="HO35" s="64">
        <v>0</v>
      </c>
      <c r="HP35" s="64">
        <v>0</v>
      </c>
      <c r="HQ35" s="64">
        <v>0</v>
      </c>
      <c r="HR35" s="64">
        <v>0</v>
      </c>
      <c r="HS35" s="64">
        <v>0</v>
      </c>
      <c r="HU35" s="62">
        <v>32</v>
      </c>
      <c r="HV35" s="63" t="str">
        <f>HJ35</f>
        <v>小美玉市</v>
      </c>
      <c r="HW35" s="64">
        <v>1295</v>
      </c>
      <c r="HX35" s="64">
        <v>82162</v>
      </c>
      <c r="HY35" s="64">
        <v>82162</v>
      </c>
      <c r="HZ35" s="64">
        <v>174183</v>
      </c>
      <c r="IA35" s="64">
        <v>174183</v>
      </c>
      <c r="IB35" s="64">
        <v>121928</v>
      </c>
      <c r="IC35" s="64">
        <v>3</v>
      </c>
      <c r="ID35" s="64">
        <v>40</v>
      </c>
      <c r="IE35" s="64">
        <v>40</v>
      </c>
      <c r="IG35" s="62">
        <v>32</v>
      </c>
      <c r="IH35" s="63" t="str">
        <f>HV35</f>
        <v>小美玉市</v>
      </c>
      <c r="II35" s="64">
        <v>0</v>
      </c>
      <c r="IJ35" s="64">
        <v>0</v>
      </c>
      <c r="IK35" s="64">
        <v>0</v>
      </c>
      <c r="IL35" s="64">
        <v>0</v>
      </c>
      <c r="IM35" s="64">
        <v>0</v>
      </c>
      <c r="IN35" s="64">
        <v>0</v>
      </c>
      <c r="IO35" s="64">
        <v>0</v>
      </c>
      <c r="IP35" s="64">
        <v>0</v>
      </c>
      <c r="IQ35" s="64">
        <v>0</v>
      </c>
    </row>
    <row r="36" spans="1:251" s="56" customFormat="1" ht="24.75" customHeight="1">
      <c r="A36" s="70"/>
      <c r="B36" s="71" t="s">
        <v>125</v>
      </c>
      <c r="C36" s="72">
        <f>SUM(C4:C35)</f>
        <v>10668810</v>
      </c>
      <c r="D36" s="72">
        <f aca="true" t="shared" si="19" ref="D36:K36">SUM(D4:D35)</f>
        <v>775314207</v>
      </c>
      <c r="E36" s="72">
        <f>SUM(E4:E35)</f>
        <v>748406833</v>
      </c>
      <c r="F36" s="72">
        <f t="shared" si="19"/>
        <v>84734264</v>
      </c>
      <c r="G36" s="72">
        <f t="shared" si="19"/>
        <v>82024293</v>
      </c>
      <c r="H36" s="72">
        <f t="shared" si="19"/>
        <v>81789361</v>
      </c>
      <c r="I36" s="72">
        <f t="shared" si="19"/>
        <v>31990</v>
      </c>
      <c r="J36" s="72">
        <f t="shared" si="19"/>
        <v>584049</v>
      </c>
      <c r="K36" s="72">
        <f t="shared" si="19"/>
        <v>549813</v>
      </c>
      <c r="L36" s="60"/>
      <c r="M36" s="70"/>
      <c r="N36" s="71" t="s">
        <v>125</v>
      </c>
      <c r="O36" s="72">
        <f>SUM(O4:O35)</f>
        <v>0</v>
      </c>
      <c r="P36" s="72">
        <f>SUM(P4:P35)</f>
        <v>0</v>
      </c>
      <c r="Q36" s="72">
        <f>SUM(Q4:Q35)</f>
        <v>0</v>
      </c>
      <c r="R36" s="72">
        <f aca="true" t="shared" si="20" ref="R36:W36">SUM(R4:R35)</f>
        <v>0</v>
      </c>
      <c r="S36" s="72">
        <f t="shared" si="20"/>
        <v>0</v>
      </c>
      <c r="T36" s="72">
        <f t="shared" si="20"/>
        <v>0</v>
      </c>
      <c r="U36" s="72">
        <f t="shared" si="20"/>
        <v>0</v>
      </c>
      <c r="V36" s="72">
        <f t="shared" si="20"/>
        <v>0</v>
      </c>
      <c r="W36" s="72">
        <f t="shared" si="20"/>
        <v>0</v>
      </c>
      <c r="X36" s="60"/>
      <c r="Y36" s="70"/>
      <c r="Z36" s="71" t="s">
        <v>125</v>
      </c>
      <c r="AA36" s="72">
        <f aca="true" t="shared" si="21" ref="AA36:AI36">SUM(AA4:AA35)</f>
        <v>260245</v>
      </c>
      <c r="AB36" s="72">
        <f t="shared" si="21"/>
        <v>5147286</v>
      </c>
      <c r="AC36" s="72">
        <f t="shared" si="21"/>
        <v>5113026</v>
      </c>
      <c r="AD36" s="72">
        <f t="shared" si="21"/>
        <v>27262416</v>
      </c>
      <c r="AE36" s="72">
        <f t="shared" si="21"/>
        <v>27207636</v>
      </c>
      <c r="AF36" s="72">
        <f t="shared" si="21"/>
        <v>8460827</v>
      </c>
      <c r="AG36" s="72">
        <f t="shared" si="21"/>
        <v>776</v>
      </c>
      <c r="AH36" s="72">
        <f t="shared" si="21"/>
        <v>8017</v>
      </c>
      <c r="AI36" s="72">
        <f t="shared" si="21"/>
        <v>7856</v>
      </c>
      <c r="AJ36" s="66"/>
      <c r="AK36" s="70"/>
      <c r="AL36" s="71" t="s">
        <v>125</v>
      </c>
      <c r="AM36" s="72">
        <f aca="true" t="shared" si="22" ref="AM36:AU36">SUM(AM4:AM35)</f>
        <v>13899219</v>
      </c>
      <c r="AN36" s="72">
        <f t="shared" si="22"/>
        <v>787392801</v>
      </c>
      <c r="AO36" s="72">
        <f t="shared" si="22"/>
        <v>742574133</v>
      </c>
      <c r="AP36" s="72">
        <f t="shared" si="22"/>
        <v>41545248</v>
      </c>
      <c r="AQ36" s="72">
        <f t="shared" si="22"/>
        <v>39242497</v>
      </c>
      <c r="AR36" s="72">
        <f t="shared" si="22"/>
        <v>39202407</v>
      </c>
      <c r="AS36" s="72">
        <f t="shared" si="22"/>
        <v>38258</v>
      </c>
      <c r="AT36" s="72">
        <f t="shared" si="22"/>
        <v>798117</v>
      </c>
      <c r="AU36" s="72">
        <f t="shared" si="22"/>
        <v>734433</v>
      </c>
      <c r="AV36" s="60"/>
      <c r="AW36" s="70"/>
      <c r="AX36" s="71" t="s">
        <v>125</v>
      </c>
      <c r="AY36" s="72">
        <f aca="true" t="shared" si="23" ref="AY36:BG36">SUM(AY4:AY35)</f>
        <v>0</v>
      </c>
      <c r="AZ36" s="72">
        <f t="shared" si="23"/>
        <v>0</v>
      </c>
      <c r="BA36" s="72">
        <f t="shared" si="23"/>
        <v>0</v>
      </c>
      <c r="BB36" s="72">
        <f t="shared" si="23"/>
        <v>0</v>
      </c>
      <c r="BC36" s="72">
        <f t="shared" si="23"/>
        <v>0</v>
      </c>
      <c r="BD36" s="72">
        <f t="shared" si="23"/>
        <v>0</v>
      </c>
      <c r="BE36" s="72">
        <f t="shared" si="23"/>
        <v>0</v>
      </c>
      <c r="BF36" s="72">
        <f t="shared" si="23"/>
        <v>0</v>
      </c>
      <c r="BG36" s="72">
        <f t="shared" si="23"/>
        <v>0</v>
      </c>
      <c r="BH36" s="60"/>
      <c r="BI36" s="70"/>
      <c r="BJ36" s="71" t="s">
        <v>125</v>
      </c>
      <c r="BK36" s="72">
        <f aca="true" t="shared" si="24" ref="BK36:BS36">SUM(BK4:BK35)</f>
        <v>434235</v>
      </c>
      <c r="BL36" s="72">
        <f t="shared" si="24"/>
        <v>28875653</v>
      </c>
      <c r="BM36" s="72">
        <f t="shared" si="24"/>
        <v>28752832</v>
      </c>
      <c r="BN36" s="72">
        <f t="shared" si="24"/>
        <v>284589918</v>
      </c>
      <c r="BO36" s="72">
        <f t="shared" si="24"/>
        <v>283993753</v>
      </c>
      <c r="BP36" s="72">
        <f t="shared" si="24"/>
        <v>90404162</v>
      </c>
      <c r="BQ36" s="72">
        <f t="shared" si="24"/>
        <v>1362</v>
      </c>
      <c r="BR36" s="72">
        <f t="shared" si="24"/>
        <v>48427</v>
      </c>
      <c r="BS36" s="72">
        <f t="shared" si="24"/>
        <v>47716</v>
      </c>
      <c r="BT36" s="66"/>
      <c r="BU36" s="70"/>
      <c r="BV36" s="71" t="s">
        <v>125</v>
      </c>
      <c r="BW36" s="72">
        <f aca="true" t="shared" si="25" ref="BW36:CE36">SUM(BW4:BW35)</f>
        <v>0</v>
      </c>
      <c r="BX36" s="72">
        <f t="shared" si="25"/>
        <v>195874386</v>
      </c>
      <c r="BY36" s="72">
        <f t="shared" si="25"/>
        <v>187685124</v>
      </c>
      <c r="BZ36" s="72">
        <f t="shared" si="25"/>
        <v>3209127248</v>
      </c>
      <c r="CA36" s="72">
        <f t="shared" si="25"/>
        <v>3155655313</v>
      </c>
      <c r="CB36" s="72">
        <f t="shared" si="25"/>
        <v>525662513</v>
      </c>
      <c r="CC36" s="72">
        <f t="shared" si="25"/>
        <v>0</v>
      </c>
      <c r="CD36" s="72">
        <f t="shared" si="25"/>
        <v>990020</v>
      </c>
      <c r="CE36" s="72">
        <f t="shared" si="25"/>
        <v>931922</v>
      </c>
      <c r="CF36" s="66"/>
      <c r="CG36" s="70"/>
      <c r="CH36" s="71" t="s">
        <v>125</v>
      </c>
      <c r="CI36" s="72">
        <f aca="true" t="shared" si="26" ref="CI36:CQ36">SUM(CI4:CI35)</f>
        <v>0</v>
      </c>
      <c r="CJ36" s="72">
        <f t="shared" si="26"/>
        <v>222755940</v>
      </c>
      <c r="CK36" s="72">
        <f t="shared" si="26"/>
        <v>221269761</v>
      </c>
      <c r="CL36" s="72">
        <f t="shared" si="26"/>
        <v>1933119605</v>
      </c>
      <c r="CM36" s="72">
        <f t="shared" si="26"/>
        <v>1927513497</v>
      </c>
      <c r="CN36" s="72">
        <f t="shared" si="26"/>
        <v>642151316</v>
      </c>
      <c r="CO36" s="72">
        <f t="shared" si="26"/>
        <v>0</v>
      </c>
      <c r="CP36" s="72">
        <f t="shared" si="26"/>
        <v>831432</v>
      </c>
      <c r="CQ36" s="72">
        <f t="shared" si="26"/>
        <v>805388</v>
      </c>
      <c r="CR36" s="66"/>
      <c r="CS36" s="70"/>
      <c r="CT36" s="71" t="s">
        <v>125</v>
      </c>
      <c r="CU36" s="72">
        <f aca="true" t="shared" si="27" ref="CU36:DC36">SUM(CU4:CU35)</f>
        <v>0</v>
      </c>
      <c r="CV36" s="72">
        <f t="shared" si="27"/>
        <v>207464521</v>
      </c>
      <c r="CW36" s="72">
        <f t="shared" si="27"/>
        <v>207268930</v>
      </c>
      <c r="CX36" s="72">
        <f t="shared" si="27"/>
        <v>2623688268</v>
      </c>
      <c r="CY36" s="72">
        <f t="shared" si="27"/>
        <v>2623075528</v>
      </c>
      <c r="CZ36" s="72">
        <f t="shared" si="27"/>
        <v>1807093825</v>
      </c>
      <c r="DA36" s="72">
        <f t="shared" si="27"/>
        <v>0</v>
      </c>
      <c r="DB36" s="72">
        <f t="shared" si="27"/>
        <v>256795</v>
      </c>
      <c r="DC36" s="72">
        <f t="shared" si="27"/>
        <v>253642</v>
      </c>
      <c r="DD36" s="66"/>
      <c r="DE36" s="70"/>
      <c r="DF36" s="71" t="s">
        <v>125</v>
      </c>
      <c r="DG36" s="72">
        <f aca="true" t="shared" si="28" ref="DG36:DO36">SUM(DG4:DG35)</f>
        <v>52950839</v>
      </c>
      <c r="DH36" s="72">
        <f t="shared" si="28"/>
        <v>626094847</v>
      </c>
      <c r="DI36" s="72">
        <f t="shared" si="28"/>
        <v>616223815</v>
      </c>
      <c r="DJ36" s="72">
        <f t="shared" si="28"/>
        <v>7765935121</v>
      </c>
      <c r="DK36" s="72">
        <f t="shared" si="28"/>
        <v>7706244338</v>
      </c>
      <c r="DL36" s="72">
        <f t="shared" si="28"/>
        <v>2974907654</v>
      </c>
      <c r="DM36" s="72">
        <f t="shared" si="28"/>
        <v>41008</v>
      </c>
      <c r="DN36" s="72">
        <f t="shared" si="28"/>
        <v>2078247</v>
      </c>
      <c r="DO36" s="72">
        <f t="shared" si="28"/>
        <v>1990952</v>
      </c>
      <c r="DP36" s="95"/>
      <c r="DQ36" s="70"/>
      <c r="DR36" s="71" t="s">
        <v>125</v>
      </c>
      <c r="DS36" s="72">
        <f aca="true" t="shared" si="29" ref="DS36:EA36">SUM(DS4:DS35)</f>
        <v>0</v>
      </c>
      <c r="DT36" s="72">
        <f t="shared" si="29"/>
        <v>0</v>
      </c>
      <c r="DU36" s="72">
        <f t="shared" si="29"/>
        <v>0</v>
      </c>
      <c r="DV36" s="72">
        <f t="shared" si="29"/>
        <v>0</v>
      </c>
      <c r="DW36" s="72">
        <f t="shared" si="29"/>
        <v>0</v>
      </c>
      <c r="DX36" s="72">
        <f t="shared" si="29"/>
        <v>0</v>
      </c>
      <c r="DY36" s="72">
        <f t="shared" si="29"/>
        <v>0</v>
      </c>
      <c r="DZ36" s="72">
        <f t="shared" si="29"/>
        <v>0</v>
      </c>
      <c r="EA36" s="72">
        <f t="shared" si="29"/>
        <v>0</v>
      </c>
      <c r="EB36" s="60"/>
      <c r="EC36" s="70"/>
      <c r="ED36" s="71" t="s">
        <v>125</v>
      </c>
      <c r="EE36" s="72">
        <f aca="true" t="shared" si="30" ref="EE36:EM36">SUM(EE4:EE35)</f>
        <v>7</v>
      </c>
      <c r="EF36" s="72">
        <f t="shared" si="30"/>
        <v>247</v>
      </c>
      <c r="EG36" s="72">
        <f t="shared" si="30"/>
        <v>188</v>
      </c>
      <c r="EH36" s="72">
        <f t="shared" si="30"/>
        <v>1127</v>
      </c>
      <c r="EI36" s="72">
        <f t="shared" si="30"/>
        <v>732</v>
      </c>
      <c r="EJ36" s="72">
        <f t="shared" si="30"/>
        <v>571</v>
      </c>
      <c r="EK36" s="72">
        <f t="shared" si="30"/>
        <v>1</v>
      </c>
      <c r="EL36" s="72">
        <f t="shared" si="30"/>
        <v>13</v>
      </c>
      <c r="EM36" s="72">
        <f t="shared" si="30"/>
        <v>9</v>
      </c>
      <c r="EN36" s="60"/>
      <c r="EO36" s="70"/>
      <c r="EP36" s="71" t="s">
        <v>125</v>
      </c>
      <c r="EQ36" s="72">
        <f aca="true" t="shared" si="31" ref="EQ36:EY36">SUM(EQ4:EQ35)</f>
        <v>13120607</v>
      </c>
      <c r="ER36" s="72">
        <f t="shared" si="31"/>
        <v>968629</v>
      </c>
      <c r="ES36" s="72">
        <f t="shared" si="31"/>
        <v>829482</v>
      </c>
      <c r="ET36" s="72">
        <f t="shared" si="31"/>
        <v>73434</v>
      </c>
      <c r="EU36" s="72">
        <f t="shared" si="31"/>
        <v>69316</v>
      </c>
      <c r="EV36" s="72">
        <f t="shared" si="31"/>
        <v>58862</v>
      </c>
      <c r="EW36" s="72">
        <f t="shared" si="31"/>
        <v>3988</v>
      </c>
      <c r="EX36" s="72">
        <f t="shared" si="31"/>
        <v>1223</v>
      </c>
      <c r="EY36" s="72">
        <f t="shared" si="31"/>
        <v>974</v>
      </c>
      <c r="EZ36" s="60"/>
      <c r="FA36" s="70"/>
      <c r="FB36" s="71" t="s">
        <v>125</v>
      </c>
      <c r="FC36" s="72">
        <f aca="true" t="shared" si="32" ref="FC36:FK36">SUM(FC4:FC35)</f>
        <v>351566962</v>
      </c>
      <c r="FD36" s="72">
        <f t="shared" si="32"/>
        <v>929368211</v>
      </c>
      <c r="FE36" s="72">
        <f t="shared" si="32"/>
        <v>842972713</v>
      </c>
      <c r="FF36" s="72">
        <f t="shared" si="32"/>
        <v>22740689</v>
      </c>
      <c r="FG36" s="72">
        <f t="shared" si="32"/>
        <v>20528503</v>
      </c>
      <c r="FH36" s="72">
        <f t="shared" si="32"/>
        <v>20528476</v>
      </c>
      <c r="FI36" s="72">
        <f t="shared" si="32"/>
        <v>25066</v>
      </c>
      <c r="FJ36" s="72">
        <f t="shared" si="32"/>
        <v>446748</v>
      </c>
      <c r="FK36" s="72">
        <f t="shared" si="32"/>
        <v>360919</v>
      </c>
      <c r="FM36" s="70"/>
      <c r="FN36" s="71" t="s">
        <v>125</v>
      </c>
      <c r="FO36" s="72">
        <f aca="true" t="shared" si="33" ref="FO36:FW36">SUM(FO4:FO35)</f>
        <v>2503586</v>
      </c>
      <c r="FP36" s="72">
        <f t="shared" si="33"/>
        <v>10224253</v>
      </c>
      <c r="FQ36" s="72">
        <f t="shared" si="33"/>
        <v>9983935</v>
      </c>
      <c r="FR36" s="72">
        <f t="shared" si="33"/>
        <v>22304098</v>
      </c>
      <c r="FS36" s="72">
        <f t="shared" si="33"/>
        <v>22224328</v>
      </c>
      <c r="FT36" s="72">
        <f t="shared" si="33"/>
        <v>15598323</v>
      </c>
      <c r="FU36" s="72">
        <f t="shared" si="33"/>
        <v>1789</v>
      </c>
      <c r="FV36" s="72">
        <f t="shared" si="33"/>
        <v>11105</v>
      </c>
      <c r="FW36" s="72">
        <f t="shared" si="33"/>
        <v>10432</v>
      </c>
      <c r="FY36" s="70"/>
      <c r="FZ36" s="71" t="s">
        <v>125</v>
      </c>
      <c r="GA36" s="72">
        <f aca="true" t="shared" si="34" ref="GA36:GI36">SUM(GA4:GA35)</f>
        <v>3904474</v>
      </c>
      <c r="GB36" s="72">
        <f t="shared" si="34"/>
        <v>6032278</v>
      </c>
      <c r="GC36" s="72">
        <f t="shared" si="34"/>
        <v>5939740</v>
      </c>
      <c r="GD36" s="72">
        <f t="shared" si="34"/>
        <v>253269</v>
      </c>
      <c r="GE36" s="72">
        <f t="shared" si="34"/>
        <v>251136</v>
      </c>
      <c r="GF36" s="72">
        <f t="shared" si="34"/>
        <v>251026</v>
      </c>
      <c r="GG36" s="72">
        <f t="shared" si="34"/>
        <v>90</v>
      </c>
      <c r="GH36" s="72">
        <f t="shared" si="34"/>
        <v>1016</v>
      </c>
      <c r="GI36" s="72">
        <f t="shared" si="34"/>
        <v>967</v>
      </c>
      <c r="GK36" s="70"/>
      <c r="GL36" s="71" t="s">
        <v>125</v>
      </c>
      <c r="GM36" s="72">
        <f aca="true" t="shared" si="35" ref="GM36:GU36">SUM(GM4:GM35)</f>
        <v>17874522</v>
      </c>
      <c r="GN36" s="72">
        <f t="shared" si="35"/>
        <v>55387971</v>
      </c>
      <c r="GO36" s="72">
        <f t="shared" si="35"/>
        <v>43765610</v>
      </c>
      <c r="GP36" s="72">
        <f t="shared" si="35"/>
        <v>3423309</v>
      </c>
      <c r="GQ36" s="72">
        <f t="shared" si="35"/>
        <v>3074702</v>
      </c>
      <c r="GR36" s="72">
        <f t="shared" si="35"/>
        <v>2593532</v>
      </c>
      <c r="GS36" s="72">
        <f t="shared" si="35"/>
        <v>15526</v>
      </c>
      <c r="GT36" s="72">
        <f t="shared" si="35"/>
        <v>98362</v>
      </c>
      <c r="GU36" s="72">
        <f t="shared" si="35"/>
        <v>75385</v>
      </c>
      <c r="GW36" s="70"/>
      <c r="GX36" s="71" t="s">
        <v>125</v>
      </c>
      <c r="GY36" s="72">
        <f aca="true" t="shared" si="36" ref="GY36:HG36">SUM(GY4:GY35)</f>
        <v>337260</v>
      </c>
      <c r="GZ36" s="72">
        <f t="shared" si="36"/>
        <v>72484007</v>
      </c>
      <c r="HA36" s="72">
        <f t="shared" si="36"/>
        <v>72468411</v>
      </c>
      <c r="HB36" s="72">
        <f t="shared" si="36"/>
        <v>91844545</v>
      </c>
      <c r="HC36" s="72">
        <f t="shared" si="36"/>
        <v>91828219</v>
      </c>
      <c r="HD36" s="72">
        <f t="shared" si="36"/>
        <v>66066768</v>
      </c>
      <c r="HE36" s="72">
        <f t="shared" si="36"/>
        <v>793</v>
      </c>
      <c r="HF36" s="72">
        <f t="shared" si="36"/>
        <v>30420</v>
      </c>
      <c r="HG36" s="72">
        <f t="shared" si="36"/>
        <v>30302</v>
      </c>
      <c r="HI36" s="70"/>
      <c r="HJ36" s="71" t="s">
        <v>125</v>
      </c>
      <c r="HK36" s="72">
        <f aca="true" t="shared" si="37" ref="HK36:HS36">SUM(HK4:HK35)</f>
        <v>953715</v>
      </c>
      <c r="HL36" s="72">
        <f t="shared" si="37"/>
        <v>899013</v>
      </c>
      <c r="HM36" s="72">
        <f t="shared" si="37"/>
        <v>898503</v>
      </c>
      <c r="HN36" s="72">
        <f t="shared" si="37"/>
        <v>8101917</v>
      </c>
      <c r="HO36" s="72">
        <f t="shared" si="37"/>
        <v>8101293</v>
      </c>
      <c r="HP36" s="72">
        <f t="shared" si="37"/>
        <v>5582771</v>
      </c>
      <c r="HQ36" s="72">
        <f t="shared" si="37"/>
        <v>612</v>
      </c>
      <c r="HR36" s="72">
        <f t="shared" si="37"/>
        <v>508</v>
      </c>
      <c r="HS36" s="72">
        <f t="shared" si="37"/>
        <v>504</v>
      </c>
      <c r="HU36" s="70"/>
      <c r="HV36" s="71" t="s">
        <v>125</v>
      </c>
      <c r="HW36" s="72">
        <f aca="true" t="shared" si="38" ref="HW36:IE36">SUM(HW4:HW35)</f>
        <v>126418</v>
      </c>
      <c r="HX36" s="72">
        <f t="shared" si="38"/>
        <v>7026270</v>
      </c>
      <c r="HY36" s="72">
        <f t="shared" si="38"/>
        <v>7023649</v>
      </c>
      <c r="HZ36" s="72">
        <f t="shared" si="38"/>
        <v>26506028</v>
      </c>
      <c r="IA36" s="72">
        <f t="shared" si="38"/>
        <v>26502974</v>
      </c>
      <c r="IB36" s="72">
        <f t="shared" si="38"/>
        <v>18177265</v>
      </c>
      <c r="IC36" s="72">
        <f t="shared" si="38"/>
        <v>681</v>
      </c>
      <c r="ID36" s="72">
        <f t="shared" si="38"/>
        <v>19368</v>
      </c>
      <c r="IE36" s="72">
        <f t="shared" si="38"/>
        <v>19339</v>
      </c>
      <c r="IG36" s="70"/>
      <c r="IH36" s="71" t="s">
        <v>125</v>
      </c>
      <c r="II36" s="72">
        <f aca="true" t="shared" si="39" ref="II36:IQ36">SUM(II4:II35)</f>
        <v>0</v>
      </c>
      <c r="IJ36" s="72">
        <f t="shared" si="39"/>
        <v>61505</v>
      </c>
      <c r="IK36" s="72">
        <f t="shared" si="39"/>
        <v>61505</v>
      </c>
      <c r="IL36" s="72">
        <f t="shared" si="39"/>
        <v>2164143</v>
      </c>
      <c r="IM36" s="72">
        <f t="shared" si="39"/>
        <v>2164143</v>
      </c>
      <c r="IN36" s="72">
        <f t="shared" si="39"/>
        <v>1494254</v>
      </c>
      <c r="IO36" s="72">
        <f t="shared" si="39"/>
        <v>0</v>
      </c>
      <c r="IP36" s="72">
        <f t="shared" si="39"/>
        <v>149</v>
      </c>
      <c r="IQ36" s="72">
        <f t="shared" si="39"/>
        <v>149</v>
      </c>
    </row>
    <row r="37" spans="1:251" s="56" customFormat="1" ht="24.75" customHeight="1">
      <c r="A37" s="73">
        <v>33</v>
      </c>
      <c r="B37" s="74" t="s">
        <v>92</v>
      </c>
      <c r="C37" s="75">
        <v>409385</v>
      </c>
      <c r="D37" s="75">
        <v>18509983</v>
      </c>
      <c r="E37" s="75">
        <v>17788813</v>
      </c>
      <c r="F37" s="75">
        <v>2015795</v>
      </c>
      <c r="G37" s="75">
        <v>1940126</v>
      </c>
      <c r="H37" s="75">
        <v>1939427</v>
      </c>
      <c r="I37" s="75">
        <v>1380</v>
      </c>
      <c r="J37" s="75">
        <v>16229</v>
      </c>
      <c r="K37" s="75">
        <v>15224</v>
      </c>
      <c r="L37" s="60"/>
      <c r="M37" s="73">
        <v>33</v>
      </c>
      <c r="N37" s="74" t="s">
        <v>92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60"/>
      <c r="Y37" s="62">
        <v>33</v>
      </c>
      <c r="Z37" s="74" t="str">
        <f aca="true" t="shared" si="40" ref="Z37:Z48">B37</f>
        <v>茨城町</v>
      </c>
      <c r="AA37" s="75">
        <v>17783</v>
      </c>
      <c r="AB37" s="75">
        <v>32231</v>
      </c>
      <c r="AC37" s="75">
        <v>31941</v>
      </c>
      <c r="AD37" s="75">
        <v>88605</v>
      </c>
      <c r="AE37" s="75">
        <v>87070</v>
      </c>
      <c r="AF37" s="75">
        <v>25687</v>
      </c>
      <c r="AG37" s="75">
        <v>44</v>
      </c>
      <c r="AH37" s="75">
        <v>43</v>
      </c>
      <c r="AI37" s="75">
        <v>42</v>
      </c>
      <c r="AJ37" s="66"/>
      <c r="AK37" s="62">
        <v>33</v>
      </c>
      <c r="AL37" s="74" t="str">
        <f aca="true" t="shared" si="41" ref="AL37:AL48">Z37</f>
        <v>茨城町</v>
      </c>
      <c r="AM37" s="64">
        <v>652426</v>
      </c>
      <c r="AN37" s="64">
        <v>39236286</v>
      </c>
      <c r="AO37" s="64">
        <v>37382036</v>
      </c>
      <c r="AP37" s="64">
        <v>2389967</v>
      </c>
      <c r="AQ37" s="64">
        <v>2277109</v>
      </c>
      <c r="AR37" s="64">
        <v>2275934</v>
      </c>
      <c r="AS37" s="75">
        <v>1264</v>
      </c>
      <c r="AT37" s="75">
        <v>26583</v>
      </c>
      <c r="AU37" s="75">
        <v>24510</v>
      </c>
      <c r="AV37" s="60"/>
      <c r="AW37" s="62">
        <v>33</v>
      </c>
      <c r="AX37" s="74" t="str">
        <f>AL37</f>
        <v>茨城町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75">
        <v>0</v>
      </c>
      <c r="BF37" s="75">
        <v>0</v>
      </c>
      <c r="BG37" s="75">
        <v>0</v>
      </c>
      <c r="BH37" s="60"/>
      <c r="BI37" s="62">
        <v>33</v>
      </c>
      <c r="BJ37" s="74" t="str">
        <f aca="true" t="shared" si="42" ref="BJ37:BJ48">AL37</f>
        <v>茨城町</v>
      </c>
      <c r="BK37" s="75">
        <v>41383</v>
      </c>
      <c r="BL37" s="75">
        <v>304021</v>
      </c>
      <c r="BM37" s="75">
        <v>302276</v>
      </c>
      <c r="BN37" s="75">
        <v>1079003</v>
      </c>
      <c r="BO37" s="75">
        <v>1073567</v>
      </c>
      <c r="BP37" s="75">
        <v>302936</v>
      </c>
      <c r="BQ37" s="75">
        <v>62</v>
      </c>
      <c r="BR37" s="75">
        <v>354</v>
      </c>
      <c r="BS37" s="75">
        <v>344</v>
      </c>
      <c r="BT37" s="66"/>
      <c r="BU37" s="62">
        <v>33</v>
      </c>
      <c r="BV37" s="74" t="str">
        <f aca="true" t="shared" si="43" ref="BV37:BV48">BJ37</f>
        <v>茨城町</v>
      </c>
      <c r="BW37" s="75">
        <v>0</v>
      </c>
      <c r="BX37" s="75">
        <v>2760569</v>
      </c>
      <c r="BY37" s="75">
        <v>2686171</v>
      </c>
      <c r="BZ37" s="75">
        <v>23375398</v>
      </c>
      <c r="CA37" s="75">
        <v>22875081</v>
      </c>
      <c r="CB37" s="75">
        <v>3799132</v>
      </c>
      <c r="CC37" s="75">
        <v>0</v>
      </c>
      <c r="CD37" s="75">
        <v>13065</v>
      </c>
      <c r="CE37" s="75">
        <v>12538</v>
      </c>
      <c r="CF37" s="66"/>
      <c r="CG37" s="62">
        <v>33</v>
      </c>
      <c r="CH37" s="74" t="str">
        <f aca="true" t="shared" si="44" ref="CH37:CH48">BV37</f>
        <v>茨城町</v>
      </c>
      <c r="CI37" s="75">
        <v>0</v>
      </c>
      <c r="CJ37" s="75">
        <v>5538326</v>
      </c>
      <c r="CK37" s="75">
        <v>5526082</v>
      </c>
      <c r="CL37" s="75">
        <v>36609573</v>
      </c>
      <c r="CM37" s="75">
        <v>36551858</v>
      </c>
      <c r="CN37" s="75">
        <v>12179755</v>
      </c>
      <c r="CO37" s="75">
        <v>0</v>
      </c>
      <c r="CP37" s="75">
        <v>13753</v>
      </c>
      <c r="CQ37" s="75">
        <v>13513</v>
      </c>
      <c r="CR37" s="66"/>
      <c r="CS37" s="62">
        <v>33</v>
      </c>
      <c r="CT37" s="74" t="str">
        <f aca="true" t="shared" si="45" ref="CT37:CT48">CH37</f>
        <v>茨城町</v>
      </c>
      <c r="CU37" s="75">
        <v>0</v>
      </c>
      <c r="CV37" s="75">
        <v>2420802</v>
      </c>
      <c r="CW37" s="75">
        <v>2420412</v>
      </c>
      <c r="CX37" s="75">
        <v>18862381</v>
      </c>
      <c r="CY37" s="75">
        <v>18860324</v>
      </c>
      <c r="CZ37" s="75">
        <v>13142159</v>
      </c>
      <c r="DA37" s="75">
        <v>0</v>
      </c>
      <c r="DB37" s="75">
        <v>1686</v>
      </c>
      <c r="DC37" s="75">
        <v>1673</v>
      </c>
      <c r="DD37" s="66"/>
      <c r="DE37" s="62">
        <v>33</v>
      </c>
      <c r="DF37" s="74" t="str">
        <f aca="true" t="shared" si="46" ref="DF37:DF48">CT37</f>
        <v>茨城町</v>
      </c>
      <c r="DG37" s="64">
        <v>1511860</v>
      </c>
      <c r="DH37" s="64">
        <v>10719697</v>
      </c>
      <c r="DI37" s="64">
        <v>10632665</v>
      </c>
      <c r="DJ37" s="64">
        <v>78847352</v>
      </c>
      <c r="DK37" s="64">
        <v>78287263</v>
      </c>
      <c r="DL37" s="64">
        <v>29121046</v>
      </c>
      <c r="DM37" s="75">
        <v>922</v>
      </c>
      <c r="DN37" s="75">
        <v>28504</v>
      </c>
      <c r="DO37" s="75">
        <v>27724</v>
      </c>
      <c r="DP37" s="95"/>
      <c r="DQ37" s="62">
        <v>33</v>
      </c>
      <c r="DR37" s="74" t="str">
        <f aca="true" t="shared" si="47" ref="DR37:DR48">DF37</f>
        <v>茨城町</v>
      </c>
      <c r="DS37" s="64">
        <v>0</v>
      </c>
      <c r="DT37" s="64">
        <v>0</v>
      </c>
      <c r="DU37" s="64">
        <v>0</v>
      </c>
      <c r="DV37" s="64">
        <v>0</v>
      </c>
      <c r="DW37" s="64">
        <v>0</v>
      </c>
      <c r="DX37" s="64">
        <v>0</v>
      </c>
      <c r="DY37" s="75">
        <v>0</v>
      </c>
      <c r="DZ37" s="75">
        <v>0</v>
      </c>
      <c r="EA37" s="75">
        <v>0</v>
      </c>
      <c r="EB37" s="60"/>
      <c r="EC37" s="62">
        <v>33</v>
      </c>
      <c r="ED37" s="74" t="str">
        <f aca="true" t="shared" si="48" ref="ED37:ED48">DR37</f>
        <v>茨城町</v>
      </c>
      <c r="EE37" s="64">
        <v>0</v>
      </c>
      <c r="EF37" s="64">
        <v>0</v>
      </c>
      <c r="EG37" s="64">
        <v>0</v>
      </c>
      <c r="EH37" s="64">
        <v>0</v>
      </c>
      <c r="EI37" s="64">
        <v>0</v>
      </c>
      <c r="EJ37" s="64">
        <v>0</v>
      </c>
      <c r="EK37" s="75">
        <v>0</v>
      </c>
      <c r="EL37" s="75">
        <v>0</v>
      </c>
      <c r="EM37" s="75">
        <v>0</v>
      </c>
      <c r="EN37" s="60"/>
      <c r="EO37" s="62">
        <v>33</v>
      </c>
      <c r="EP37" s="74" t="str">
        <f aca="true" t="shared" si="49" ref="EP37:EP48">ED37</f>
        <v>茨城町</v>
      </c>
      <c r="EQ37" s="64">
        <v>5727584</v>
      </c>
      <c r="ER37" s="64">
        <v>5725</v>
      </c>
      <c r="ES37" s="64">
        <v>2501</v>
      </c>
      <c r="ET37" s="64">
        <v>534</v>
      </c>
      <c r="EU37" s="64">
        <v>244</v>
      </c>
      <c r="EV37" s="64">
        <v>244</v>
      </c>
      <c r="EW37" s="75">
        <v>32</v>
      </c>
      <c r="EX37" s="75">
        <v>10</v>
      </c>
      <c r="EY37" s="75">
        <v>7</v>
      </c>
      <c r="EZ37" s="60"/>
      <c r="FA37" s="62">
        <v>33</v>
      </c>
      <c r="FB37" s="74" t="str">
        <f aca="true" t="shared" si="50" ref="FB37:FB48">EP37</f>
        <v>茨城町</v>
      </c>
      <c r="FC37" s="64">
        <v>1007493</v>
      </c>
      <c r="FD37" s="64">
        <v>23704676</v>
      </c>
      <c r="FE37" s="64">
        <v>20639227</v>
      </c>
      <c r="FF37" s="64">
        <v>787875</v>
      </c>
      <c r="FG37" s="64">
        <v>686072</v>
      </c>
      <c r="FH37" s="64">
        <v>686072</v>
      </c>
      <c r="FI37" s="75">
        <v>795</v>
      </c>
      <c r="FJ37" s="75">
        <v>15365</v>
      </c>
      <c r="FK37" s="75">
        <v>12433</v>
      </c>
      <c r="FM37" s="62">
        <v>33</v>
      </c>
      <c r="FN37" s="74" t="str">
        <f aca="true" t="shared" si="51" ref="FN37:FN48">FB37</f>
        <v>茨城町</v>
      </c>
      <c r="FO37" s="64">
        <v>51814</v>
      </c>
      <c r="FP37" s="64">
        <v>59093</v>
      </c>
      <c r="FQ37" s="64">
        <v>57727</v>
      </c>
      <c r="FR37" s="64">
        <v>55632</v>
      </c>
      <c r="FS37" s="64">
        <v>54381</v>
      </c>
      <c r="FT37" s="64">
        <v>37700</v>
      </c>
      <c r="FU37" s="75">
        <v>82</v>
      </c>
      <c r="FV37" s="75">
        <v>101</v>
      </c>
      <c r="FW37" s="75">
        <v>94</v>
      </c>
      <c r="FY37" s="62">
        <v>33</v>
      </c>
      <c r="FZ37" s="74" t="str">
        <f aca="true" t="shared" si="52" ref="FZ37:FZ48">FN37</f>
        <v>茨城町</v>
      </c>
      <c r="GA37" s="64">
        <v>0</v>
      </c>
      <c r="GB37" s="64">
        <v>74399</v>
      </c>
      <c r="GC37" s="64">
        <v>74399</v>
      </c>
      <c r="GD37" s="64">
        <v>4516</v>
      </c>
      <c r="GE37" s="64">
        <v>4516</v>
      </c>
      <c r="GF37" s="64">
        <v>4516</v>
      </c>
      <c r="GG37" s="75">
        <v>0</v>
      </c>
      <c r="GH37" s="75">
        <v>19</v>
      </c>
      <c r="GI37" s="75">
        <v>19</v>
      </c>
      <c r="GK37" s="62">
        <v>33</v>
      </c>
      <c r="GL37" s="74" t="str">
        <f aca="true" t="shared" si="53" ref="GL37:GL48">FZ37</f>
        <v>茨城町</v>
      </c>
      <c r="GM37" s="64">
        <v>195644</v>
      </c>
      <c r="GN37" s="64">
        <v>1187838</v>
      </c>
      <c r="GO37" s="64">
        <v>889415</v>
      </c>
      <c r="GP37" s="64">
        <v>49886</v>
      </c>
      <c r="GQ37" s="64">
        <v>36686</v>
      </c>
      <c r="GR37" s="64">
        <v>34468</v>
      </c>
      <c r="GS37" s="75">
        <v>328</v>
      </c>
      <c r="GT37" s="75">
        <v>1799</v>
      </c>
      <c r="GU37" s="75">
        <v>1274</v>
      </c>
      <c r="GW37" s="62">
        <v>33</v>
      </c>
      <c r="GX37" s="74" t="str">
        <f aca="true" t="shared" si="54" ref="GX37:GX48">GL37</f>
        <v>茨城町</v>
      </c>
      <c r="GY37" s="64">
        <v>9655</v>
      </c>
      <c r="GZ37" s="64">
        <v>760193</v>
      </c>
      <c r="HA37" s="64">
        <v>760193</v>
      </c>
      <c r="HB37" s="64">
        <v>1163095</v>
      </c>
      <c r="HC37" s="64">
        <v>1163095</v>
      </c>
      <c r="HD37" s="64">
        <v>814166</v>
      </c>
      <c r="HE37" s="75">
        <v>32</v>
      </c>
      <c r="HF37" s="75">
        <v>131</v>
      </c>
      <c r="HG37" s="75">
        <v>131</v>
      </c>
      <c r="HI37" s="62">
        <v>33</v>
      </c>
      <c r="HJ37" s="74" t="str">
        <f aca="true" t="shared" si="55" ref="HJ37:HJ48">GX37</f>
        <v>茨城町</v>
      </c>
      <c r="HK37" s="64">
        <v>481181</v>
      </c>
      <c r="HL37" s="64">
        <v>482</v>
      </c>
      <c r="HM37" s="64">
        <v>349</v>
      </c>
      <c r="HN37" s="64">
        <v>730</v>
      </c>
      <c r="HO37" s="64">
        <v>629</v>
      </c>
      <c r="HP37" s="64">
        <v>440</v>
      </c>
      <c r="HQ37" s="75">
        <v>179</v>
      </c>
      <c r="HR37" s="75">
        <v>3</v>
      </c>
      <c r="HS37" s="75">
        <v>2</v>
      </c>
      <c r="HU37" s="62">
        <v>33</v>
      </c>
      <c r="HV37" s="74" t="str">
        <f aca="true" t="shared" si="56" ref="HV37:HV48">HJ37</f>
        <v>茨城町</v>
      </c>
      <c r="HW37" s="64">
        <v>0</v>
      </c>
      <c r="HX37" s="64">
        <v>0</v>
      </c>
      <c r="HY37" s="64">
        <v>0</v>
      </c>
      <c r="HZ37" s="64">
        <v>0</v>
      </c>
      <c r="IA37" s="64">
        <v>0</v>
      </c>
      <c r="IB37" s="64">
        <v>0</v>
      </c>
      <c r="IC37" s="75">
        <v>0</v>
      </c>
      <c r="ID37" s="75">
        <v>0</v>
      </c>
      <c r="IE37" s="75">
        <v>0</v>
      </c>
      <c r="IG37" s="62">
        <v>33</v>
      </c>
      <c r="IH37" s="74" t="str">
        <f aca="true" t="shared" si="57" ref="IH37:IH48">HV37</f>
        <v>茨城町</v>
      </c>
      <c r="II37" s="64">
        <v>0</v>
      </c>
      <c r="IJ37" s="64">
        <v>0</v>
      </c>
      <c r="IK37" s="64">
        <v>0</v>
      </c>
      <c r="IL37" s="64">
        <v>0</v>
      </c>
      <c r="IM37" s="64">
        <v>0</v>
      </c>
      <c r="IN37" s="64">
        <v>0</v>
      </c>
      <c r="IO37" s="75">
        <v>0</v>
      </c>
      <c r="IP37" s="75">
        <v>0</v>
      </c>
      <c r="IQ37" s="75">
        <v>0</v>
      </c>
    </row>
    <row r="38" spans="1:251" s="56" customFormat="1" ht="24.75" customHeight="1">
      <c r="A38" s="62">
        <v>34</v>
      </c>
      <c r="B38" s="63" t="s">
        <v>114</v>
      </c>
      <c r="C38" s="64">
        <v>2627</v>
      </c>
      <c r="D38" s="64">
        <v>3492702</v>
      </c>
      <c r="E38" s="64">
        <v>3262197</v>
      </c>
      <c r="F38" s="64">
        <v>352819</v>
      </c>
      <c r="G38" s="64">
        <v>331034</v>
      </c>
      <c r="H38" s="64">
        <v>331034</v>
      </c>
      <c r="I38" s="64">
        <v>5</v>
      </c>
      <c r="J38" s="64">
        <v>3737</v>
      </c>
      <c r="K38" s="64">
        <v>3342</v>
      </c>
      <c r="L38" s="60"/>
      <c r="M38" s="62">
        <v>34</v>
      </c>
      <c r="N38" s="63" t="s">
        <v>114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0"/>
      <c r="Y38" s="62">
        <v>34</v>
      </c>
      <c r="Z38" s="63" t="str">
        <f t="shared" si="40"/>
        <v>大洗町</v>
      </c>
      <c r="AA38" s="64">
        <v>0</v>
      </c>
      <c r="AB38" s="64">
        <v>3489</v>
      </c>
      <c r="AC38" s="64">
        <v>3489</v>
      </c>
      <c r="AD38" s="64">
        <v>29051</v>
      </c>
      <c r="AE38" s="64">
        <v>29051</v>
      </c>
      <c r="AF38" s="64">
        <v>9684</v>
      </c>
      <c r="AG38" s="64">
        <v>0</v>
      </c>
      <c r="AH38" s="64">
        <v>24</v>
      </c>
      <c r="AI38" s="64">
        <v>24</v>
      </c>
      <c r="AJ38" s="66"/>
      <c r="AK38" s="62">
        <v>34</v>
      </c>
      <c r="AL38" s="63" t="str">
        <f t="shared" si="41"/>
        <v>大洗町</v>
      </c>
      <c r="AM38" s="64">
        <v>4520</v>
      </c>
      <c r="AN38" s="64">
        <v>2861380</v>
      </c>
      <c r="AO38" s="64">
        <v>2638552</v>
      </c>
      <c r="AP38" s="64">
        <v>139128</v>
      </c>
      <c r="AQ38" s="64">
        <v>128149</v>
      </c>
      <c r="AR38" s="64">
        <v>128149</v>
      </c>
      <c r="AS38" s="64">
        <v>22</v>
      </c>
      <c r="AT38" s="64">
        <v>4718</v>
      </c>
      <c r="AU38" s="64">
        <v>4195</v>
      </c>
      <c r="AV38" s="60"/>
      <c r="AW38" s="62">
        <v>34</v>
      </c>
      <c r="AX38" s="63" t="str">
        <f aca="true" t="shared" si="58" ref="AX38:AX48">AL38</f>
        <v>大洗町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0</v>
      </c>
      <c r="BH38" s="60"/>
      <c r="BI38" s="62">
        <v>34</v>
      </c>
      <c r="BJ38" s="63" t="str">
        <f t="shared" si="42"/>
        <v>大洗町</v>
      </c>
      <c r="BK38" s="64">
        <v>1811</v>
      </c>
      <c r="BL38" s="64">
        <v>136794</v>
      </c>
      <c r="BM38" s="64">
        <v>136167</v>
      </c>
      <c r="BN38" s="64">
        <v>1109097</v>
      </c>
      <c r="BO38" s="64">
        <v>1104139</v>
      </c>
      <c r="BP38" s="64">
        <v>384062</v>
      </c>
      <c r="BQ38" s="75">
        <v>2</v>
      </c>
      <c r="BR38" s="75">
        <v>512</v>
      </c>
      <c r="BS38" s="75">
        <v>500</v>
      </c>
      <c r="BT38" s="66"/>
      <c r="BU38" s="62">
        <v>34</v>
      </c>
      <c r="BV38" s="63" t="str">
        <f t="shared" si="43"/>
        <v>大洗町</v>
      </c>
      <c r="BW38" s="75">
        <v>0</v>
      </c>
      <c r="BX38" s="75">
        <v>1302178</v>
      </c>
      <c r="BY38" s="75">
        <v>1253582</v>
      </c>
      <c r="BZ38" s="75">
        <v>19505255</v>
      </c>
      <c r="CA38" s="75">
        <v>18900396</v>
      </c>
      <c r="CB38" s="75">
        <v>3149150</v>
      </c>
      <c r="CC38" s="75">
        <v>0</v>
      </c>
      <c r="CD38" s="75">
        <v>7351</v>
      </c>
      <c r="CE38" s="75">
        <v>6768</v>
      </c>
      <c r="CF38" s="66"/>
      <c r="CG38" s="62">
        <v>34</v>
      </c>
      <c r="CH38" s="63" t="str">
        <f t="shared" si="44"/>
        <v>大洗町</v>
      </c>
      <c r="CI38" s="75">
        <v>0</v>
      </c>
      <c r="CJ38" s="75">
        <v>830711</v>
      </c>
      <c r="CK38" s="75">
        <v>828328</v>
      </c>
      <c r="CL38" s="75">
        <v>9878717</v>
      </c>
      <c r="CM38" s="75">
        <v>9859911</v>
      </c>
      <c r="CN38" s="75">
        <v>3285460</v>
      </c>
      <c r="CO38" s="75">
        <v>0</v>
      </c>
      <c r="CP38" s="75">
        <v>4651</v>
      </c>
      <c r="CQ38" s="75">
        <v>4576</v>
      </c>
      <c r="CR38" s="66"/>
      <c r="CS38" s="62">
        <v>34</v>
      </c>
      <c r="CT38" s="63" t="str">
        <f t="shared" si="45"/>
        <v>大洗町</v>
      </c>
      <c r="CU38" s="75">
        <v>0</v>
      </c>
      <c r="CV38" s="75">
        <v>1333745</v>
      </c>
      <c r="CW38" s="75">
        <v>1333660</v>
      </c>
      <c r="CX38" s="75">
        <v>18552705</v>
      </c>
      <c r="CY38" s="75">
        <v>18551498</v>
      </c>
      <c r="CZ38" s="75">
        <v>12984489</v>
      </c>
      <c r="DA38" s="75">
        <v>0</v>
      </c>
      <c r="DB38" s="75">
        <v>2055</v>
      </c>
      <c r="DC38" s="75">
        <v>2045</v>
      </c>
      <c r="DD38" s="66"/>
      <c r="DE38" s="62">
        <v>34</v>
      </c>
      <c r="DF38" s="63" t="str">
        <f t="shared" si="46"/>
        <v>大洗町</v>
      </c>
      <c r="DG38" s="64">
        <v>426259</v>
      </c>
      <c r="DH38" s="64">
        <v>3466634</v>
      </c>
      <c r="DI38" s="64">
        <v>3415570</v>
      </c>
      <c r="DJ38" s="64">
        <v>47936677</v>
      </c>
      <c r="DK38" s="64">
        <v>47311805</v>
      </c>
      <c r="DL38" s="64">
        <v>19419099</v>
      </c>
      <c r="DM38" s="64">
        <v>435</v>
      </c>
      <c r="DN38" s="64">
        <v>14057</v>
      </c>
      <c r="DO38" s="64">
        <v>13389</v>
      </c>
      <c r="DP38" s="95"/>
      <c r="DQ38" s="62">
        <v>34</v>
      </c>
      <c r="DR38" s="63" t="str">
        <f t="shared" si="47"/>
        <v>大洗町</v>
      </c>
      <c r="DS38" s="64">
        <v>0</v>
      </c>
      <c r="DT38" s="64">
        <v>0</v>
      </c>
      <c r="DU38" s="64">
        <v>0</v>
      </c>
      <c r="DV38" s="64">
        <v>0</v>
      </c>
      <c r="DW38" s="64">
        <v>0</v>
      </c>
      <c r="DX38" s="64">
        <v>0</v>
      </c>
      <c r="DY38" s="64">
        <v>0</v>
      </c>
      <c r="DZ38" s="64">
        <v>0</v>
      </c>
      <c r="EA38" s="64">
        <v>0</v>
      </c>
      <c r="EB38" s="60"/>
      <c r="EC38" s="62">
        <v>34</v>
      </c>
      <c r="ED38" s="63" t="str">
        <f t="shared" si="48"/>
        <v>大洗町</v>
      </c>
      <c r="EE38" s="64">
        <v>413</v>
      </c>
      <c r="EF38" s="64">
        <v>0</v>
      </c>
      <c r="EG38" s="64">
        <v>0</v>
      </c>
      <c r="EH38" s="64">
        <v>0</v>
      </c>
      <c r="EI38" s="64">
        <v>0</v>
      </c>
      <c r="EJ38" s="64">
        <v>0</v>
      </c>
      <c r="EK38" s="64">
        <v>3</v>
      </c>
      <c r="EL38" s="64">
        <v>0</v>
      </c>
      <c r="EM38" s="64">
        <v>0</v>
      </c>
      <c r="EN38" s="60"/>
      <c r="EO38" s="62">
        <v>34</v>
      </c>
      <c r="EP38" s="63" t="str">
        <f t="shared" si="49"/>
        <v>大洗町</v>
      </c>
      <c r="EQ38" s="64">
        <v>15299</v>
      </c>
      <c r="ER38" s="64">
        <v>18072</v>
      </c>
      <c r="ES38" s="64">
        <v>18072</v>
      </c>
      <c r="ET38" s="64">
        <v>35240</v>
      </c>
      <c r="EU38" s="64">
        <v>35240</v>
      </c>
      <c r="EV38" s="64">
        <v>24668</v>
      </c>
      <c r="EW38" s="64">
        <v>1</v>
      </c>
      <c r="EX38" s="64">
        <v>3</v>
      </c>
      <c r="EY38" s="64">
        <v>3</v>
      </c>
      <c r="EZ38" s="60"/>
      <c r="FA38" s="62">
        <v>34</v>
      </c>
      <c r="FB38" s="63" t="str">
        <f t="shared" si="50"/>
        <v>大洗町</v>
      </c>
      <c r="FC38" s="64">
        <v>423909</v>
      </c>
      <c r="FD38" s="64">
        <v>1822882</v>
      </c>
      <c r="FE38" s="64">
        <v>1660066</v>
      </c>
      <c r="FF38" s="64">
        <v>57760</v>
      </c>
      <c r="FG38" s="64">
        <v>52641</v>
      </c>
      <c r="FH38" s="64">
        <v>52641</v>
      </c>
      <c r="FI38" s="64">
        <v>173</v>
      </c>
      <c r="FJ38" s="64">
        <v>1185</v>
      </c>
      <c r="FK38" s="64">
        <v>1018</v>
      </c>
      <c r="FM38" s="62">
        <v>34</v>
      </c>
      <c r="FN38" s="63" t="str">
        <f t="shared" si="51"/>
        <v>大洗町</v>
      </c>
      <c r="FO38" s="64">
        <v>59995</v>
      </c>
      <c r="FP38" s="64">
        <v>612122</v>
      </c>
      <c r="FQ38" s="64">
        <v>611526</v>
      </c>
      <c r="FR38" s="64">
        <v>2085953</v>
      </c>
      <c r="FS38" s="64">
        <v>2084866</v>
      </c>
      <c r="FT38" s="64">
        <v>1459406</v>
      </c>
      <c r="FU38" s="64">
        <v>37</v>
      </c>
      <c r="FV38" s="64">
        <v>194</v>
      </c>
      <c r="FW38" s="64">
        <v>189</v>
      </c>
      <c r="FY38" s="62">
        <v>34</v>
      </c>
      <c r="FZ38" s="63" t="str">
        <f t="shared" si="52"/>
        <v>大洗町</v>
      </c>
      <c r="GA38" s="64">
        <v>0</v>
      </c>
      <c r="GB38" s="64">
        <v>0</v>
      </c>
      <c r="GC38" s="64">
        <v>0</v>
      </c>
      <c r="GD38" s="64">
        <v>0</v>
      </c>
      <c r="GE38" s="64">
        <v>0</v>
      </c>
      <c r="GF38" s="64">
        <v>0</v>
      </c>
      <c r="GG38" s="64">
        <v>0</v>
      </c>
      <c r="GH38" s="64">
        <v>0</v>
      </c>
      <c r="GI38" s="64">
        <v>0</v>
      </c>
      <c r="GK38" s="62">
        <v>34</v>
      </c>
      <c r="GL38" s="63" t="str">
        <f t="shared" si="53"/>
        <v>大洗町</v>
      </c>
      <c r="GM38" s="64">
        <v>103259</v>
      </c>
      <c r="GN38" s="64">
        <v>342914</v>
      </c>
      <c r="GO38" s="64">
        <v>318393</v>
      </c>
      <c r="GP38" s="64">
        <v>278608</v>
      </c>
      <c r="GQ38" s="64">
        <v>273964</v>
      </c>
      <c r="GR38" s="64">
        <v>203541</v>
      </c>
      <c r="GS38" s="64">
        <v>79</v>
      </c>
      <c r="GT38" s="64">
        <v>356</v>
      </c>
      <c r="GU38" s="64">
        <v>286</v>
      </c>
      <c r="GW38" s="62">
        <v>34</v>
      </c>
      <c r="GX38" s="63" t="str">
        <f t="shared" si="54"/>
        <v>大洗町</v>
      </c>
      <c r="GY38" s="64">
        <v>781069</v>
      </c>
      <c r="GZ38" s="64">
        <v>515099</v>
      </c>
      <c r="HA38" s="64">
        <v>514700</v>
      </c>
      <c r="HB38" s="64">
        <v>484193</v>
      </c>
      <c r="HC38" s="64">
        <v>483818</v>
      </c>
      <c r="HD38" s="64">
        <v>317055</v>
      </c>
      <c r="HE38" s="64">
        <v>3</v>
      </c>
      <c r="HF38" s="64">
        <v>310</v>
      </c>
      <c r="HG38" s="64">
        <v>308</v>
      </c>
      <c r="HI38" s="62">
        <v>34</v>
      </c>
      <c r="HJ38" s="63" t="str">
        <f t="shared" si="55"/>
        <v>大洗町</v>
      </c>
      <c r="HK38" s="64">
        <v>0</v>
      </c>
      <c r="HL38" s="64">
        <v>0</v>
      </c>
      <c r="HM38" s="64">
        <v>0</v>
      </c>
      <c r="HN38" s="64">
        <v>0</v>
      </c>
      <c r="HO38" s="64">
        <v>0</v>
      </c>
      <c r="HP38" s="64">
        <v>0</v>
      </c>
      <c r="HQ38" s="64">
        <v>0</v>
      </c>
      <c r="HR38" s="64">
        <v>0</v>
      </c>
      <c r="HS38" s="64">
        <v>0</v>
      </c>
      <c r="HU38" s="62">
        <v>34</v>
      </c>
      <c r="HV38" s="63" t="str">
        <f t="shared" si="56"/>
        <v>大洗町</v>
      </c>
      <c r="HW38" s="64">
        <v>129</v>
      </c>
      <c r="HX38" s="64">
        <v>88467</v>
      </c>
      <c r="HY38" s="64">
        <v>88467</v>
      </c>
      <c r="HZ38" s="64">
        <v>193721</v>
      </c>
      <c r="IA38" s="64">
        <v>193721</v>
      </c>
      <c r="IB38" s="64">
        <v>33990</v>
      </c>
      <c r="IC38" s="64">
        <v>1</v>
      </c>
      <c r="ID38" s="64">
        <v>138</v>
      </c>
      <c r="IE38" s="64">
        <v>138</v>
      </c>
      <c r="IG38" s="62">
        <v>34</v>
      </c>
      <c r="IH38" s="63" t="str">
        <f t="shared" si="57"/>
        <v>大洗町</v>
      </c>
      <c r="II38" s="64">
        <v>0</v>
      </c>
      <c r="IJ38" s="64">
        <v>0</v>
      </c>
      <c r="IK38" s="64">
        <v>0</v>
      </c>
      <c r="IL38" s="64">
        <v>0</v>
      </c>
      <c r="IM38" s="64">
        <v>0</v>
      </c>
      <c r="IN38" s="64">
        <v>0</v>
      </c>
      <c r="IO38" s="64">
        <v>0</v>
      </c>
      <c r="IP38" s="64">
        <v>0</v>
      </c>
      <c r="IQ38" s="64">
        <v>0</v>
      </c>
    </row>
    <row r="39" spans="1:251" s="56" customFormat="1" ht="24.75" customHeight="1">
      <c r="A39" s="62">
        <v>35</v>
      </c>
      <c r="B39" s="63" t="s">
        <v>115</v>
      </c>
      <c r="C39" s="64">
        <v>44278</v>
      </c>
      <c r="D39" s="64">
        <v>12275762</v>
      </c>
      <c r="E39" s="64">
        <v>11595507</v>
      </c>
      <c r="F39" s="64">
        <v>1273959</v>
      </c>
      <c r="G39" s="64">
        <v>1209656</v>
      </c>
      <c r="H39" s="64">
        <v>1209557</v>
      </c>
      <c r="I39" s="64">
        <v>168</v>
      </c>
      <c r="J39" s="64">
        <v>11585</v>
      </c>
      <c r="K39" s="64">
        <v>10665</v>
      </c>
      <c r="L39" s="60"/>
      <c r="M39" s="62">
        <v>35</v>
      </c>
      <c r="N39" s="63" t="s">
        <v>115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0"/>
      <c r="Y39" s="62">
        <v>35</v>
      </c>
      <c r="Z39" s="63" t="str">
        <f t="shared" si="40"/>
        <v>城里町</v>
      </c>
      <c r="AA39" s="64">
        <v>0</v>
      </c>
      <c r="AB39" s="64">
        <v>896</v>
      </c>
      <c r="AC39" s="64">
        <v>896</v>
      </c>
      <c r="AD39" s="64">
        <v>4434</v>
      </c>
      <c r="AE39" s="64">
        <v>4434</v>
      </c>
      <c r="AF39" s="64">
        <v>3104</v>
      </c>
      <c r="AG39" s="64">
        <v>0</v>
      </c>
      <c r="AH39" s="64">
        <v>1</v>
      </c>
      <c r="AI39" s="64">
        <v>1</v>
      </c>
      <c r="AJ39" s="66"/>
      <c r="AK39" s="62">
        <v>35</v>
      </c>
      <c r="AL39" s="63" t="str">
        <f t="shared" si="41"/>
        <v>城里町</v>
      </c>
      <c r="AM39" s="64">
        <v>88081</v>
      </c>
      <c r="AN39" s="64">
        <v>16124207</v>
      </c>
      <c r="AO39" s="64">
        <v>15045866</v>
      </c>
      <c r="AP39" s="64">
        <v>778633</v>
      </c>
      <c r="AQ39" s="64">
        <v>727462</v>
      </c>
      <c r="AR39" s="64">
        <v>726887</v>
      </c>
      <c r="AS39" s="64">
        <v>350</v>
      </c>
      <c r="AT39" s="64">
        <v>17558</v>
      </c>
      <c r="AU39" s="64">
        <v>16055</v>
      </c>
      <c r="AV39" s="60"/>
      <c r="AW39" s="62">
        <v>35</v>
      </c>
      <c r="AX39" s="63" t="str">
        <f t="shared" si="58"/>
        <v>城里町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0</v>
      </c>
      <c r="BH39" s="60"/>
      <c r="BI39" s="62">
        <v>35</v>
      </c>
      <c r="BJ39" s="63" t="str">
        <f t="shared" si="42"/>
        <v>城里町</v>
      </c>
      <c r="BK39" s="64">
        <v>155</v>
      </c>
      <c r="BL39" s="64">
        <v>5559</v>
      </c>
      <c r="BM39" s="64">
        <v>5559</v>
      </c>
      <c r="BN39" s="64">
        <v>19654</v>
      </c>
      <c r="BO39" s="64">
        <v>19654</v>
      </c>
      <c r="BP39" s="64">
        <v>13742</v>
      </c>
      <c r="BQ39" s="64">
        <v>1</v>
      </c>
      <c r="BR39" s="64">
        <v>14</v>
      </c>
      <c r="BS39" s="64">
        <v>14</v>
      </c>
      <c r="BT39" s="66"/>
      <c r="BU39" s="62">
        <v>35</v>
      </c>
      <c r="BV39" s="63" t="str">
        <f t="shared" si="43"/>
        <v>城里町</v>
      </c>
      <c r="BW39" s="64">
        <v>0</v>
      </c>
      <c r="BX39" s="64">
        <v>1686526</v>
      </c>
      <c r="BY39" s="64">
        <v>1468274</v>
      </c>
      <c r="BZ39" s="64">
        <v>8471523</v>
      </c>
      <c r="CA39" s="64">
        <v>7354353</v>
      </c>
      <c r="CB39" s="64">
        <v>1225723</v>
      </c>
      <c r="CC39" s="75">
        <v>0</v>
      </c>
      <c r="CD39" s="75">
        <v>7709</v>
      </c>
      <c r="CE39" s="75">
        <v>6454</v>
      </c>
      <c r="CF39" s="66"/>
      <c r="CG39" s="62">
        <v>35</v>
      </c>
      <c r="CH39" s="63" t="str">
        <f t="shared" si="44"/>
        <v>城里町</v>
      </c>
      <c r="CI39" s="64">
        <v>0</v>
      </c>
      <c r="CJ39" s="64">
        <v>3922230</v>
      </c>
      <c r="CK39" s="64">
        <v>3842908</v>
      </c>
      <c r="CL39" s="64">
        <v>15727913</v>
      </c>
      <c r="CM39" s="64">
        <v>15512392</v>
      </c>
      <c r="CN39" s="64">
        <v>5170794</v>
      </c>
      <c r="CO39" s="75">
        <v>0</v>
      </c>
      <c r="CP39" s="75">
        <v>9585</v>
      </c>
      <c r="CQ39" s="75">
        <v>8587</v>
      </c>
      <c r="CR39" s="66"/>
      <c r="CS39" s="62">
        <v>35</v>
      </c>
      <c r="CT39" s="63" t="str">
        <f t="shared" si="45"/>
        <v>城里町</v>
      </c>
      <c r="CU39" s="64">
        <v>0</v>
      </c>
      <c r="CV39" s="64">
        <v>1229046</v>
      </c>
      <c r="CW39" s="64">
        <v>1226125</v>
      </c>
      <c r="CX39" s="64">
        <v>5477420</v>
      </c>
      <c r="CY39" s="64">
        <v>5471561</v>
      </c>
      <c r="CZ39" s="64">
        <v>3819969</v>
      </c>
      <c r="DA39" s="75">
        <v>0</v>
      </c>
      <c r="DB39" s="75">
        <v>1950</v>
      </c>
      <c r="DC39" s="75">
        <v>1904</v>
      </c>
      <c r="DD39" s="66"/>
      <c r="DE39" s="62">
        <v>35</v>
      </c>
      <c r="DF39" s="63" t="str">
        <f t="shared" si="46"/>
        <v>城里町</v>
      </c>
      <c r="DG39" s="64">
        <v>380250</v>
      </c>
      <c r="DH39" s="64">
        <v>6837802</v>
      </c>
      <c r="DI39" s="64">
        <v>6537307</v>
      </c>
      <c r="DJ39" s="64">
        <v>29676856</v>
      </c>
      <c r="DK39" s="64">
        <v>28338306</v>
      </c>
      <c r="DL39" s="64">
        <v>10216486</v>
      </c>
      <c r="DM39" s="64">
        <v>367</v>
      </c>
      <c r="DN39" s="64">
        <v>19244</v>
      </c>
      <c r="DO39" s="64">
        <v>16945</v>
      </c>
      <c r="DP39" s="95"/>
      <c r="DQ39" s="62">
        <v>35</v>
      </c>
      <c r="DR39" s="63" t="str">
        <f t="shared" si="47"/>
        <v>城里町</v>
      </c>
      <c r="DS39" s="64">
        <v>0</v>
      </c>
      <c r="DT39" s="64">
        <v>0</v>
      </c>
      <c r="DU39" s="64">
        <v>0</v>
      </c>
      <c r="DV39" s="64">
        <v>0</v>
      </c>
      <c r="DW39" s="64">
        <v>0</v>
      </c>
      <c r="DX39" s="64">
        <v>0</v>
      </c>
      <c r="DY39" s="64">
        <v>0</v>
      </c>
      <c r="DZ39" s="64">
        <v>0</v>
      </c>
      <c r="EA39" s="64">
        <v>0</v>
      </c>
      <c r="EB39" s="60"/>
      <c r="EC39" s="62">
        <v>35</v>
      </c>
      <c r="ED39" s="63" t="str">
        <f t="shared" si="48"/>
        <v>城里町</v>
      </c>
      <c r="EE39" s="64">
        <v>0</v>
      </c>
      <c r="EF39" s="64">
        <v>0</v>
      </c>
      <c r="EG39" s="64">
        <v>0</v>
      </c>
      <c r="EH39" s="64">
        <v>0</v>
      </c>
      <c r="EI39" s="64">
        <v>0</v>
      </c>
      <c r="EJ39" s="64">
        <v>0</v>
      </c>
      <c r="EK39" s="64">
        <v>0</v>
      </c>
      <c r="EL39" s="64">
        <v>0</v>
      </c>
      <c r="EM39" s="64">
        <v>0</v>
      </c>
      <c r="EN39" s="60"/>
      <c r="EO39" s="62">
        <v>35</v>
      </c>
      <c r="EP39" s="63" t="str">
        <f t="shared" si="49"/>
        <v>城里町</v>
      </c>
      <c r="EQ39" s="64">
        <v>200174</v>
      </c>
      <c r="ER39" s="64">
        <v>11862</v>
      </c>
      <c r="ES39" s="64">
        <v>11424</v>
      </c>
      <c r="ET39" s="64">
        <v>156</v>
      </c>
      <c r="EU39" s="64">
        <v>146</v>
      </c>
      <c r="EV39" s="64">
        <v>146</v>
      </c>
      <c r="EW39" s="64">
        <v>111</v>
      </c>
      <c r="EX39" s="64">
        <v>13</v>
      </c>
      <c r="EY39" s="64">
        <v>11</v>
      </c>
      <c r="EZ39" s="60"/>
      <c r="FA39" s="62">
        <v>35</v>
      </c>
      <c r="FB39" s="63" t="str">
        <f t="shared" si="50"/>
        <v>城里町</v>
      </c>
      <c r="FC39" s="64">
        <v>43499992</v>
      </c>
      <c r="FD39" s="64">
        <v>54523229</v>
      </c>
      <c r="FE39" s="64">
        <v>51544444</v>
      </c>
      <c r="FF39" s="64">
        <v>1075192</v>
      </c>
      <c r="FG39" s="64">
        <v>1014316</v>
      </c>
      <c r="FH39" s="64">
        <v>1014316</v>
      </c>
      <c r="FI39" s="64">
        <v>418</v>
      </c>
      <c r="FJ39" s="64">
        <v>12941</v>
      </c>
      <c r="FK39" s="64">
        <v>11024</v>
      </c>
      <c r="FM39" s="62">
        <v>35</v>
      </c>
      <c r="FN39" s="63" t="str">
        <f t="shared" si="51"/>
        <v>城里町</v>
      </c>
      <c r="FO39" s="64">
        <v>0</v>
      </c>
      <c r="FP39" s="64">
        <v>0</v>
      </c>
      <c r="FQ39" s="64">
        <v>0</v>
      </c>
      <c r="FR39" s="64">
        <v>0</v>
      </c>
      <c r="FS39" s="64">
        <v>0</v>
      </c>
      <c r="FT39" s="64">
        <v>0</v>
      </c>
      <c r="FU39" s="64">
        <v>0</v>
      </c>
      <c r="FV39" s="64">
        <v>0</v>
      </c>
      <c r="FW39" s="64">
        <v>0</v>
      </c>
      <c r="FY39" s="62">
        <v>35</v>
      </c>
      <c r="FZ39" s="63" t="str">
        <f t="shared" si="52"/>
        <v>城里町</v>
      </c>
      <c r="GA39" s="64">
        <v>0</v>
      </c>
      <c r="GB39" s="64">
        <v>0</v>
      </c>
      <c r="GC39" s="64">
        <v>0</v>
      </c>
      <c r="GD39" s="64">
        <v>0</v>
      </c>
      <c r="GE39" s="64">
        <v>0</v>
      </c>
      <c r="GF39" s="64">
        <v>0</v>
      </c>
      <c r="GG39" s="64">
        <v>0</v>
      </c>
      <c r="GH39" s="64">
        <v>0</v>
      </c>
      <c r="GI39" s="64">
        <v>0</v>
      </c>
      <c r="GK39" s="62">
        <v>35</v>
      </c>
      <c r="GL39" s="63" t="str">
        <f t="shared" si="53"/>
        <v>城里町</v>
      </c>
      <c r="GM39" s="64">
        <v>69166</v>
      </c>
      <c r="GN39" s="64">
        <v>1573097</v>
      </c>
      <c r="GO39" s="64">
        <v>1187774</v>
      </c>
      <c r="GP39" s="64">
        <v>19043</v>
      </c>
      <c r="GQ39" s="64">
        <v>15015</v>
      </c>
      <c r="GR39" s="64">
        <v>15015</v>
      </c>
      <c r="GS39" s="64">
        <v>103</v>
      </c>
      <c r="GT39" s="64">
        <v>2049</v>
      </c>
      <c r="GU39" s="64">
        <v>1611</v>
      </c>
      <c r="GW39" s="62">
        <v>35</v>
      </c>
      <c r="GX39" s="63" t="str">
        <f t="shared" si="54"/>
        <v>城里町</v>
      </c>
      <c r="GY39" s="64">
        <v>13556</v>
      </c>
      <c r="GZ39" s="64">
        <v>4648800</v>
      </c>
      <c r="HA39" s="64">
        <v>4648335</v>
      </c>
      <c r="HB39" s="64">
        <v>4377177</v>
      </c>
      <c r="HC39" s="64">
        <v>4376706</v>
      </c>
      <c r="HD39" s="64">
        <v>2956631</v>
      </c>
      <c r="HE39" s="64">
        <v>24</v>
      </c>
      <c r="HF39" s="64">
        <v>1374</v>
      </c>
      <c r="HG39" s="64">
        <v>1368</v>
      </c>
      <c r="HI39" s="62">
        <v>35</v>
      </c>
      <c r="HJ39" s="63" t="str">
        <f t="shared" si="55"/>
        <v>城里町</v>
      </c>
      <c r="HK39" s="64">
        <v>0</v>
      </c>
      <c r="HL39" s="64">
        <v>0</v>
      </c>
      <c r="HM39" s="64">
        <v>0</v>
      </c>
      <c r="HN39" s="64">
        <v>0</v>
      </c>
      <c r="HO39" s="64">
        <v>0</v>
      </c>
      <c r="HP39" s="64">
        <v>0</v>
      </c>
      <c r="HQ39" s="64">
        <v>0</v>
      </c>
      <c r="HR39" s="64">
        <v>0</v>
      </c>
      <c r="HS39" s="64">
        <v>0</v>
      </c>
      <c r="HU39" s="62">
        <v>35</v>
      </c>
      <c r="HV39" s="63" t="str">
        <f t="shared" si="56"/>
        <v>城里町</v>
      </c>
      <c r="HW39" s="64">
        <v>0</v>
      </c>
      <c r="HX39" s="64">
        <v>0</v>
      </c>
      <c r="HY39" s="64">
        <v>0</v>
      </c>
      <c r="HZ39" s="64">
        <v>0</v>
      </c>
      <c r="IA39" s="64">
        <v>0</v>
      </c>
      <c r="IB39" s="64">
        <v>0</v>
      </c>
      <c r="IC39" s="64">
        <v>0</v>
      </c>
      <c r="ID39" s="64">
        <v>0</v>
      </c>
      <c r="IE39" s="64">
        <v>0</v>
      </c>
      <c r="IG39" s="62">
        <v>35</v>
      </c>
      <c r="IH39" s="63" t="str">
        <f t="shared" si="57"/>
        <v>城里町</v>
      </c>
      <c r="II39" s="64">
        <v>0</v>
      </c>
      <c r="IJ39" s="64">
        <v>0</v>
      </c>
      <c r="IK39" s="64">
        <v>0</v>
      </c>
      <c r="IL39" s="64">
        <v>0</v>
      </c>
      <c r="IM39" s="64">
        <v>0</v>
      </c>
      <c r="IN39" s="64">
        <v>0</v>
      </c>
      <c r="IO39" s="64">
        <v>0</v>
      </c>
      <c r="IP39" s="64">
        <v>0</v>
      </c>
      <c r="IQ39" s="64">
        <v>0</v>
      </c>
    </row>
    <row r="40" spans="1:251" s="56" customFormat="1" ht="24.75" customHeight="1">
      <c r="A40" s="62">
        <v>36</v>
      </c>
      <c r="B40" s="63" t="s">
        <v>93</v>
      </c>
      <c r="C40" s="64">
        <v>9415</v>
      </c>
      <c r="D40" s="64">
        <v>4025946</v>
      </c>
      <c r="E40" s="64">
        <v>3679766</v>
      </c>
      <c r="F40" s="64">
        <v>393311</v>
      </c>
      <c r="G40" s="64">
        <v>359685</v>
      </c>
      <c r="H40" s="64">
        <v>359437</v>
      </c>
      <c r="I40" s="64">
        <v>8</v>
      </c>
      <c r="J40" s="64">
        <v>3026</v>
      </c>
      <c r="K40" s="64">
        <v>2693</v>
      </c>
      <c r="L40" s="60"/>
      <c r="M40" s="62">
        <v>36</v>
      </c>
      <c r="N40" s="63" t="s">
        <v>93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0"/>
      <c r="Y40" s="62">
        <v>36</v>
      </c>
      <c r="Z40" s="63" t="str">
        <f t="shared" si="40"/>
        <v>東海村</v>
      </c>
      <c r="AA40" s="64">
        <v>0</v>
      </c>
      <c r="AB40" s="64">
        <v>76085</v>
      </c>
      <c r="AC40" s="64">
        <v>76085</v>
      </c>
      <c r="AD40" s="64">
        <v>540053</v>
      </c>
      <c r="AE40" s="64">
        <v>540053</v>
      </c>
      <c r="AF40" s="64">
        <v>85257</v>
      </c>
      <c r="AG40" s="64">
        <v>0</v>
      </c>
      <c r="AH40" s="64">
        <v>78</v>
      </c>
      <c r="AI40" s="64">
        <v>78</v>
      </c>
      <c r="AJ40" s="66"/>
      <c r="AK40" s="62">
        <v>36</v>
      </c>
      <c r="AL40" s="63" t="str">
        <f t="shared" si="41"/>
        <v>東海村</v>
      </c>
      <c r="AM40" s="64">
        <v>6810</v>
      </c>
      <c r="AN40" s="64">
        <v>5819460</v>
      </c>
      <c r="AO40" s="64">
        <v>5309351</v>
      </c>
      <c r="AP40" s="64">
        <v>280168</v>
      </c>
      <c r="AQ40" s="64">
        <v>255815</v>
      </c>
      <c r="AR40" s="64">
        <v>255553</v>
      </c>
      <c r="AS40" s="64">
        <v>8</v>
      </c>
      <c r="AT40" s="64">
        <v>6031</v>
      </c>
      <c r="AU40" s="64">
        <v>5364</v>
      </c>
      <c r="AV40" s="60"/>
      <c r="AW40" s="62">
        <v>36</v>
      </c>
      <c r="AX40" s="63" t="str">
        <f t="shared" si="58"/>
        <v>東海村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0</v>
      </c>
      <c r="BH40" s="60"/>
      <c r="BI40" s="62">
        <v>36</v>
      </c>
      <c r="BJ40" s="63" t="str">
        <f t="shared" si="42"/>
        <v>東海村</v>
      </c>
      <c r="BK40" s="64">
        <v>0</v>
      </c>
      <c r="BL40" s="64">
        <v>262223</v>
      </c>
      <c r="BM40" s="64">
        <v>261685</v>
      </c>
      <c r="BN40" s="64">
        <v>3712317</v>
      </c>
      <c r="BO40" s="64">
        <v>3705403</v>
      </c>
      <c r="BP40" s="64">
        <v>1064398</v>
      </c>
      <c r="BQ40" s="64">
        <v>0</v>
      </c>
      <c r="BR40" s="64">
        <v>431</v>
      </c>
      <c r="BS40" s="64">
        <v>429</v>
      </c>
      <c r="BT40" s="66"/>
      <c r="BU40" s="62">
        <v>36</v>
      </c>
      <c r="BV40" s="63" t="str">
        <f t="shared" si="43"/>
        <v>東海村</v>
      </c>
      <c r="BW40" s="64">
        <v>0</v>
      </c>
      <c r="BX40" s="64">
        <v>3005477</v>
      </c>
      <c r="BY40" s="64">
        <v>2993879</v>
      </c>
      <c r="BZ40" s="64">
        <v>52653021</v>
      </c>
      <c r="CA40" s="64">
        <v>52551015</v>
      </c>
      <c r="CB40" s="64">
        <v>8757370</v>
      </c>
      <c r="CC40" s="64">
        <v>0</v>
      </c>
      <c r="CD40" s="64">
        <v>12134</v>
      </c>
      <c r="CE40" s="64">
        <v>12044</v>
      </c>
      <c r="CF40" s="66"/>
      <c r="CG40" s="62">
        <v>36</v>
      </c>
      <c r="CH40" s="63" t="str">
        <f t="shared" si="44"/>
        <v>東海村</v>
      </c>
      <c r="CI40" s="64">
        <v>0</v>
      </c>
      <c r="CJ40" s="64">
        <v>2696850</v>
      </c>
      <c r="CK40" s="64">
        <v>2694669</v>
      </c>
      <c r="CL40" s="64">
        <v>36237616</v>
      </c>
      <c r="CM40" s="64">
        <v>36201162</v>
      </c>
      <c r="CN40" s="64">
        <v>12065377</v>
      </c>
      <c r="CO40" s="64">
        <v>0</v>
      </c>
      <c r="CP40" s="64">
        <v>12350</v>
      </c>
      <c r="CQ40" s="64">
        <v>12227</v>
      </c>
      <c r="CR40" s="66"/>
      <c r="CS40" s="62">
        <v>36</v>
      </c>
      <c r="CT40" s="63" t="str">
        <f t="shared" si="45"/>
        <v>東海村</v>
      </c>
      <c r="CU40" s="64">
        <v>0</v>
      </c>
      <c r="CV40" s="64">
        <v>4159759</v>
      </c>
      <c r="CW40" s="64">
        <v>4159655</v>
      </c>
      <c r="CX40" s="64">
        <v>55715992</v>
      </c>
      <c r="CY40" s="64">
        <v>55714782</v>
      </c>
      <c r="CZ40" s="64">
        <v>38898561</v>
      </c>
      <c r="DA40" s="64">
        <v>0</v>
      </c>
      <c r="DB40" s="64">
        <v>2038</v>
      </c>
      <c r="DC40" s="64">
        <v>2031</v>
      </c>
      <c r="DD40" s="66"/>
      <c r="DE40" s="62">
        <v>36</v>
      </c>
      <c r="DF40" s="63" t="str">
        <f t="shared" si="46"/>
        <v>東海村</v>
      </c>
      <c r="DG40" s="64">
        <v>920771</v>
      </c>
      <c r="DH40" s="64">
        <v>9862086</v>
      </c>
      <c r="DI40" s="64">
        <v>9848203</v>
      </c>
      <c r="DJ40" s="64">
        <v>144606629</v>
      </c>
      <c r="DK40" s="64">
        <v>144466959</v>
      </c>
      <c r="DL40" s="64">
        <v>59721308</v>
      </c>
      <c r="DM40" s="64">
        <v>179</v>
      </c>
      <c r="DN40" s="64">
        <v>26522</v>
      </c>
      <c r="DO40" s="64">
        <v>26302</v>
      </c>
      <c r="DP40" s="95"/>
      <c r="DQ40" s="62">
        <v>36</v>
      </c>
      <c r="DR40" s="63" t="str">
        <f t="shared" si="47"/>
        <v>東海村</v>
      </c>
      <c r="DS40" s="64">
        <v>0</v>
      </c>
      <c r="DT40" s="64">
        <v>0</v>
      </c>
      <c r="DU40" s="64">
        <v>0</v>
      </c>
      <c r="DV40" s="64">
        <v>0</v>
      </c>
      <c r="DW40" s="64">
        <v>0</v>
      </c>
      <c r="DX40" s="64">
        <v>0</v>
      </c>
      <c r="DY40" s="64">
        <v>0</v>
      </c>
      <c r="DZ40" s="64">
        <v>0</v>
      </c>
      <c r="EA40" s="64">
        <v>0</v>
      </c>
      <c r="EB40" s="60"/>
      <c r="EC40" s="62">
        <v>36</v>
      </c>
      <c r="ED40" s="63" t="str">
        <f t="shared" si="48"/>
        <v>東海村</v>
      </c>
      <c r="EE40" s="64">
        <v>0</v>
      </c>
      <c r="EF40" s="64">
        <v>0</v>
      </c>
      <c r="EG40" s="64">
        <v>0</v>
      </c>
      <c r="EH40" s="64">
        <v>0</v>
      </c>
      <c r="EI40" s="64">
        <v>0</v>
      </c>
      <c r="EJ40" s="64">
        <v>0</v>
      </c>
      <c r="EK40" s="64">
        <v>0</v>
      </c>
      <c r="EL40" s="64">
        <v>0</v>
      </c>
      <c r="EM40" s="64">
        <v>0</v>
      </c>
      <c r="EN40" s="60"/>
      <c r="EO40" s="62">
        <v>36</v>
      </c>
      <c r="EP40" s="63" t="str">
        <f t="shared" si="49"/>
        <v>東海村</v>
      </c>
      <c r="EQ40" s="64">
        <v>0</v>
      </c>
      <c r="ER40" s="64">
        <v>0</v>
      </c>
      <c r="ES40" s="64">
        <v>0</v>
      </c>
      <c r="ET40" s="64">
        <v>0</v>
      </c>
      <c r="EU40" s="64">
        <v>0</v>
      </c>
      <c r="EV40" s="64">
        <v>0</v>
      </c>
      <c r="EW40" s="64">
        <v>0</v>
      </c>
      <c r="EX40" s="64">
        <v>0</v>
      </c>
      <c r="EY40" s="64">
        <v>0</v>
      </c>
      <c r="EZ40" s="60"/>
      <c r="FA40" s="62">
        <v>36</v>
      </c>
      <c r="FB40" s="63" t="str">
        <f t="shared" si="50"/>
        <v>東海村</v>
      </c>
      <c r="FC40" s="64">
        <v>170638</v>
      </c>
      <c r="FD40" s="64">
        <v>2565934</v>
      </c>
      <c r="FE40" s="64">
        <v>2209402</v>
      </c>
      <c r="FF40" s="64">
        <v>70335</v>
      </c>
      <c r="FG40" s="64">
        <v>60059</v>
      </c>
      <c r="FH40" s="64">
        <v>60059</v>
      </c>
      <c r="FI40" s="64">
        <v>83</v>
      </c>
      <c r="FJ40" s="64">
        <v>1604</v>
      </c>
      <c r="FK40" s="64">
        <v>1237</v>
      </c>
      <c r="FM40" s="62">
        <v>36</v>
      </c>
      <c r="FN40" s="63" t="str">
        <f t="shared" si="51"/>
        <v>東海村</v>
      </c>
      <c r="FO40" s="64">
        <v>81106</v>
      </c>
      <c r="FP40" s="64">
        <v>774253</v>
      </c>
      <c r="FQ40" s="64">
        <v>774253</v>
      </c>
      <c r="FR40" s="64">
        <v>4258836</v>
      </c>
      <c r="FS40" s="64">
        <v>4258836</v>
      </c>
      <c r="FT40" s="64">
        <v>2875604</v>
      </c>
      <c r="FU40" s="64">
        <v>12</v>
      </c>
      <c r="FV40" s="64">
        <v>251</v>
      </c>
      <c r="FW40" s="64">
        <v>251</v>
      </c>
      <c r="FY40" s="62">
        <v>36</v>
      </c>
      <c r="FZ40" s="63" t="str">
        <f t="shared" si="52"/>
        <v>東海村</v>
      </c>
      <c r="GA40" s="64">
        <v>0</v>
      </c>
      <c r="GB40" s="64">
        <v>0</v>
      </c>
      <c r="GC40" s="64">
        <v>0</v>
      </c>
      <c r="GD40" s="64">
        <v>0</v>
      </c>
      <c r="GE40" s="64">
        <v>0</v>
      </c>
      <c r="GF40" s="64">
        <v>0</v>
      </c>
      <c r="GG40" s="64">
        <v>0</v>
      </c>
      <c r="GH40" s="64">
        <v>0</v>
      </c>
      <c r="GI40" s="64">
        <v>0</v>
      </c>
      <c r="GK40" s="62">
        <v>36</v>
      </c>
      <c r="GL40" s="63" t="str">
        <f t="shared" si="53"/>
        <v>東海村</v>
      </c>
      <c r="GM40" s="64">
        <v>10731</v>
      </c>
      <c r="GN40" s="64">
        <v>103881</v>
      </c>
      <c r="GO40" s="64">
        <v>80964</v>
      </c>
      <c r="GP40" s="64">
        <v>68992</v>
      </c>
      <c r="GQ40" s="64">
        <v>68236</v>
      </c>
      <c r="GR40" s="64">
        <v>48359</v>
      </c>
      <c r="GS40" s="64">
        <v>2</v>
      </c>
      <c r="GT40" s="64">
        <v>139</v>
      </c>
      <c r="GU40" s="64">
        <v>92</v>
      </c>
      <c r="GW40" s="62">
        <v>36</v>
      </c>
      <c r="GX40" s="63" t="str">
        <f t="shared" si="54"/>
        <v>東海村</v>
      </c>
      <c r="GY40" s="64">
        <v>0</v>
      </c>
      <c r="GZ40" s="64">
        <v>0</v>
      </c>
      <c r="HA40" s="64">
        <v>0</v>
      </c>
      <c r="HB40" s="64">
        <v>0</v>
      </c>
      <c r="HC40" s="64">
        <v>0</v>
      </c>
      <c r="HD40" s="64">
        <v>0</v>
      </c>
      <c r="HE40" s="64">
        <v>0</v>
      </c>
      <c r="HF40" s="64">
        <v>0</v>
      </c>
      <c r="HG40" s="64">
        <v>0</v>
      </c>
      <c r="HI40" s="62">
        <v>36</v>
      </c>
      <c r="HJ40" s="63" t="str">
        <f t="shared" si="55"/>
        <v>東海村</v>
      </c>
      <c r="HK40" s="64">
        <v>0</v>
      </c>
      <c r="HL40" s="64">
        <v>0</v>
      </c>
      <c r="HM40" s="64">
        <v>0</v>
      </c>
      <c r="HN40" s="64">
        <v>0</v>
      </c>
      <c r="HO40" s="64">
        <v>0</v>
      </c>
      <c r="HP40" s="64">
        <v>0</v>
      </c>
      <c r="HQ40" s="64">
        <v>0</v>
      </c>
      <c r="HR40" s="64">
        <v>0</v>
      </c>
      <c r="HS40" s="64">
        <v>0</v>
      </c>
      <c r="HU40" s="62">
        <v>36</v>
      </c>
      <c r="HV40" s="63" t="str">
        <f t="shared" si="56"/>
        <v>東海村</v>
      </c>
      <c r="HW40" s="64">
        <v>562</v>
      </c>
      <c r="HX40" s="64">
        <v>139536</v>
      </c>
      <c r="HY40" s="64">
        <v>139536</v>
      </c>
      <c r="HZ40" s="64">
        <v>149049</v>
      </c>
      <c r="IA40" s="64">
        <v>149049</v>
      </c>
      <c r="IB40" s="64">
        <v>104334</v>
      </c>
      <c r="IC40" s="64">
        <v>7</v>
      </c>
      <c r="ID40" s="64">
        <v>299</v>
      </c>
      <c r="IE40" s="64">
        <v>299</v>
      </c>
      <c r="IG40" s="62">
        <v>36</v>
      </c>
      <c r="IH40" s="63" t="str">
        <f t="shared" si="57"/>
        <v>東海村</v>
      </c>
      <c r="II40" s="64">
        <v>0</v>
      </c>
      <c r="IJ40" s="64">
        <v>0</v>
      </c>
      <c r="IK40" s="64">
        <v>0</v>
      </c>
      <c r="IL40" s="64">
        <v>0</v>
      </c>
      <c r="IM40" s="64">
        <v>0</v>
      </c>
      <c r="IN40" s="64">
        <v>0</v>
      </c>
      <c r="IO40" s="64">
        <v>0</v>
      </c>
      <c r="IP40" s="64">
        <v>0</v>
      </c>
      <c r="IQ40" s="64">
        <v>0</v>
      </c>
    </row>
    <row r="41" spans="1:251" s="56" customFormat="1" ht="24.75" customHeight="1">
      <c r="A41" s="62">
        <v>37</v>
      </c>
      <c r="B41" s="63" t="s">
        <v>94</v>
      </c>
      <c r="C41" s="64">
        <v>116217</v>
      </c>
      <c r="D41" s="64">
        <v>14297549</v>
      </c>
      <c r="E41" s="64">
        <v>13507532</v>
      </c>
      <c r="F41" s="64">
        <v>1231764</v>
      </c>
      <c r="G41" s="64">
        <v>1172085</v>
      </c>
      <c r="H41" s="64">
        <v>1172085</v>
      </c>
      <c r="I41" s="64">
        <v>367</v>
      </c>
      <c r="J41" s="64">
        <v>21060</v>
      </c>
      <c r="K41" s="64">
        <v>19545</v>
      </c>
      <c r="L41" s="60"/>
      <c r="M41" s="62">
        <v>37</v>
      </c>
      <c r="N41" s="63" t="s">
        <v>94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0"/>
      <c r="Y41" s="62">
        <v>37</v>
      </c>
      <c r="Z41" s="63" t="str">
        <f t="shared" si="40"/>
        <v>大子町</v>
      </c>
      <c r="AA41" s="64">
        <v>2425</v>
      </c>
      <c r="AB41" s="64">
        <v>49090</v>
      </c>
      <c r="AC41" s="64">
        <v>47512</v>
      </c>
      <c r="AD41" s="64">
        <v>86359</v>
      </c>
      <c r="AE41" s="64">
        <v>84701</v>
      </c>
      <c r="AF41" s="64">
        <v>54625</v>
      </c>
      <c r="AG41" s="64">
        <v>5</v>
      </c>
      <c r="AH41" s="64">
        <v>126</v>
      </c>
      <c r="AI41" s="64">
        <v>117</v>
      </c>
      <c r="AJ41" s="66"/>
      <c r="AK41" s="62">
        <v>37</v>
      </c>
      <c r="AL41" s="63" t="str">
        <f t="shared" si="41"/>
        <v>大子町</v>
      </c>
      <c r="AM41" s="64">
        <v>198061</v>
      </c>
      <c r="AN41" s="64">
        <v>18489473</v>
      </c>
      <c r="AO41" s="64">
        <v>17018765</v>
      </c>
      <c r="AP41" s="64">
        <v>783130</v>
      </c>
      <c r="AQ41" s="64">
        <v>724110</v>
      </c>
      <c r="AR41" s="64">
        <v>724110</v>
      </c>
      <c r="AS41" s="64">
        <v>760</v>
      </c>
      <c r="AT41" s="64">
        <v>38175</v>
      </c>
      <c r="AU41" s="64">
        <v>34518</v>
      </c>
      <c r="AV41" s="60"/>
      <c r="AW41" s="62">
        <v>37</v>
      </c>
      <c r="AX41" s="63" t="str">
        <f t="shared" si="58"/>
        <v>大子町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0</v>
      </c>
      <c r="BH41" s="60"/>
      <c r="BI41" s="62">
        <v>37</v>
      </c>
      <c r="BJ41" s="63" t="str">
        <f t="shared" si="42"/>
        <v>大子町</v>
      </c>
      <c r="BK41" s="64">
        <v>763</v>
      </c>
      <c r="BL41" s="64">
        <v>104155</v>
      </c>
      <c r="BM41" s="64">
        <v>102135</v>
      </c>
      <c r="BN41" s="64">
        <v>212115</v>
      </c>
      <c r="BO41" s="64">
        <v>209152</v>
      </c>
      <c r="BP41" s="64">
        <v>133914</v>
      </c>
      <c r="BQ41" s="64">
        <v>11</v>
      </c>
      <c r="BR41" s="64">
        <v>262</v>
      </c>
      <c r="BS41" s="64">
        <v>243</v>
      </c>
      <c r="BT41" s="66"/>
      <c r="BU41" s="62">
        <v>37</v>
      </c>
      <c r="BV41" s="63" t="str">
        <f t="shared" si="43"/>
        <v>大子町</v>
      </c>
      <c r="BW41" s="64">
        <v>0</v>
      </c>
      <c r="BX41" s="64">
        <v>1514382</v>
      </c>
      <c r="BY41" s="64">
        <v>1310020</v>
      </c>
      <c r="BZ41" s="64">
        <v>5789598</v>
      </c>
      <c r="CA41" s="64">
        <v>5134096</v>
      </c>
      <c r="CB41" s="64">
        <v>819245</v>
      </c>
      <c r="CC41" s="64">
        <v>0</v>
      </c>
      <c r="CD41" s="64">
        <v>7989</v>
      </c>
      <c r="CE41" s="64">
        <v>6694</v>
      </c>
      <c r="CF41" s="66"/>
      <c r="CG41" s="62">
        <v>37</v>
      </c>
      <c r="CH41" s="63" t="str">
        <f t="shared" si="44"/>
        <v>大子町</v>
      </c>
      <c r="CI41" s="64">
        <v>0</v>
      </c>
      <c r="CJ41" s="64">
        <v>3449416</v>
      </c>
      <c r="CK41" s="64">
        <v>3292301</v>
      </c>
      <c r="CL41" s="64">
        <v>10882117</v>
      </c>
      <c r="CM41" s="64">
        <v>10564166</v>
      </c>
      <c r="CN41" s="64">
        <v>3324910</v>
      </c>
      <c r="CO41" s="64">
        <v>0</v>
      </c>
      <c r="CP41" s="64">
        <v>10329</v>
      </c>
      <c r="CQ41" s="64">
        <v>9119</v>
      </c>
      <c r="CR41" s="66"/>
      <c r="CS41" s="62">
        <v>37</v>
      </c>
      <c r="CT41" s="63" t="str">
        <f t="shared" si="45"/>
        <v>大子町</v>
      </c>
      <c r="CU41" s="64">
        <v>0</v>
      </c>
      <c r="CV41" s="64">
        <v>1250968</v>
      </c>
      <c r="CW41" s="64">
        <v>1232016</v>
      </c>
      <c r="CX41" s="64">
        <v>5849240</v>
      </c>
      <c r="CY41" s="64">
        <v>5811248</v>
      </c>
      <c r="CZ41" s="64">
        <v>3900176</v>
      </c>
      <c r="DA41" s="64">
        <v>0</v>
      </c>
      <c r="DB41" s="64">
        <v>3158</v>
      </c>
      <c r="DC41" s="64">
        <v>2945</v>
      </c>
      <c r="DD41" s="66"/>
      <c r="DE41" s="62">
        <v>37</v>
      </c>
      <c r="DF41" s="63" t="str">
        <f t="shared" si="46"/>
        <v>大子町</v>
      </c>
      <c r="DG41" s="64">
        <v>591684</v>
      </c>
      <c r="DH41" s="64">
        <v>6214766</v>
      </c>
      <c r="DI41" s="64">
        <v>5834337</v>
      </c>
      <c r="DJ41" s="64">
        <v>22520955</v>
      </c>
      <c r="DK41" s="64">
        <v>21509510</v>
      </c>
      <c r="DL41" s="64">
        <v>8044331</v>
      </c>
      <c r="DM41" s="64">
        <v>769</v>
      </c>
      <c r="DN41" s="64">
        <v>21476</v>
      </c>
      <c r="DO41" s="64">
        <v>18758</v>
      </c>
      <c r="DP41" s="95"/>
      <c r="DQ41" s="62">
        <v>37</v>
      </c>
      <c r="DR41" s="63" t="str">
        <f t="shared" si="47"/>
        <v>大子町</v>
      </c>
      <c r="DS41" s="64">
        <v>0</v>
      </c>
      <c r="DT41" s="64">
        <v>0</v>
      </c>
      <c r="DU41" s="64">
        <v>0</v>
      </c>
      <c r="DV41" s="64">
        <v>0</v>
      </c>
      <c r="DW41" s="64">
        <v>0</v>
      </c>
      <c r="DX41" s="64">
        <v>0</v>
      </c>
      <c r="DY41" s="64">
        <v>0</v>
      </c>
      <c r="DZ41" s="64">
        <v>0</v>
      </c>
      <c r="EA41" s="64">
        <v>0</v>
      </c>
      <c r="EB41" s="60"/>
      <c r="EC41" s="62">
        <v>37</v>
      </c>
      <c r="ED41" s="63" t="str">
        <f t="shared" si="48"/>
        <v>大子町</v>
      </c>
      <c r="EE41" s="64">
        <v>583</v>
      </c>
      <c r="EF41" s="64">
        <v>54</v>
      </c>
      <c r="EG41" s="64">
        <v>54</v>
      </c>
      <c r="EH41" s="64">
        <v>11917</v>
      </c>
      <c r="EI41" s="64">
        <v>11917</v>
      </c>
      <c r="EJ41" s="64">
        <v>11917</v>
      </c>
      <c r="EK41" s="64">
        <v>1</v>
      </c>
      <c r="EL41" s="64">
        <v>11</v>
      </c>
      <c r="EM41" s="64">
        <v>11</v>
      </c>
      <c r="EN41" s="60"/>
      <c r="EO41" s="62">
        <v>37</v>
      </c>
      <c r="EP41" s="63" t="str">
        <f t="shared" si="49"/>
        <v>大子町</v>
      </c>
      <c r="EQ41" s="64">
        <v>80128</v>
      </c>
      <c r="ER41" s="64">
        <v>11135</v>
      </c>
      <c r="ES41" s="64">
        <v>5730</v>
      </c>
      <c r="ET41" s="64">
        <v>78</v>
      </c>
      <c r="EU41" s="64">
        <v>40</v>
      </c>
      <c r="EV41" s="64">
        <v>40</v>
      </c>
      <c r="EW41" s="64">
        <v>60</v>
      </c>
      <c r="EX41" s="64">
        <v>24</v>
      </c>
      <c r="EY41" s="64">
        <v>14</v>
      </c>
      <c r="EZ41" s="60"/>
      <c r="FA41" s="62">
        <v>37</v>
      </c>
      <c r="FB41" s="63" t="str">
        <f t="shared" si="50"/>
        <v>大子町</v>
      </c>
      <c r="FC41" s="64">
        <v>5228102</v>
      </c>
      <c r="FD41" s="64">
        <v>142017645</v>
      </c>
      <c r="FE41" s="64">
        <v>131133632</v>
      </c>
      <c r="FF41" s="64">
        <v>2194477</v>
      </c>
      <c r="FG41" s="64">
        <v>2031856</v>
      </c>
      <c r="FH41" s="64">
        <v>2031856</v>
      </c>
      <c r="FI41" s="64">
        <v>838</v>
      </c>
      <c r="FJ41" s="64">
        <v>35743</v>
      </c>
      <c r="FK41" s="64">
        <v>31273</v>
      </c>
      <c r="FM41" s="62">
        <v>37</v>
      </c>
      <c r="FN41" s="63" t="str">
        <f t="shared" si="51"/>
        <v>大子町</v>
      </c>
      <c r="FO41" s="64">
        <v>0</v>
      </c>
      <c r="FP41" s="64">
        <v>0</v>
      </c>
      <c r="FQ41" s="64">
        <v>0</v>
      </c>
      <c r="FR41" s="64">
        <v>0</v>
      </c>
      <c r="FS41" s="64">
        <v>0</v>
      </c>
      <c r="FT41" s="64">
        <v>0</v>
      </c>
      <c r="FU41" s="64">
        <v>0</v>
      </c>
      <c r="FV41" s="64">
        <v>0</v>
      </c>
      <c r="FW41" s="64">
        <v>0</v>
      </c>
      <c r="FY41" s="62">
        <v>37</v>
      </c>
      <c r="FZ41" s="63" t="str">
        <f t="shared" si="52"/>
        <v>大子町</v>
      </c>
      <c r="GA41" s="64">
        <v>637541</v>
      </c>
      <c r="GB41" s="64">
        <v>2343765</v>
      </c>
      <c r="GC41" s="64">
        <v>2330310</v>
      </c>
      <c r="GD41" s="64">
        <v>38438</v>
      </c>
      <c r="GE41" s="64">
        <v>38217</v>
      </c>
      <c r="GF41" s="64">
        <v>38217</v>
      </c>
      <c r="GG41" s="64">
        <v>37</v>
      </c>
      <c r="GH41" s="64">
        <v>257</v>
      </c>
      <c r="GI41" s="64">
        <v>241</v>
      </c>
      <c r="GK41" s="62">
        <v>37</v>
      </c>
      <c r="GL41" s="63" t="str">
        <f t="shared" si="53"/>
        <v>大子町</v>
      </c>
      <c r="GM41" s="64">
        <v>550524</v>
      </c>
      <c r="GN41" s="64">
        <v>17331228</v>
      </c>
      <c r="GO41" s="64">
        <v>14305965</v>
      </c>
      <c r="GP41" s="64">
        <v>138650</v>
      </c>
      <c r="GQ41" s="64">
        <v>114448</v>
      </c>
      <c r="GR41" s="64">
        <v>114448</v>
      </c>
      <c r="GS41" s="64">
        <v>504</v>
      </c>
      <c r="GT41" s="64">
        <v>13218</v>
      </c>
      <c r="GU41" s="64">
        <v>11229</v>
      </c>
      <c r="GW41" s="62">
        <v>37</v>
      </c>
      <c r="GX41" s="63" t="str">
        <f t="shared" si="54"/>
        <v>大子町</v>
      </c>
      <c r="GY41" s="64">
        <v>0</v>
      </c>
      <c r="GZ41" s="64">
        <v>633083</v>
      </c>
      <c r="HA41" s="64">
        <v>632931</v>
      </c>
      <c r="HB41" s="64">
        <v>503301</v>
      </c>
      <c r="HC41" s="64">
        <v>503180</v>
      </c>
      <c r="HD41" s="64">
        <v>327887</v>
      </c>
      <c r="HE41" s="64">
        <v>0</v>
      </c>
      <c r="HF41" s="64">
        <v>278</v>
      </c>
      <c r="HG41" s="64">
        <v>277</v>
      </c>
      <c r="HI41" s="62">
        <v>37</v>
      </c>
      <c r="HJ41" s="63" t="str">
        <f t="shared" si="55"/>
        <v>大子町</v>
      </c>
      <c r="HK41" s="64">
        <v>114004</v>
      </c>
      <c r="HL41" s="64">
        <v>39856</v>
      </c>
      <c r="HM41" s="64">
        <v>39856</v>
      </c>
      <c r="HN41" s="64">
        <v>103918</v>
      </c>
      <c r="HO41" s="64">
        <v>103918</v>
      </c>
      <c r="HP41" s="64">
        <v>57786</v>
      </c>
      <c r="HQ41" s="64">
        <v>30</v>
      </c>
      <c r="HR41" s="64">
        <v>44</v>
      </c>
      <c r="HS41" s="64">
        <v>44</v>
      </c>
      <c r="HU41" s="62">
        <v>37</v>
      </c>
      <c r="HV41" s="63" t="str">
        <f t="shared" si="56"/>
        <v>大子町</v>
      </c>
      <c r="HW41" s="64">
        <v>371</v>
      </c>
      <c r="HX41" s="64">
        <v>366016</v>
      </c>
      <c r="HY41" s="64">
        <v>366016</v>
      </c>
      <c r="HZ41" s="64">
        <v>90772</v>
      </c>
      <c r="IA41" s="64">
        <v>90772</v>
      </c>
      <c r="IB41" s="64">
        <v>63540</v>
      </c>
      <c r="IC41" s="64">
        <v>9</v>
      </c>
      <c r="ID41" s="64">
        <v>1264</v>
      </c>
      <c r="IE41" s="64">
        <v>1264</v>
      </c>
      <c r="IG41" s="62">
        <v>37</v>
      </c>
      <c r="IH41" s="63" t="str">
        <f t="shared" si="57"/>
        <v>大子町</v>
      </c>
      <c r="II41" s="64">
        <v>0</v>
      </c>
      <c r="IJ41" s="64">
        <v>0</v>
      </c>
      <c r="IK41" s="64">
        <v>0</v>
      </c>
      <c r="IL41" s="64">
        <v>0</v>
      </c>
      <c r="IM41" s="64">
        <v>0</v>
      </c>
      <c r="IN41" s="64">
        <v>0</v>
      </c>
      <c r="IO41" s="64">
        <v>0</v>
      </c>
      <c r="IP41" s="64">
        <v>0</v>
      </c>
      <c r="IQ41" s="64">
        <v>0</v>
      </c>
    </row>
    <row r="42" spans="1:251" s="56" customFormat="1" ht="24.75" customHeight="1">
      <c r="A42" s="62">
        <v>38</v>
      </c>
      <c r="B42" s="63" t="s">
        <v>95</v>
      </c>
      <c r="C42" s="64">
        <v>106159</v>
      </c>
      <c r="D42" s="64">
        <v>10187809</v>
      </c>
      <c r="E42" s="64">
        <v>9845524</v>
      </c>
      <c r="F42" s="64">
        <v>1004812</v>
      </c>
      <c r="G42" s="64">
        <v>972715</v>
      </c>
      <c r="H42" s="64">
        <v>972715</v>
      </c>
      <c r="I42" s="64">
        <v>513</v>
      </c>
      <c r="J42" s="64">
        <v>6075</v>
      </c>
      <c r="K42" s="64">
        <v>5654</v>
      </c>
      <c r="L42" s="60"/>
      <c r="M42" s="62">
        <v>38</v>
      </c>
      <c r="N42" s="63" t="s">
        <v>95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0"/>
      <c r="Y42" s="62">
        <v>38</v>
      </c>
      <c r="Z42" s="63" t="str">
        <f t="shared" si="40"/>
        <v>美浦村</v>
      </c>
      <c r="AA42" s="64">
        <v>1402</v>
      </c>
      <c r="AB42" s="64">
        <v>69173</v>
      </c>
      <c r="AC42" s="64">
        <v>68984</v>
      </c>
      <c r="AD42" s="64">
        <v>149222</v>
      </c>
      <c r="AE42" s="64">
        <v>148921</v>
      </c>
      <c r="AF42" s="64">
        <v>49335</v>
      </c>
      <c r="AG42" s="64">
        <v>7</v>
      </c>
      <c r="AH42" s="64">
        <v>92</v>
      </c>
      <c r="AI42" s="64">
        <v>91</v>
      </c>
      <c r="AJ42" s="66"/>
      <c r="AK42" s="62">
        <v>38</v>
      </c>
      <c r="AL42" s="63" t="str">
        <f t="shared" si="41"/>
        <v>美浦村</v>
      </c>
      <c r="AM42" s="64">
        <v>45838</v>
      </c>
      <c r="AN42" s="64">
        <v>3000790</v>
      </c>
      <c r="AO42" s="64">
        <v>2810055</v>
      </c>
      <c r="AP42" s="64">
        <v>154837</v>
      </c>
      <c r="AQ42" s="64">
        <v>145263</v>
      </c>
      <c r="AR42" s="64">
        <v>145263</v>
      </c>
      <c r="AS42" s="64">
        <v>280</v>
      </c>
      <c r="AT42" s="64">
        <v>4488</v>
      </c>
      <c r="AU42" s="64">
        <v>4127</v>
      </c>
      <c r="AV42" s="60"/>
      <c r="AW42" s="62">
        <v>38</v>
      </c>
      <c r="AX42" s="63" t="str">
        <f t="shared" si="58"/>
        <v>美浦村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0</v>
      </c>
      <c r="BH42" s="60"/>
      <c r="BI42" s="62">
        <v>38</v>
      </c>
      <c r="BJ42" s="63" t="str">
        <f t="shared" si="42"/>
        <v>美浦村</v>
      </c>
      <c r="BK42" s="64">
        <v>208</v>
      </c>
      <c r="BL42" s="64">
        <v>216658</v>
      </c>
      <c r="BM42" s="64">
        <v>206450</v>
      </c>
      <c r="BN42" s="64">
        <v>297903</v>
      </c>
      <c r="BO42" s="64">
        <v>291631</v>
      </c>
      <c r="BP42" s="64">
        <v>78438</v>
      </c>
      <c r="BQ42" s="64">
        <v>5</v>
      </c>
      <c r="BR42" s="64">
        <v>262</v>
      </c>
      <c r="BS42" s="64">
        <v>241</v>
      </c>
      <c r="BT42" s="66"/>
      <c r="BU42" s="62">
        <v>38</v>
      </c>
      <c r="BV42" s="63" t="str">
        <f t="shared" si="43"/>
        <v>美浦村</v>
      </c>
      <c r="BW42" s="64">
        <v>0</v>
      </c>
      <c r="BX42" s="64">
        <v>1447029</v>
      </c>
      <c r="BY42" s="64">
        <v>984456</v>
      </c>
      <c r="BZ42" s="64">
        <v>7220144</v>
      </c>
      <c r="CA42" s="64">
        <v>4928403</v>
      </c>
      <c r="CB42" s="64">
        <v>821207</v>
      </c>
      <c r="CC42" s="64">
        <v>0</v>
      </c>
      <c r="CD42" s="64">
        <v>7816</v>
      </c>
      <c r="CE42" s="64">
        <v>4603</v>
      </c>
      <c r="CF42" s="66"/>
      <c r="CG42" s="62">
        <v>38</v>
      </c>
      <c r="CH42" s="63" t="str">
        <f t="shared" si="44"/>
        <v>美浦村</v>
      </c>
      <c r="CI42" s="64">
        <v>0</v>
      </c>
      <c r="CJ42" s="64">
        <v>1872635</v>
      </c>
      <c r="CK42" s="64">
        <v>1832609</v>
      </c>
      <c r="CL42" s="64">
        <v>8538283</v>
      </c>
      <c r="CM42" s="64">
        <v>8359637</v>
      </c>
      <c r="CN42" s="64">
        <v>2785858</v>
      </c>
      <c r="CO42" s="64">
        <v>0</v>
      </c>
      <c r="CP42" s="64">
        <v>5792</v>
      </c>
      <c r="CQ42" s="64">
        <v>4631</v>
      </c>
      <c r="CR42" s="66"/>
      <c r="CS42" s="62">
        <v>38</v>
      </c>
      <c r="CT42" s="63" t="str">
        <f t="shared" si="45"/>
        <v>美浦村</v>
      </c>
      <c r="CU42" s="64">
        <v>0</v>
      </c>
      <c r="CV42" s="64">
        <v>1736063</v>
      </c>
      <c r="CW42" s="64">
        <v>1734153</v>
      </c>
      <c r="CX42" s="64">
        <v>9738835</v>
      </c>
      <c r="CY42" s="64">
        <v>9730975</v>
      </c>
      <c r="CZ42" s="64">
        <v>6783811</v>
      </c>
      <c r="DA42" s="64">
        <v>0</v>
      </c>
      <c r="DB42" s="64">
        <v>1527</v>
      </c>
      <c r="DC42" s="64">
        <v>1468</v>
      </c>
      <c r="DD42" s="66"/>
      <c r="DE42" s="62">
        <v>38</v>
      </c>
      <c r="DF42" s="63" t="str">
        <f t="shared" si="46"/>
        <v>美浦村</v>
      </c>
      <c r="DG42" s="64">
        <v>313312</v>
      </c>
      <c r="DH42" s="64">
        <v>5055727</v>
      </c>
      <c r="DI42" s="64">
        <v>4551218</v>
      </c>
      <c r="DJ42" s="64">
        <v>25497262</v>
      </c>
      <c r="DK42" s="64">
        <v>23019015</v>
      </c>
      <c r="DL42" s="64">
        <v>10390876</v>
      </c>
      <c r="DM42" s="64">
        <v>345</v>
      </c>
      <c r="DN42" s="64">
        <v>15135</v>
      </c>
      <c r="DO42" s="64">
        <v>10702</v>
      </c>
      <c r="DP42" s="95"/>
      <c r="DQ42" s="62">
        <v>38</v>
      </c>
      <c r="DR42" s="63" t="str">
        <f t="shared" si="47"/>
        <v>美浦村</v>
      </c>
      <c r="DS42" s="64">
        <v>0</v>
      </c>
      <c r="DT42" s="64">
        <v>0</v>
      </c>
      <c r="DU42" s="64">
        <v>0</v>
      </c>
      <c r="DV42" s="64">
        <v>0</v>
      </c>
      <c r="DW42" s="64">
        <v>0</v>
      </c>
      <c r="DX42" s="64">
        <v>0</v>
      </c>
      <c r="DY42" s="64">
        <v>0</v>
      </c>
      <c r="DZ42" s="64">
        <v>0</v>
      </c>
      <c r="EA42" s="64">
        <v>0</v>
      </c>
      <c r="EB42" s="60"/>
      <c r="EC42" s="62">
        <v>38</v>
      </c>
      <c r="ED42" s="63" t="str">
        <f t="shared" si="48"/>
        <v>美浦村</v>
      </c>
      <c r="EE42" s="64">
        <v>0</v>
      </c>
      <c r="EF42" s="64">
        <v>0</v>
      </c>
      <c r="EG42" s="64">
        <v>0</v>
      </c>
      <c r="EH42" s="64">
        <v>0</v>
      </c>
      <c r="EI42" s="64">
        <v>0</v>
      </c>
      <c r="EJ42" s="64">
        <v>0</v>
      </c>
      <c r="EK42" s="64">
        <v>0</v>
      </c>
      <c r="EL42" s="64">
        <v>0</v>
      </c>
      <c r="EM42" s="64">
        <v>0</v>
      </c>
      <c r="EN42" s="60"/>
      <c r="EO42" s="62">
        <v>38</v>
      </c>
      <c r="EP42" s="63" t="str">
        <f t="shared" si="49"/>
        <v>美浦村</v>
      </c>
      <c r="EQ42" s="64">
        <v>16338</v>
      </c>
      <c r="ER42" s="64">
        <v>0</v>
      </c>
      <c r="ES42" s="64">
        <v>0</v>
      </c>
      <c r="ET42" s="64">
        <v>0</v>
      </c>
      <c r="EU42" s="64">
        <v>0</v>
      </c>
      <c r="EV42" s="64">
        <v>0</v>
      </c>
      <c r="EW42" s="64">
        <v>13</v>
      </c>
      <c r="EX42" s="64">
        <v>0</v>
      </c>
      <c r="EY42" s="64">
        <v>0</v>
      </c>
      <c r="EZ42" s="60"/>
      <c r="FA42" s="62">
        <v>38</v>
      </c>
      <c r="FB42" s="63" t="str">
        <f t="shared" si="50"/>
        <v>美浦村</v>
      </c>
      <c r="FC42" s="64">
        <v>268133</v>
      </c>
      <c r="FD42" s="64">
        <v>4647913</v>
      </c>
      <c r="FE42" s="64">
        <v>4185583</v>
      </c>
      <c r="FF42" s="64">
        <v>153368</v>
      </c>
      <c r="FG42" s="64">
        <v>138115</v>
      </c>
      <c r="FH42" s="64">
        <v>138115</v>
      </c>
      <c r="FI42" s="64">
        <v>325</v>
      </c>
      <c r="FJ42" s="64">
        <v>3950</v>
      </c>
      <c r="FK42" s="64">
        <v>3393</v>
      </c>
      <c r="FM42" s="62">
        <v>38</v>
      </c>
      <c r="FN42" s="63" t="str">
        <f t="shared" si="51"/>
        <v>美浦村</v>
      </c>
      <c r="FO42" s="64">
        <v>10193</v>
      </c>
      <c r="FP42" s="64">
        <v>185271</v>
      </c>
      <c r="FQ42" s="64">
        <v>179575</v>
      </c>
      <c r="FR42" s="64">
        <v>16674</v>
      </c>
      <c r="FS42" s="64">
        <v>16162</v>
      </c>
      <c r="FT42" s="64">
        <v>11270</v>
      </c>
      <c r="FU42" s="64">
        <v>11</v>
      </c>
      <c r="FV42" s="64">
        <v>124</v>
      </c>
      <c r="FW42" s="64">
        <v>112</v>
      </c>
      <c r="FY42" s="62">
        <v>38</v>
      </c>
      <c r="FZ42" s="63" t="str">
        <f t="shared" si="52"/>
        <v>美浦村</v>
      </c>
      <c r="GA42" s="64">
        <v>156</v>
      </c>
      <c r="GB42" s="64">
        <v>139917</v>
      </c>
      <c r="GC42" s="64">
        <v>139917</v>
      </c>
      <c r="GD42" s="64">
        <v>78353</v>
      </c>
      <c r="GE42" s="64">
        <v>78353</v>
      </c>
      <c r="GF42" s="64">
        <v>54847</v>
      </c>
      <c r="GG42" s="64">
        <v>2</v>
      </c>
      <c r="GH42" s="64">
        <v>84</v>
      </c>
      <c r="GI42" s="64">
        <v>84</v>
      </c>
      <c r="GK42" s="62">
        <v>38</v>
      </c>
      <c r="GL42" s="63" t="str">
        <f t="shared" si="53"/>
        <v>美浦村</v>
      </c>
      <c r="GM42" s="64">
        <v>116264</v>
      </c>
      <c r="GN42" s="64">
        <v>593423</v>
      </c>
      <c r="GO42" s="64">
        <v>474933</v>
      </c>
      <c r="GP42" s="64">
        <v>15975</v>
      </c>
      <c r="GQ42" s="64">
        <v>12963</v>
      </c>
      <c r="GR42" s="64">
        <v>12450</v>
      </c>
      <c r="GS42" s="64">
        <v>280</v>
      </c>
      <c r="GT42" s="64">
        <v>1216</v>
      </c>
      <c r="GU42" s="64">
        <v>892</v>
      </c>
      <c r="GW42" s="62">
        <v>38</v>
      </c>
      <c r="GX42" s="63" t="str">
        <f t="shared" si="54"/>
        <v>美浦村</v>
      </c>
      <c r="GY42" s="64">
        <v>43920</v>
      </c>
      <c r="GZ42" s="64">
        <v>1275460</v>
      </c>
      <c r="HA42" s="64">
        <v>1275460</v>
      </c>
      <c r="HB42" s="64">
        <v>1168492</v>
      </c>
      <c r="HC42" s="64">
        <v>1168492</v>
      </c>
      <c r="HD42" s="64">
        <v>817466</v>
      </c>
      <c r="HE42" s="64">
        <v>117</v>
      </c>
      <c r="HF42" s="64">
        <v>1147</v>
      </c>
      <c r="HG42" s="64">
        <v>1147</v>
      </c>
      <c r="HI42" s="62">
        <v>38</v>
      </c>
      <c r="HJ42" s="63" t="str">
        <f t="shared" si="55"/>
        <v>美浦村</v>
      </c>
      <c r="HK42" s="64">
        <v>0</v>
      </c>
      <c r="HL42" s="64">
        <v>0</v>
      </c>
      <c r="HM42" s="64">
        <v>0</v>
      </c>
      <c r="HN42" s="64">
        <v>0</v>
      </c>
      <c r="HO42" s="64">
        <v>0</v>
      </c>
      <c r="HP42" s="64">
        <v>0</v>
      </c>
      <c r="HQ42" s="64">
        <v>0</v>
      </c>
      <c r="HR42" s="64">
        <v>0</v>
      </c>
      <c r="HS42" s="64">
        <v>0</v>
      </c>
      <c r="HU42" s="62">
        <v>38</v>
      </c>
      <c r="HV42" s="63" t="str">
        <f t="shared" si="56"/>
        <v>美浦村</v>
      </c>
      <c r="HW42" s="64">
        <v>0</v>
      </c>
      <c r="HX42" s="64">
        <v>0</v>
      </c>
      <c r="HY42" s="64">
        <v>0</v>
      </c>
      <c r="HZ42" s="64">
        <v>0</v>
      </c>
      <c r="IA42" s="64">
        <v>0</v>
      </c>
      <c r="IB42" s="64">
        <v>0</v>
      </c>
      <c r="IC42" s="64">
        <v>0</v>
      </c>
      <c r="ID42" s="64">
        <v>0</v>
      </c>
      <c r="IE42" s="64">
        <v>0</v>
      </c>
      <c r="IG42" s="62">
        <v>38</v>
      </c>
      <c r="IH42" s="63" t="str">
        <f t="shared" si="57"/>
        <v>美浦村</v>
      </c>
      <c r="II42" s="64">
        <v>0</v>
      </c>
      <c r="IJ42" s="64">
        <v>0</v>
      </c>
      <c r="IK42" s="64">
        <v>0</v>
      </c>
      <c r="IL42" s="64">
        <v>0</v>
      </c>
      <c r="IM42" s="64">
        <v>0</v>
      </c>
      <c r="IN42" s="64">
        <v>0</v>
      </c>
      <c r="IO42" s="64">
        <v>0</v>
      </c>
      <c r="IP42" s="64">
        <v>0</v>
      </c>
      <c r="IQ42" s="64">
        <v>0</v>
      </c>
    </row>
    <row r="43" spans="1:251" s="56" customFormat="1" ht="24.75" customHeight="1">
      <c r="A43" s="62">
        <v>39</v>
      </c>
      <c r="B43" s="63" t="s">
        <v>96</v>
      </c>
      <c r="C43" s="64">
        <v>109249</v>
      </c>
      <c r="D43" s="64">
        <v>8068006</v>
      </c>
      <c r="E43" s="64">
        <v>7739315</v>
      </c>
      <c r="F43" s="64">
        <v>945811</v>
      </c>
      <c r="G43" s="64">
        <v>909532</v>
      </c>
      <c r="H43" s="64">
        <v>909453</v>
      </c>
      <c r="I43" s="64">
        <v>253</v>
      </c>
      <c r="J43" s="64">
        <v>7484</v>
      </c>
      <c r="K43" s="64">
        <v>7004</v>
      </c>
      <c r="L43" s="60"/>
      <c r="M43" s="62">
        <v>39</v>
      </c>
      <c r="N43" s="63" t="s">
        <v>96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0"/>
      <c r="Y43" s="62">
        <v>39</v>
      </c>
      <c r="Z43" s="63" t="str">
        <f t="shared" si="40"/>
        <v>阿見町</v>
      </c>
      <c r="AA43" s="64">
        <v>158810</v>
      </c>
      <c r="AB43" s="64">
        <v>77891</v>
      </c>
      <c r="AC43" s="64">
        <v>77891</v>
      </c>
      <c r="AD43" s="64">
        <v>328662</v>
      </c>
      <c r="AE43" s="64">
        <v>328662</v>
      </c>
      <c r="AF43" s="64">
        <v>118420</v>
      </c>
      <c r="AG43" s="64">
        <v>225</v>
      </c>
      <c r="AH43" s="64">
        <v>107</v>
      </c>
      <c r="AI43" s="64">
        <v>107</v>
      </c>
      <c r="AJ43" s="66"/>
      <c r="AK43" s="62">
        <v>39</v>
      </c>
      <c r="AL43" s="63" t="str">
        <f t="shared" si="41"/>
        <v>阿見町</v>
      </c>
      <c r="AM43" s="64">
        <v>89066</v>
      </c>
      <c r="AN43" s="64">
        <v>15348576</v>
      </c>
      <c r="AO43" s="64">
        <v>14124099</v>
      </c>
      <c r="AP43" s="64">
        <v>899121</v>
      </c>
      <c r="AQ43" s="64">
        <v>828296</v>
      </c>
      <c r="AR43" s="64">
        <v>828140</v>
      </c>
      <c r="AS43" s="64">
        <v>311</v>
      </c>
      <c r="AT43" s="64">
        <v>14191</v>
      </c>
      <c r="AU43" s="64">
        <v>12758</v>
      </c>
      <c r="AV43" s="60"/>
      <c r="AW43" s="62">
        <v>39</v>
      </c>
      <c r="AX43" s="63" t="str">
        <f t="shared" si="58"/>
        <v>阿見町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0</v>
      </c>
      <c r="BH43" s="60"/>
      <c r="BI43" s="62">
        <v>39</v>
      </c>
      <c r="BJ43" s="63" t="str">
        <f t="shared" si="42"/>
        <v>阿見町</v>
      </c>
      <c r="BK43" s="64">
        <v>553448</v>
      </c>
      <c r="BL43" s="64">
        <v>1118920</v>
      </c>
      <c r="BM43" s="64">
        <v>1109932</v>
      </c>
      <c r="BN43" s="64">
        <v>10373164</v>
      </c>
      <c r="BO43" s="64">
        <v>10231132</v>
      </c>
      <c r="BP43" s="64">
        <v>1957486</v>
      </c>
      <c r="BQ43" s="64">
        <v>316</v>
      </c>
      <c r="BR43" s="64">
        <v>1429</v>
      </c>
      <c r="BS43" s="64">
        <v>1392</v>
      </c>
      <c r="BT43" s="66"/>
      <c r="BU43" s="62">
        <v>39</v>
      </c>
      <c r="BV43" s="63" t="str">
        <f t="shared" si="43"/>
        <v>阿見町</v>
      </c>
      <c r="BW43" s="64">
        <v>0</v>
      </c>
      <c r="BX43" s="64">
        <v>3549070</v>
      </c>
      <c r="BY43" s="64">
        <v>3432030</v>
      </c>
      <c r="BZ43" s="64">
        <v>49180616</v>
      </c>
      <c r="CA43" s="64">
        <v>48213644</v>
      </c>
      <c r="CB43" s="64">
        <v>7883945</v>
      </c>
      <c r="CC43" s="64">
        <v>0</v>
      </c>
      <c r="CD43" s="64">
        <v>17983</v>
      </c>
      <c r="CE43" s="64">
        <v>17152</v>
      </c>
      <c r="CF43" s="66"/>
      <c r="CG43" s="62">
        <v>39</v>
      </c>
      <c r="CH43" s="63" t="str">
        <f t="shared" si="44"/>
        <v>阿見町</v>
      </c>
      <c r="CI43" s="64">
        <v>0</v>
      </c>
      <c r="CJ43" s="64">
        <v>3459428</v>
      </c>
      <c r="CK43" s="64">
        <v>3450529</v>
      </c>
      <c r="CL43" s="64">
        <v>29119229</v>
      </c>
      <c r="CM43" s="64">
        <v>29060770</v>
      </c>
      <c r="CN43" s="64">
        <v>9618591</v>
      </c>
      <c r="CO43" s="64">
        <v>0</v>
      </c>
      <c r="CP43" s="64">
        <v>13527</v>
      </c>
      <c r="CQ43" s="64">
        <v>13238</v>
      </c>
      <c r="CR43" s="66"/>
      <c r="CS43" s="62">
        <v>39</v>
      </c>
      <c r="CT43" s="63" t="str">
        <f t="shared" si="45"/>
        <v>阿見町</v>
      </c>
      <c r="CU43" s="64">
        <v>0</v>
      </c>
      <c r="CV43" s="64">
        <v>4373855</v>
      </c>
      <c r="CW43" s="64">
        <v>4373088</v>
      </c>
      <c r="CX43" s="64">
        <v>57285315</v>
      </c>
      <c r="CY43" s="64">
        <v>57281373</v>
      </c>
      <c r="CZ43" s="64">
        <v>39504852</v>
      </c>
      <c r="DA43" s="64">
        <v>0</v>
      </c>
      <c r="DB43" s="64">
        <v>3880</v>
      </c>
      <c r="DC43" s="64">
        <v>3853</v>
      </c>
      <c r="DD43" s="66"/>
      <c r="DE43" s="62">
        <v>39</v>
      </c>
      <c r="DF43" s="63" t="str">
        <f t="shared" si="46"/>
        <v>阿見町</v>
      </c>
      <c r="DG43" s="64">
        <v>636704</v>
      </c>
      <c r="DH43" s="64">
        <v>11382353</v>
      </c>
      <c r="DI43" s="64">
        <v>11255647</v>
      </c>
      <c r="DJ43" s="64">
        <v>135585160</v>
      </c>
      <c r="DK43" s="64">
        <v>134555787</v>
      </c>
      <c r="DL43" s="64">
        <v>57007388</v>
      </c>
      <c r="DM43" s="64">
        <v>726</v>
      </c>
      <c r="DN43" s="64">
        <v>35390</v>
      </c>
      <c r="DO43" s="64">
        <v>34243</v>
      </c>
      <c r="DP43" s="95"/>
      <c r="DQ43" s="62">
        <v>39</v>
      </c>
      <c r="DR43" s="63" t="str">
        <f t="shared" si="47"/>
        <v>阿見町</v>
      </c>
      <c r="DS43" s="64">
        <v>0</v>
      </c>
      <c r="DT43" s="64">
        <v>0</v>
      </c>
      <c r="DU43" s="64">
        <v>0</v>
      </c>
      <c r="DV43" s="64">
        <v>0</v>
      </c>
      <c r="DW43" s="64">
        <v>0</v>
      </c>
      <c r="DX43" s="64">
        <v>0</v>
      </c>
      <c r="DY43" s="64">
        <v>0</v>
      </c>
      <c r="DZ43" s="64">
        <v>0</v>
      </c>
      <c r="EA43" s="64">
        <v>0</v>
      </c>
      <c r="EB43" s="60"/>
      <c r="EC43" s="62">
        <v>39</v>
      </c>
      <c r="ED43" s="63" t="str">
        <f t="shared" si="48"/>
        <v>阿見町</v>
      </c>
      <c r="EE43" s="64">
        <v>0</v>
      </c>
      <c r="EF43" s="64">
        <v>0</v>
      </c>
      <c r="EG43" s="64">
        <v>0</v>
      </c>
      <c r="EH43" s="64">
        <v>0</v>
      </c>
      <c r="EI43" s="64">
        <v>0</v>
      </c>
      <c r="EJ43" s="64">
        <v>0</v>
      </c>
      <c r="EK43" s="64">
        <v>0</v>
      </c>
      <c r="EL43" s="64">
        <v>0</v>
      </c>
      <c r="EM43" s="64">
        <v>0</v>
      </c>
      <c r="EN43" s="60"/>
      <c r="EO43" s="62">
        <v>39</v>
      </c>
      <c r="EP43" s="63" t="str">
        <f t="shared" si="49"/>
        <v>阿見町</v>
      </c>
      <c r="EQ43" s="64">
        <v>38276</v>
      </c>
      <c r="ER43" s="64">
        <v>2200</v>
      </c>
      <c r="ES43" s="64">
        <v>2051</v>
      </c>
      <c r="ET43" s="64">
        <v>140</v>
      </c>
      <c r="EU43" s="64">
        <v>136</v>
      </c>
      <c r="EV43" s="64">
        <v>136</v>
      </c>
      <c r="EW43" s="64">
        <v>10</v>
      </c>
      <c r="EX43" s="64">
        <v>8</v>
      </c>
      <c r="EY43" s="64">
        <v>5</v>
      </c>
      <c r="EZ43" s="60"/>
      <c r="FA43" s="62">
        <v>39</v>
      </c>
      <c r="FB43" s="63" t="str">
        <f t="shared" si="50"/>
        <v>阿見町</v>
      </c>
      <c r="FC43" s="64">
        <v>156642</v>
      </c>
      <c r="FD43" s="64">
        <v>10777079</v>
      </c>
      <c r="FE43" s="64">
        <v>9210890</v>
      </c>
      <c r="FF43" s="64">
        <v>377198</v>
      </c>
      <c r="FG43" s="64">
        <v>322381</v>
      </c>
      <c r="FH43" s="64">
        <v>322367</v>
      </c>
      <c r="FI43" s="64">
        <v>232</v>
      </c>
      <c r="FJ43" s="64">
        <v>8178</v>
      </c>
      <c r="FK43" s="64">
        <v>6469</v>
      </c>
      <c r="FM43" s="62">
        <v>39</v>
      </c>
      <c r="FN43" s="63" t="str">
        <f t="shared" si="51"/>
        <v>阿見町</v>
      </c>
      <c r="FO43" s="64">
        <v>271131</v>
      </c>
      <c r="FP43" s="64">
        <v>490086</v>
      </c>
      <c r="FQ43" s="64">
        <v>434317</v>
      </c>
      <c r="FR43" s="64">
        <v>44108</v>
      </c>
      <c r="FS43" s="64">
        <v>39089</v>
      </c>
      <c r="FT43" s="64">
        <v>39089</v>
      </c>
      <c r="FU43" s="64">
        <v>216</v>
      </c>
      <c r="FV43" s="64">
        <v>461</v>
      </c>
      <c r="FW43" s="64">
        <v>349</v>
      </c>
      <c r="FY43" s="62">
        <v>39</v>
      </c>
      <c r="FZ43" s="63" t="str">
        <f t="shared" si="52"/>
        <v>阿見町</v>
      </c>
      <c r="GA43" s="64">
        <v>0</v>
      </c>
      <c r="GB43" s="64">
        <v>0</v>
      </c>
      <c r="GC43" s="64">
        <v>0</v>
      </c>
      <c r="GD43" s="64">
        <v>0</v>
      </c>
      <c r="GE43" s="64">
        <v>0</v>
      </c>
      <c r="GF43" s="64">
        <v>0</v>
      </c>
      <c r="GG43" s="64">
        <v>0</v>
      </c>
      <c r="GH43" s="64">
        <v>0</v>
      </c>
      <c r="GI43" s="64">
        <v>0</v>
      </c>
      <c r="GK43" s="62">
        <v>39</v>
      </c>
      <c r="GL43" s="63" t="str">
        <f t="shared" si="53"/>
        <v>阿見町</v>
      </c>
      <c r="GM43" s="64">
        <v>801001</v>
      </c>
      <c r="GN43" s="64">
        <v>381340</v>
      </c>
      <c r="GO43" s="64">
        <v>285394</v>
      </c>
      <c r="GP43" s="64">
        <v>10535</v>
      </c>
      <c r="GQ43" s="64">
        <v>8047</v>
      </c>
      <c r="GR43" s="64">
        <v>8047</v>
      </c>
      <c r="GS43" s="64">
        <v>208</v>
      </c>
      <c r="GT43" s="64">
        <v>1325</v>
      </c>
      <c r="GU43" s="64">
        <v>974</v>
      </c>
      <c r="GW43" s="62">
        <v>39</v>
      </c>
      <c r="GX43" s="63" t="str">
        <f t="shared" si="54"/>
        <v>阿見町</v>
      </c>
      <c r="GY43" s="64">
        <v>0</v>
      </c>
      <c r="GZ43" s="64">
        <v>1440479</v>
      </c>
      <c r="HA43" s="64">
        <v>1440198</v>
      </c>
      <c r="HB43" s="64">
        <v>1404032</v>
      </c>
      <c r="HC43" s="64">
        <v>1403759</v>
      </c>
      <c r="HD43" s="64">
        <v>982631</v>
      </c>
      <c r="HE43" s="64">
        <v>0</v>
      </c>
      <c r="HF43" s="64">
        <v>356</v>
      </c>
      <c r="HG43" s="64">
        <v>354</v>
      </c>
      <c r="HI43" s="62">
        <v>39</v>
      </c>
      <c r="HJ43" s="63" t="str">
        <f t="shared" si="55"/>
        <v>阿見町</v>
      </c>
      <c r="HK43" s="64">
        <v>0</v>
      </c>
      <c r="HL43" s="64">
        <v>0</v>
      </c>
      <c r="HM43" s="64">
        <v>0</v>
      </c>
      <c r="HN43" s="64">
        <v>0</v>
      </c>
      <c r="HO43" s="64">
        <v>0</v>
      </c>
      <c r="HP43" s="64">
        <v>0</v>
      </c>
      <c r="HQ43" s="64">
        <v>0</v>
      </c>
      <c r="HR43" s="64">
        <v>0</v>
      </c>
      <c r="HS43" s="64">
        <v>0</v>
      </c>
      <c r="HU43" s="62">
        <v>39</v>
      </c>
      <c r="HV43" s="63" t="str">
        <f t="shared" si="56"/>
        <v>阿見町</v>
      </c>
      <c r="HW43" s="64">
        <v>737</v>
      </c>
      <c r="HX43" s="64">
        <v>14779</v>
      </c>
      <c r="HY43" s="64">
        <v>14779</v>
      </c>
      <c r="HZ43" s="64">
        <v>42957</v>
      </c>
      <c r="IA43" s="64">
        <v>42957</v>
      </c>
      <c r="IB43" s="64">
        <v>30070</v>
      </c>
      <c r="IC43" s="64">
        <v>1</v>
      </c>
      <c r="ID43" s="64">
        <v>29</v>
      </c>
      <c r="IE43" s="64">
        <v>29</v>
      </c>
      <c r="IG43" s="62">
        <v>39</v>
      </c>
      <c r="IH43" s="63" t="str">
        <f t="shared" si="57"/>
        <v>阿見町</v>
      </c>
      <c r="II43" s="64">
        <v>0</v>
      </c>
      <c r="IJ43" s="64">
        <v>0</v>
      </c>
      <c r="IK43" s="64">
        <v>0</v>
      </c>
      <c r="IL43" s="64">
        <v>0</v>
      </c>
      <c r="IM43" s="64">
        <v>0</v>
      </c>
      <c r="IN43" s="64">
        <v>0</v>
      </c>
      <c r="IO43" s="64">
        <v>0</v>
      </c>
      <c r="IP43" s="64">
        <v>0</v>
      </c>
      <c r="IQ43" s="64">
        <v>0</v>
      </c>
    </row>
    <row r="44" spans="1:251" s="56" customFormat="1" ht="24.75" customHeight="1">
      <c r="A44" s="62">
        <v>40</v>
      </c>
      <c r="B44" s="63" t="s">
        <v>97</v>
      </c>
      <c r="C44" s="64">
        <v>139350</v>
      </c>
      <c r="D44" s="64">
        <v>26311731</v>
      </c>
      <c r="E44" s="64">
        <v>25444584</v>
      </c>
      <c r="F44" s="64">
        <v>2650815</v>
      </c>
      <c r="G44" s="64">
        <v>2563396</v>
      </c>
      <c r="H44" s="64">
        <v>2542118</v>
      </c>
      <c r="I44" s="64">
        <v>177</v>
      </c>
      <c r="J44" s="64">
        <v>11697</v>
      </c>
      <c r="K44" s="64">
        <v>10777</v>
      </c>
      <c r="L44" s="60"/>
      <c r="M44" s="62">
        <v>40</v>
      </c>
      <c r="N44" s="63" t="s">
        <v>97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0"/>
      <c r="Y44" s="62">
        <v>40</v>
      </c>
      <c r="Z44" s="63" t="str">
        <f t="shared" si="40"/>
        <v>河内町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6"/>
      <c r="AK44" s="62">
        <v>40</v>
      </c>
      <c r="AL44" s="63" t="str">
        <f t="shared" si="41"/>
        <v>河内町</v>
      </c>
      <c r="AM44" s="64">
        <v>33864</v>
      </c>
      <c r="AN44" s="64">
        <v>2110776</v>
      </c>
      <c r="AO44" s="64">
        <v>1962971</v>
      </c>
      <c r="AP44" s="64">
        <v>129369</v>
      </c>
      <c r="AQ44" s="64">
        <v>120317</v>
      </c>
      <c r="AR44" s="64">
        <v>120062</v>
      </c>
      <c r="AS44" s="64">
        <v>146</v>
      </c>
      <c r="AT44" s="64">
        <v>3853</v>
      </c>
      <c r="AU44" s="64">
        <v>3466</v>
      </c>
      <c r="AV44" s="60"/>
      <c r="AW44" s="62">
        <v>40</v>
      </c>
      <c r="AX44" s="63" t="str">
        <f t="shared" si="58"/>
        <v>河内町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0</v>
      </c>
      <c r="BH44" s="60"/>
      <c r="BI44" s="62">
        <v>40</v>
      </c>
      <c r="BJ44" s="63" t="str">
        <f t="shared" si="42"/>
        <v>河内町</v>
      </c>
      <c r="BK44" s="64">
        <v>0</v>
      </c>
      <c r="BL44" s="64">
        <v>0</v>
      </c>
      <c r="BM44" s="64">
        <v>0</v>
      </c>
      <c r="BN44" s="64">
        <v>0</v>
      </c>
      <c r="BO44" s="64">
        <v>0</v>
      </c>
      <c r="BP44" s="64">
        <v>0</v>
      </c>
      <c r="BQ44" s="64">
        <v>0</v>
      </c>
      <c r="BR44" s="64">
        <v>0</v>
      </c>
      <c r="BS44" s="64">
        <v>0</v>
      </c>
      <c r="BT44" s="66"/>
      <c r="BU44" s="62">
        <v>40</v>
      </c>
      <c r="BV44" s="63" t="str">
        <f t="shared" si="43"/>
        <v>河内町</v>
      </c>
      <c r="BW44" s="64">
        <v>0</v>
      </c>
      <c r="BX44" s="64">
        <v>705109</v>
      </c>
      <c r="BY44" s="64">
        <v>619451</v>
      </c>
      <c r="BZ44" s="64">
        <v>4050675</v>
      </c>
      <c r="CA44" s="64">
        <v>3554228</v>
      </c>
      <c r="CB44" s="64">
        <v>592369</v>
      </c>
      <c r="CC44" s="64">
        <v>0</v>
      </c>
      <c r="CD44" s="64">
        <v>4969</v>
      </c>
      <c r="CE44" s="64">
        <v>4292</v>
      </c>
      <c r="CF44" s="66"/>
      <c r="CG44" s="62">
        <v>40</v>
      </c>
      <c r="CH44" s="63" t="str">
        <f t="shared" si="44"/>
        <v>河内町</v>
      </c>
      <c r="CI44" s="64">
        <v>0</v>
      </c>
      <c r="CJ44" s="64">
        <v>1846721</v>
      </c>
      <c r="CK44" s="64">
        <v>1837918</v>
      </c>
      <c r="CL44" s="64">
        <v>10199092</v>
      </c>
      <c r="CM44" s="64">
        <v>10155380</v>
      </c>
      <c r="CN44" s="64">
        <v>3385126</v>
      </c>
      <c r="CO44" s="64">
        <v>0</v>
      </c>
      <c r="CP44" s="64">
        <v>4568</v>
      </c>
      <c r="CQ44" s="64">
        <v>4251</v>
      </c>
      <c r="CR44" s="66"/>
      <c r="CS44" s="62">
        <v>40</v>
      </c>
      <c r="CT44" s="63" t="str">
        <f t="shared" si="45"/>
        <v>河内町</v>
      </c>
      <c r="CU44" s="64">
        <v>0</v>
      </c>
      <c r="CV44" s="64">
        <v>749245</v>
      </c>
      <c r="CW44" s="64">
        <v>748454</v>
      </c>
      <c r="CX44" s="64">
        <v>4270936</v>
      </c>
      <c r="CY44" s="64">
        <v>4267102</v>
      </c>
      <c r="CZ44" s="64">
        <v>2986648</v>
      </c>
      <c r="DA44" s="64">
        <v>0</v>
      </c>
      <c r="DB44" s="64">
        <v>1405</v>
      </c>
      <c r="DC44" s="64">
        <v>1382</v>
      </c>
      <c r="DD44" s="66"/>
      <c r="DE44" s="62">
        <v>40</v>
      </c>
      <c r="DF44" s="63" t="str">
        <f t="shared" si="46"/>
        <v>河内町</v>
      </c>
      <c r="DG44" s="64">
        <v>143795</v>
      </c>
      <c r="DH44" s="64">
        <v>3301075</v>
      </c>
      <c r="DI44" s="64">
        <v>3205823</v>
      </c>
      <c r="DJ44" s="64">
        <v>18520703</v>
      </c>
      <c r="DK44" s="64">
        <v>17976710</v>
      </c>
      <c r="DL44" s="64">
        <v>6964143</v>
      </c>
      <c r="DM44" s="64">
        <v>148</v>
      </c>
      <c r="DN44" s="64">
        <v>10942</v>
      </c>
      <c r="DO44" s="64">
        <v>9925</v>
      </c>
      <c r="DP44" s="95"/>
      <c r="DQ44" s="62">
        <v>40</v>
      </c>
      <c r="DR44" s="63" t="str">
        <f t="shared" si="47"/>
        <v>河内町</v>
      </c>
      <c r="DS44" s="64">
        <v>0</v>
      </c>
      <c r="DT44" s="64">
        <v>0</v>
      </c>
      <c r="DU44" s="64">
        <v>0</v>
      </c>
      <c r="DV44" s="64">
        <v>0</v>
      </c>
      <c r="DW44" s="64">
        <v>0</v>
      </c>
      <c r="DX44" s="64">
        <v>0</v>
      </c>
      <c r="DY44" s="64">
        <v>0</v>
      </c>
      <c r="DZ44" s="64">
        <v>0</v>
      </c>
      <c r="EA44" s="64">
        <v>0</v>
      </c>
      <c r="EB44" s="60"/>
      <c r="EC44" s="62">
        <v>40</v>
      </c>
      <c r="ED44" s="63" t="str">
        <f t="shared" si="48"/>
        <v>河内町</v>
      </c>
      <c r="EE44" s="64">
        <v>0</v>
      </c>
      <c r="EF44" s="64">
        <v>0</v>
      </c>
      <c r="EG44" s="64">
        <v>0</v>
      </c>
      <c r="EH44" s="64">
        <v>0</v>
      </c>
      <c r="EI44" s="64">
        <v>0</v>
      </c>
      <c r="EJ44" s="64">
        <v>0</v>
      </c>
      <c r="EK44" s="64">
        <v>0</v>
      </c>
      <c r="EL44" s="64">
        <v>0</v>
      </c>
      <c r="EM44" s="64">
        <v>0</v>
      </c>
      <c r="EN44" s="60"/>
      <c r="EO44" s="62">
        <v>40</v>
      </c>
      <c r="EP44" s="63" t="str">
        <f t="shared" si="49"/>
        <v>河内町</v>
      </c>
      <c r="EQ44" s="64">
        <v>48696</v>
      </c>
      <c r="ER44" s="64">
        <v>3028</v>
      </c>
      <c r="ES44" s="64">
        <v>2874</v>
      </c>
      <c r="ET44" s="64">
        <v>63</v>
      </c>
      <c r="EU44" s="64">
        <v>60</v>
      </c>
      <c r="EV44" s="64">
        <v>60</v>
      </c>
      <c r="EW44" s="64">
        <v>20</v>
      </c>
      <c r="EX44" s="64">
        <v>12</v>
      </c>
      <c r="EY44" s="64">
        <v>9</v>
      </c>
      <c r="EZ44" s="60"/>
      <c r="FA44" s="62">
        <v>40</v>
      </c>
      <c r="FB44" s="63" t="str">
        <f t="shared" si="50"/>
        <v>河内町</v>
      </c>
      <c r="FC44" s="64">
        <v>0</v>
      </c>
      <c r="FD44" s="64">
        <v>0</v>
      </c>
      <c r="FE44" s="64">
        <v>0</v>
      </c>
      <c r="FF44" s="64">
        <v>0</v>
      </c>
      <c r="FG44" s="64">
        <v>0</v>
      </c>
      <c r="FH44" s="64">
        <v>0</v>
      </c>
      <c r="FI44" s="64">
        <v>0</v>
      </c>
      <c r="FJ44" s="64">
        <v>0</v>
      </c>
      <c r="FK44" s="64">
        <v>0</v>
      </c>
      <c r="FM44" s="62">
        <v>40</v>
      </c>
      <c r="FN44" s="63" t="str">
        <f t="shared" si="51"/>
        <v>河内町</v>
      </c>
      <c r="FO44" s="64">
        <v>0</v>
      </c>
      <c r="FP44" s="64">
        <v>0</v>
      </c>
      <c r="FQ44" s="64">
        <v>0</v>
      </c>
      <c r="FR44" s="64">
        <v>0</v>
      </c>
      <c r="FS44" s="64">
        <v>0</v>
      </c>
      <c r="FT44" s="64">
        <v>0</v>
      </c>
      <c r="FU44" s="64">
        <v>0</v>
      </c>
      <c r="FV44" s="64">
        <v>0</v>
      </c>
      <c r="FW44" s="64">
        <v>0</v>
      </c>
      <c r="FY44" s="62">
        <v>40</v>
      </c>
      <c r="FZ44" s="63" t="str">
        <f t="shared" si="52"/>
        <v>河内町</v>
      </c>
      <c r="GA44" s="64">
        <v>0</v>
      </c>
      <c r="GB44" s="64">
        <v>0</v>
      </c>
      <c r="GC44" s="64">
        <v>0</v>
      </c>
      <c r="GD44" s="64">
        <v>0</v>
      </c>
      <c r="GE44" s="64">
        <v>0</v>
      </c>
      <c r="GF44" s="64">
        <v>0</v>
      </c>
      <c r="GG44" s="64">
        <v>0</v>
      </c>
      <c r="GH44" s="64">
        <v>0</v>
      </c>
      <c r="GI44" s="64">
        <v>0</v>
      </c>
      <c r="GK44" s="62">
        <v>40</v>
      </c>
      <c r="GL44" s="63" t="str">
        <f t="shared" si="53"/>
        <v>河内町</v>
      </c>
      <c r="GM44" s="64">
        <v>137566</v>
      </c>
      <c r="GN44" s="64">
        <v>370181</v>
      </c>
      <c r="GO44" s="64">
        <v>335180</v>
      </c>
      <c r="GP44" s="64">
        <v>11476</v>
      </c>
      <c r="GQ44" s="64">
        <v>10391</v>
      </c>
      <c r="GR44" s="64">
        <v>10391</v>
      </c>
      <c r="GS44" s="64">
        <v>119</v>
      </c>
      <c r="GT44" s="64">
        <v>169</v>
      </c>
      <c r="GU44" s="64">
        <v>144</v>
      </c>
      <c r="GW44" s="62">
        <v>40</v>
      </c>
      <c r="GX44" s="63" t="str">
        <f t="shared" si="54"/>
        <v>河内町</v>
      </c>
      <c r="GY44" s="64">
        <v>11820</v>
      </c>
      <c r="GZ44" s="64">
        <v>583789</v>
      </c>
      <c r="HA44" s="64">
        <v>583532</v>
      </c>
      <c r="HB44" s="64">
        <v>507897</v>
      </c>
      <c r="HC44" s="64">
        <v>507673</v>
      </c>
      <c r="HD44" s="64">
        <v>355371</v>
      </c>
      <c r="HE44" s="64">
        <v>9</v>
      </c>
      <c r="HF44" s="64">
        <v>160</v>
      </c>
      <c r="HG44" s="64">
        <v>159</v>
      </c>
      <c r="HI44" s="62">
        <v>40</v>
      </c>
      <c r="HJ44" s="63" t="str">
        <f t="shared" si="55"/>
        <v>河内町</v>
      </c>
      <c r="HK44" s="64">
        <v>0</v>
      </c>
      <c r="HL44" s="64">
        <v>0</v>
      </c>
      <c r="HM44" s="64">
        <v>0</v>
      </c>
      <c r="HN44" s="64">
        <v>0</v>
      </c>
      <c r="HO44" s="64">
        <v>0</v>
      </c>
      <c r="HP44" s="64">
        <v>0</v>
      </c>
      <c r="HQ44" s="64">
        <v>0</v>
      </c>
      <c r="HR44" s="64">
        <v>0</v>
      </c>
      <c r="HS44" s="64">
        <v>0</v>
      </c>
      <c r="HU44" s="62">
        <v>40</v>
      </c>
      <c r="HV44" s="63" t="str">
        <f t="shared" si="56"/>
        <v>河内町</v>
      </c>
      <c r="HW44" s="64">
        <v>0</v>
      </c>
      <c r="HX44" s="64">
        <v>0</v>
      </c>
      <c r="HY44" s="64">
        <v>0</v>
      </c>
      <c r="HZ44" s="64">
        <v>0</v>
      </c>
      <c r="IA44" s="64">
        <v>0</v>
      </c>
      <c r="IB44" s="64">
        <v>0</v>
      </c>
      <c r="IC44" s="64">
        <v>0</v>
      </c>
      <c r="ID44" s="64">
        <v>0</v>
      </c>
      <c r="IE44" s="64">
        <v>0</v>
      </c>
      <c r="IG44" s="62">
        <v>40</v>
      </c>
      <c r="IH44" s="63" t="str">
        <f t="shared" si="57"/>
        <v>河内町</v>
      </c>
      <c r="II44" s="64">
        <v>0</v>
      </c>
      <c r="IJ44" s="64">
        <v>0</v>
      </c>
      <c r="IK44" s="64">
        <v>0</v>
      </c>
      <c r="IL44" s="64">
        <v>0</v>
      </c>
      <c r="IM44" s="64">
        <v>0</v>
      </c>
      <c r="IN44" s="64">
        <v>0</v>
      </c>
      <c r="IO44" s="64">
        <v>0</v>
      </c>
      <c r="IP44" s="64">
        <v>0</v>
      </c>
      <c r="IQ44" s="64">
        <v>0</v>
      </c>
    </row>
    <row r="45" spans="1:251" s="56" customFormat="1" ht="24.75" customHeight="1">
      <c r="A45" s="62">
        <v>41</v>
      </c>
      <c r="B45" s="63" t="s">
        <v>98</v>
      </c>
      <c r="C45" s="64">
        <v>7034</v>
      </c>
      <c r="D45" s="64">
        <v>14041483</v>
      </c>
      <c r="E45" s="64">
        <v>13564371</v>
      </c>
      <c r="F45" s="64">
        <v>1486986</v>
      </c>
      <c r="G45" s="64">
        <v>1441254</v>
      </c>
      <c r="H45" s="64">
        <v>1441254</v>
      </c>
      <c r="I45" s="64">
        <v>25</v>
      </c>
      <c r="J45" s="64">
        <v>9577</v>
      </c>
      <c r="K45" s="64">
        <v>9085</v>
      </c>
      <c r="L45" s="60"/>
      <c r="M45" s="62">
        <v>41</v>
      </c>
      <c r="N45" s="63" t="s">
        <v>98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0"/>
      <c r="Y45" s="62">
        <v>41</v>
      </c>
      <c r="Z45" s="63" t="str">
        <f t="shared" si="40"/>
        <v>八千代町</v>
      </c>
      <c r="AA45" s="64">
        <v>63</v>
      </c>
      <c r="AB45" s="64">
        <v>5068</v>
      </c>
      <c r="AC45" s="64">
        <v>5068</v>
      </c>
      <c r="AD45" s="64">
        <v>20998</v>
      </c>
      <c r="AE45" s="64">
        <v>20998</v>
      </c>
      <c r="AF45" s="64">
        <v>8057</v>
      </c>
      <c r="AG45" s="64">
        <v>1</v>
      </c>
      <c r="AH45" s="64">
        <v>8</v>
      </c>
      <c r="AI45" s="64">
        <v>8</v>
      </c>
      <c r="AJ45" s="66"/>
      <c r="AK45" s="62">
        <v>41</v>
      </c>
      <c r="AL45" s="63" t="str">
        <f t="shared" si="41"/>
        <v>八千代町</v>
      </c>
      <c r="AM45" s="64">
        <v>24135</v>
      </c>
      <c r="AN45" s="64">
        <v>22898026</v>
      </c>
      <c r="AO45" s="64">
        <v>21701331</v>
      </c>
      <c r="AP45" s="64">
        <v>1253256</v>
      </c>
      <c r="AQ45" s="64">
        <v>1191796</v>
      </c>
      <c r="AR45" s="64">
        <v>1191795</v>
      </c>
      <c r="AS45" s="64">
        <v>66</v>
      </c>
      <c r="AT45" s="64">
        <v>19614</v>
      </c>
      <c r="AU45" s="64">
        <v>18286</v>
      </c>
      <c r="AV45" s="60"/>
      <c r="AW45" s="62">
        <v>41</v>
      </c>
      <c r="AX45" s="63" t="str">
        <f t="shared" si="58"/>
        <v>八千代町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0</v>
      </c>
      <c r="BH45" s="60"/>
      <c r="BI45" s="62">
        <v>41</v>
      </c>
      <c r="BJ45" s="63" t="str">
        <f t="shared" si="42"/>
        <v>八千代町</v>
      </c>
      <c r="BK45" s="64">
        <v>1009</v>
      </c>
      <c r="BL45" s="64">
        <v>319212</v>
      </c>
      <c r="BM45" s="64">
        <v>317743</v>
      </c>
      <c r="BN45" s="64">
        <v>1916298</v>
      </c>
      <c r="BO45" s="64">
        <v>1907994</v>
      </c>
      <c r="BP45" s="64">
        <v>584207</v>
      </c>
      <c r="BQ45" s="64">
        <v>1</v>
      </c>
      <c r="BR45" s="64">
        <v>417</v>
      </c>
      <c r="BS45" s="64">
        <v>413</v>
      </c>
      <c r="BT45" s="66"/>
      <c r="BU45" s="62">
        <v>41</v>
      </c>
      <c r="BV45" s="63" t="str">
        <f t="shared" si="43"/>
        <v>八千代町</v>
      </c>
      <c r="BW45" s="64">
        <v>0</v>
      </c>
      <c r="BX45" s="64">
        <v>1393273</v>
      </c>
      <c r="BY45" s="64">
        <v>1294727</v>
      </c>
      <c r="BZ45" s="64">
        <v>9466878</v>
      </c>
      <c r="CA45" s="64">
        <v>8874230</v>
      </c>
      <c r="CB45" s="64">
        <v>1479025</v>
      </c>
      <c r="CC45" s="64">
        <v>0</v>
      </c>
      <c r="CD45" s="64">
        <v>7003</v>
      </c>
      <c r="CE45" s="64">
        <v>6303</v>
      </c>
      <c r="CF45" s="66"/>
      <c r="CG45" s="62">
        <v>41</v>
      </c>
      <c r="CH45" s="63" t="str">
        <f t="shared" si="44"/>
        <v>八千代町</v>
      </c>
      <c r="CI45" s="64">
        <v>0</v>
      </c>
      <c r="CJ45" s="64">
        <v>4296874</v>
      </c>
      <c r="CK45" s="64">
        <v>4286082</v>
      </c>
      <c r="CL45" s="64">
        <v>26232857</v>
      </c>
      <c r="CM45" s="64">
        <v>26169098</v>
      </c>
      <c r="CN45" s="64">
        <v>8723030</v>
      </c>
      <c r="CO45" s="64">
        <v>0</v>
      </c>
      <c r="CP45" s="64">
        <v>9799</v>
      </c>
      <c r="CQ45" s="64">
        <v>9471</v>
      </c>
      <c r="CR45" s="66"/>
      <c r="CS45" s="62">
        <v>41</v>
      </c>
      <c r="CT45" s="63" t="str">
        <f t="shared" si="45"/>
        <v>八千代町</v>
      </c>
      <c r="CU45" s="64">
        <v>0</v>
      </c>
      <c r="CV45" s="64">
        <v>1759533</v>
      </c>
      <c r="CW45" s="64">
        <v>1758301</v>
      </c>
      <c r="CX45" s="64">
        <v>11737148</v>
      </c>
      <c r="CY45" s="64">
        <v>11730347</v>
      </c>
      <c r="CZ45" s="64">
        <v>8149090</v>
      </c>
      <c r="DA45" s="64">
        <v>0</v>
      </c>
      <c r="DB45" s="64">
        <v>2082</v>
      </c>
      <c r="DC45" s="64">
        <v>2036</v>
      </c>
      <c r="DD45" s="66"/>
      <c r="DE45" s="62">
        <v>41</v>
      </c>
      <c r="DF45" s="63" t="str">
        <f t="shared" si="46"/>
        <v>八千代町</v>
      </c>
      <c r="DG45" s="64">
        <v>237509</v>
      </c>
      <c r="DH45" s="64">
        <v>7449680</v>
      </c>
      <c r="DI45" s="64">
        <v>7339110</v>
      </c>
      <c r="DJ45" s="64">
        <v>47436883</v>
      </c>
      <c r="DK45" s="64">
        <v>46773675</v>
      </c>
      <c r="DL45" s="64">
        <v>18351145</v>
      </c>
      <c r="DM45" s="64">
        <v>199</v>
      </c>
      <c r="DN45" s="64">
        <v>18884</v>
      </c>
      <c r="DO45" s="64">
        <v>17810</v>
      </c>
      <c r="DP45" s="95"/>
      <c r="DQ45" s="62">
        <v>41</v>
      </c>
      <c r="DR45" s="63" t="str">
        <f t="shared" si="47"/>
        <v>八千代町</v>
      </c>
      <c r="DS45" s="64">
        <v>0</v>
      </c>
      <c r="DT45" s="64">
        <v>0</v>
      </c>
      <c r="DU45" s="64">
        <v>0</v>
      </c>
      <c r="DV45" s="64">
        <v>0</v>
      </c>
      <c r="DW45" s="64">
        <v>0</v>
      </c>
      <c r="DX45" s="64">
        <v>0</v>
      </c>
      <c r="DY45" s="64">
        <v>0</v>
      </c>
      <c r="DZ45" s="64">
        <v>0</v>
      </c>
      <c r="EA45" s="64">
        <v>0</v>
      </c>
      <c r="EB45" s="60"/>
      <c r="EC45" s="62">
        <v>41</v>
      </c>
      <c r="ED45" s="63" t="str">
        <f t="shared" si="48"/>
        <v>八千代町</v>
      </c>
      <c r="EE45" s="64">
        <v>0</v>
      </c>
      <c r="EF45" s="64">
        <v>0</v>
      </c>
      <c r="EG45" s="64">
        <v>0</v>
      </c>
      <c r="EH45" s="64">
        <v>0</v>
      </c>
      <c r="EI45" s="64">
        <v>0</v>
      </c>
      <c r="EJ45" s="64">
        <v>0</v>
      </c>
      <c r="EK45" s="64">
        <v>0</v>
      </c>
      <c r="EL45" s="64">
        <v>0</v>
      </c>
      <c r="EM45" s="64">
        <v>0</v>
      </c>
      <c r="EN45" s="60"/>
      <c r="EO45" s="62">
        <v>41</v>
      </c>
      <c r="EP45" s="63" t="str">
        <f t="shared" si="49"/>
        <v>八千代町</v>
      </c>
      <c r="EQ45" s="64">
        <v>26507</v>
      </c>
      <c r="ER45" s="64">
        <v>48438</v>
      </c>
      <c r="ES45" s="64">
        <v>44823</v>
      </c>
      <c r="ET45" s="64">
        <v>2519</v>
      </c>
      <c r="EU45" s="64">
        <v>2331</v>
      </c>
      <c r="EV45" s="64">
        <v>2331</v>
      </c>
      <c r="EW45" s="64">
        <v>2</v>
      </c>
      <c r="EX45" s="64">
        <v>86</v>
      </c>
      <c r="EY45" s="64">
        <v>77</v>
      </c>
      <c r="EZ45" s="60"/>
      <c r="FA45" s="62">
        <v>41</v>
      </c>
      <c r="FB45" s="63" t="str">
        <f t="shared" si="50"/>
        <v>八千代町</v>
      </c>
      <c r="FC45" s="64">
        <v>42348</v>
      </c>
      <c r="FD45" s="64">
        <v>3048057</v>
      </c>
      <c r="FE45" s="64">
        <v>2694907</v>
      </c>
      <c r="FF45" s="64">
        <v>81157</v>
      </c>
      <c r="FG45" s="64">
        <v>71751</v>
      </c>
      <c r="FH45" s="64">
        <v>71751</v>
      </c>
      <c r="FI45" s="64">
        <v>64</v>
      </c>
      <c r="FJ45" s="64">
        <v>2505</v>
      </c>
      <c r="FK45" s="64">
        <v>2102</v>
      </c>
      <c r="FM45" s="62">
        <v>41</v>
      </c>
      <c r="FN45" s="63" t="str">
        <f t="shared" si="51"/>
        <v>八千代町</v>
      </c>
      <c r="FO45" s="64">
        <v>146</v>
      </c>
      <c r="FP45" s="64">
        <v>10327</v>
      </c>
      <c r="FQ45" s="64">
        <v>10327</v>
      </c>
      <c r="FR45" s="64">
        <v>44916</v>
      </c>
      <c r="FS45" s="64">
        <v>44916</v>
      </c>
      <c r="FT45" s="64">
        <v>31335</v>
      </c>
      <c r="FU45" s="64">
        <v>1</v>
      </c>
      <c r="FV45" s="64">
        <v>15</v>
      </c>
      <c r="FW45" s="64">
        <v>15</v>
      </c>
      <c r="FY45" s="62">
        <v>41</v>
      </c>
      <c r="FZ45" s="63" t="str">
        <f t="shared" si="52"/>
        <v>八千代町</v>
      </c>
      <c r="GA45" s="64">
        <v>0</v>
      </c>
      <c r="GB45" s="64">
        <v>0</v>
      </c>
      <c r="GC45" s="64">
        <v>0</v>
      </c>
      <c r="GD45" s="64">
        <v>0</v>
      </c>
      <c r="GE45" s="64">
        <v>0</v>
      </c>
      <c r="GF45" s="64">
        <v>0</v>
      </c>
      <c r="GG45" s="64">
        <v>0</v>
      </c>
      <c r="GH45" s="64">
        <v>0</v>
      </c>
      <c r="GI45" s="64">
        <v>0</v>
      </c>
      <c r="GK45" s="62">
        <v>41</v>
      </c>
      <c r="GL45" s="63" t="str">
        <f t="shared" si="53"/>
        <v>八千代町</v>
      </c>
      <c r="GM45" s="64">
        <v>2364</v>
      </c>
      <c r="GN45" s="64">
        <v>31703</v>
      </c>
      <c r="GO45" s="64">
        <v>25416</v>
      </c>
      <c r="GP45" s="64">
        <v>870</v>
      </c>
      <c r="GQ45" s="64">
        <v>695</v>
      </c>
      <c r="GR45" s="64">
        <v>674</v>
      </c>
      <c r="GS45" s="64">
        <v>6</v>
      </c>
      <c r="GT45" s="64">
        <v>114</v>
      </c>
      <c r="GU45" s="64">
        <v>84</v>
      </c>
      <c r="GW45" s="62">
        <v>41</v>
      </c>
      <c r="GX45" s="63" t="str">
        <f t="shared" si="54"/>
        <v>八千代町</v>
      </c>
      <c r="GY45" s="64">
        <v>35</v>
      </c>
      <c r="GZ45" s="64">
        <v>73355</v>
      </c>
      <c r="HA45" s="64">
        <v>73355</v>
      </c>
      <c r="HB45" s="64">
        <v>113338</v>
      </c>
      <c r="HC45" s="64">
        <v>113338</v>
      </c>
      <c r="HD45" s="64">
        <v>84652</v>
      </c>
      <c r="HE45" s="64">
        <v>1</v>
      </c>
      <c r="HF45" s="64">
        <v>52</v>
      </c>
      <c r="HG45" s="64">
        <v>52</v>
      </c>
      <c r="HI45" s="62">
        <v>41</v>
      </c>
      <c r="HJ45" s="63" t="str">
        <f t="shared" si="55"/>
        <v>八千代町</v>
      </c>
      <c r="HK45" s="64">
        <v>0</v>
      </c>
      <c r="HL45" s="64">
        <v>0</v>
      </c>
      <c r="HM45" s="64">
        <v>0</v>
      </c>
      <c r="HN45" s="64">
        <v>0</v>
      </c>
      <c r="HO45" s="64">
        <v>0</v>
      </c>
      <c r="HP45" s="64">
        <v>0</v>
      </c>
      <c r="HQ45" s="64">
        <v>0</v>
      </c>
      <c r="HR45" s="64">
        <v>0</v>
      </c>
      <c r="HS45" s="64">
        <v>0</v>
      </c>
      <c r="HU45" s="62">
        <v>41</v>
      </c>
      <c r="HV45" s="63" t="str">
        <f t="shared" si="56"/>
        <v>八千代町</v>
      </c>
      <c r="HW45" s="64">
        <v>0</v>
      </c>
      <c r="HX45" s="64">
        <v>0</v>
      </c>
      <c r="HY45" s="64">
        <v>0</v>
      </c>
      <c r="HZ45" s="64">
        <v>0</v>
      </c>
      <c r="IA45" s="64">
        <v>0</v>
      </c>
      <c r="IB45" s="64">
        <v>0</v>
      </c>
      <c r="IC45" s="64">
        <v>0</v>
      </c>
      <c r="ID45" s="64">
        <v>0</v>
      </c>
      <c r="IE45" s="64">
        <v>0</v>
      </c>
      <c r="IG45" s="62">
        <v>41</v>
      </c>
      <c r="IH45" s="63" t="str">
        <f t="shared" si="57"/>
        <v>八千代町</v>
      </c>
      <c r="II45" s="64">
        <v>0</v>
      </c>
      <c r="IJ45" s="64">
        <v>0</v>
      </c>
      <c r="IK45" s="64">
        <v>0</v>
      </c>
      <c r="IL45" s="64">
        <v>0</v>
      </c>
      <c r="IM45" s="64">
        <v>0</v>
      </c>
      <c r="IN45" s="64">
        <v>0</v>
      </c>
      <c r="IO45" s="64">
        <v>0</v>
      </c>
      <c r="IP45" s="64">
        <v>0</v>
      </c>
      <c r="IQ45" s="64">
        <v>0</v>
      </c>
    </row>
    <row r="46" spans="1:251" s="56" customFormat="1" ht="24.75" customHeight="1">
      <c r="A46" s="62">
        <v>42</v>
      </c>
      <c r="B46" s="63" t="s">
        <v>99</v>
      </c>
      <c r="C46" s="64">
        <v>7570</v>
      </c>
      <c r="D46" s="64">
        <v>6642481</v>
      </c>
      <c r="E46" s="64">
        <v>6523502</v>
      </c>
      <c r="F46" s="64">
        <v>729395</v>
      </c>
      <c r="G46" s="64">
        <v>716416</v>
      </c>
      <c r="H46" s="64">
        <v>714650</v>
      </c>
      <c r="I46" s="64">
        <v>29</v>
      </c>
      <c r="J46" s="64">
        <v>4492</v>
      </c>
      <c r="K46" s="64">
        <v>4339</v>
      </c>
      <c r="L46" s="60"/>
      <c r="M46" s="62">
        <v>42</v>
      </c>
      <c r="N46" s="63" t="s">
        <v>99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0"/>
      <c r="Y46" s="62">
        <v>42</v>
      </c>
      <c r="Z46" s="63" t="str">
        <f t="shared" si="40"/>
        <v>五霞町</v>
      </c>
      <c r="AA46" s="64">
        <v>0</v>
      </c>
      <c r="AB46" s="64">
        <v>31939</v>
      </c>
      <c r="AC46" s="64">
        <v>31939</v>
      </c>
      <c r="AD46" s="64">
        <v>436164</v>
      </c>
      <c r="AE46" s="64">
        <v>436164</v>
      </c>
      <c r="AF46" s="64">
        <v>167903</v>
      </c>
      <c r="AG46" s="64">
        <v>0</v>
      </c>
      <c r="AH46" s="64">
        <v>22</v>
      </c>
      <c r="AI46" s="64">
        <v>22</v>
      </c>
      <c r="AJ46" s="66"/>
      <c r="AK46" s="62">
        <v>42</v>
      </c>
      <c r="AL46" s="63" t="str">
        <f t="shared" si="41"/>
        <v>五霞町</v>
      </c>
      <c r="AM46" s="64">
        <v>3517</v>
      </c>
      <c r="AN46" s="64">
        <v>3019308</v>
      </c>
      <c r="AO46" s="64">
        <v>2911193</v>
      </c>
      <c r="AP46" s="64">
        <v>184903</v>
      </c>
      <c r="AQ46" s="64">
        <v>178204</v>
      </c>
      <c r="AR46" s="64">
        <v>177924</v>
      </c>
      <c r="AS46" s="64">
        <v>56</v>
      </c>
      <c r="AT46" s="64">
        <v>3686</v>
      </c>
      <c r="AU46" s="64">
        <v>3475</v>
      </c>
      <c r="AV46" s="60"/>
      <c r="AW46" s="62">
        <v>42</v>
      </c>
      <c r="AX46" s="63" t="str">
        <f t="shared" si="58"/>
        <v>五霞町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0</v>
      </c>
      <c r="BH46" s="60"/>
      <c r="BI46" s="62">
        <v>42</v>
      </c>
      <c r="BJ46" s="63" t="str">
        <f t="shared" si="42"/>
        <v>五霞町</v>
      </c>
      <c r="BK46" s="64">
        <v>505</v>
      </c>
      <c r="BL46" s="64">
        <v>55912</v>
      </c>
      <c r="BM46" s="64">
        <v>55453</v>
      </c>
      <c r="BN46" s="64">
        <v>517523</v>
      </c>
      <c r="BO46" s="64">
        <v>516015</v>
      </c>
      <c r="BP46" s="64">
        <v>194300</v>
      </c>
      <c r="BQ46" s="64">
        <v>2</v>
      </c>
      <c r="BR46" s="64">
        <v>141</v>
      </c>
      <c r="BS46" s="64">
        <v>139</v>
      </c>
      <c r="BT46" s="66"/>
      <c r="BU46" s="62">
        <v>42</v>
      </c>
      <c r="BV46" s="63" t="str">
        <f t="shared" si="43"/>
        <v>五霞町</v>
      </c>
      <c r="BW46" s="64">
        <v>0</v>
      </c>
      <c r="BX46" s="64">
        <v>601496</v>
      </c>
      <c r="BY46" s="64">
        <v>588214</v>
      </c>
      <c r="BZ46" s="64">
        <v>6542752</v>
      </c>
      <c r="CA46" s="64">
        <v>6427352</v>
      </c>
      <c r="CB46" s="64">
        <v>1069527</v>
      </c>
      <c r="CC46" s="64">
        <v>0</v>
      </c>
      <c r="CD46" s="64">
        <v>2932</v>
      </c>
      <c r="CE46" s="64">
        <v>2850</v>
      </c>
      <c r="CF46" s="66"/>
      <c r="CG46" s="62">
        <v>42</v>
      </c>
      <c r="CH46" s="63" t="str">
        <f t="shared" si="44"/>
        <v>五霞町</v>
      </c>
      <c r="CI46" s="64">
        <v>0</v>
      </c>
      <c r="CJ46" s="64">
        <v>1427729</v>
      </c>
      <c r="CK46" s="64">
        <v>1426694</v>
      </c>
      <c r="CL46" s="64">
        <v>11585285</v>
      </c>
      <c r="CM46" s="64">
        <v>11577076</v>
      </c>
      <c r="CN46" s="64">
        <v>3856289</v>
      </c>
      <c r="CO46" s="64">
        <v>0</v>
      </c>
      <c r="CP46" s="64">
        <v>2951</v>
      </c>
      <c r="CQ46" s="64">
        <v>2906</v>
      </c>
      <c r="CR46" s="66"/>
      <c r="CS46" s="62">
        <v>42</v>
      </c>
      <c r="CT46" s="63" t="str">
        <f t="shared" si="45"/>
        <v>五霞町</v>
      </c>
      <c r="CU46" s="64">
        <v>0</v>
      </c>
      <c r="CV46" s="64">
        <v>1749603</v>
      </c>
      <c r="CW46" s="64">
        <v>1749423</v>
      </c>
      <c r="CX46" s="64">
        <v>30317973</v>
      </c>
      <c r="CY46" s="64">
        <v>30316392</v>
      </c>
      <c r="CZ46" s="64">
        <v>18399990</v>
      </c>
      <c r="DA46" s="64">
        <v>0</v>
      </c>
      <c r="DB46" s="64">
        <v>634</v>
      </c>
      <c r="DC46" s="64">
        <v>627</v>
      </c>
      <c r="DD46" s="66"/>
      <c r="DE46" s="62">
        <v>42</v>
      </c>
      <c r="DF46" s="63" t="str">
        <f t="shared" si="46"/>
        <v>五霞町</v>
      </c>
      <c r="DG46" s="64">
        <v>170021</v>
      </c>
      <c r="DH46" s="64">
        <v>3778828</v>
      </c>
      <c r="DI46" s="64">
        <v>3764331</v>
      </c>
      <c r="DJ46" s="64">
        <v>48446010</v>
      </c>
      <c r="DK46" s="64">
        <v>48320820</v>
      </c>
      <c r="DL46" s="64">
        <v>23325806</v>
      </c>
      <c r="DM46" s="64">
        <v>180</v>
      </c>
      <c r="DN46" s="64">
        <v>6517</v>
      </c>
      <c r="DO46" s="64">
        <v>6383</v>
      </c>
      <c r="DP46" s="95"/>
      <c r="DQ46" s="62">
        <v>42</v>
      </c>
      <c r="DR46" s="63" t="str">
        <f t="shared" si="47"/>
        <v>五霞町</v>
      </c>
      <c r="DS46" s="64">
        <v>0</v>
      </c>
      <c r="DT46" s="64">
        <v>0</v>
      </c>
      <c r="DU46" s="64">
        <v>0</v>
      </c>
      <c r="DV46" s="64">
        <v>0</v>
      </c>
      <c r="DW46" s="64">
        <v>0</v>
      </c>
      <c r="DX46" s="64">
        <v>0</v>
      </c>
      <c r="DY46" s="64">
        <v>0</v>
      </c>
      <c r="DZ46" s="64">
        <v>0</v>
      </c>
      <c r="EA46" s="64">
        <v>0</v>
      </c>
      <c r="EB46" s="60"/>
      <c r="EC46" s="62">
        <v>42</v>
      </c>
      <c r="ED46" s="63" t="str">
        <f t="shared" si="48"/>
        <v>五霞町</v>
      </c>
      <c r="EE46" s="64">
        <v>0</v>
      </c>
      <c r="EF46" s="64">
        <v>0</v>
      </c>
      <c r="EG46" s="64">
        <v>0</v>
      </c>
      <c r="EH46" s="64">
        <v>0</v>
      </c>
      <c r="EI46" s="64">
        <v>0</v>
      </c>
      <c r="EJ46" s="64">
        <v>0</v>
      </c>
      <c r="EK46" s="64">
        <v>0</v>
      </c>
      <c r="EL46" s="64">
        <v>0</v>
      </c>
      <c r="EM46" s="64">
        <v>0</v>
      </c>
      <c r="EN46" s="60"/>
      <c r="EO46" s="62">
        <v>42</v>
      </c>
      <c r="EP46" s="63" t="str">
        <f t="shared" si="49"/>
        <v>五霞町</v>
      </c>
      <c r="EQ46" s="64">
        <v>918</v>
      </c>
      <c r="ER46" s="64">
        <v>597</v>
      </c>
      <c r="ES46" s="64">
        <v>597</v>
      </c>
      <c r="ET46" s="64">
        <v>9</v>
      </c>
      <c r="EU46" s="64">
        <v>9</v>
      </c>
      <c r="EV46" s="64">
        <v>9</v>
      </c>
      <c r="EW46" s="64">
        <v>2</v>
      </c>
      <c r="EX46" s="64">
        <v>1</v>
      </c>
      <c r="EY46" s="64">
        <v>1</v>
      </c>
      <c r="EZ46" s="60"/>
      <c r="FA46" s="62">
        <v>42</v>
      </c>
      <c r="FB46" s="63" t="str">
        <f t="shared" si="50"/>
        <v>五霞町</v>
      </c>
      <c r="FC46" s="64">
        <v>987</v>
      </c>
      <c r="FD46" s="64">
        <v>204713</v>
      </c>
      <c r="FE46" s="64">
        <v>196886</v>
      </c>
      <c r="FF46" s="64">
        <v>7165</v>
      </c>
      <c r="FG46" s="64">
        <v>6891</v>
      </c>
      <c r="FH46" s="64">
        <v>6891</v>
      </c>
      <c r="FI46" s="64">
        <v>3</v>
      </c>
      <c r="FJ46" s="64">
        <v>342</v>
      </c>
      <c r="FK46" s="64">
        <v>322</v>
      </c>
      <c r="FM46" s="62">
        <v>42</v>
      </c>
      <c r="FN46" s="63" t="str">
        <f t="shared" si="51"/>
        <v>五霞町</v>
      </c>
      <c r="FO46" s="64">
        <v>0</v>
      </c>
      <c r="FP46" s="64">
        <v>9089</v>
      </c>
      <c r="FQ46" s="64">
        <v>9089</v>
      </c>
      <c r="FR46" s="64">
        <v>23631</v>
      </c>
      <c r="FS46" s="64">
        <v>23631</v>
      </c>
      <c r="FT46" s="64">
        <v>14527</v>
      </c>
      <c r="FU46" s="64">
        <v>0</v>
      </c>
      <c r="FV46" s="64">
        <v>9</v>
      </c>
      <c r="FW46" s="64">
        <v>9</v>
      </c>
      <c r="FY46" s="62">
        <v>42</v>
      </c>
      <c r="FZ46" s="63" t="str">
        <f t="shared" si="52"/>
        <v>五霞町</v>
      </c>
      <c r="GA46" s="64">
        <v>0</v>
      </c>
      <c r="GB46" s="64">
        <v>0</v>
      </c>
      <c r="GC46" s="64">
        <v>0</v>
      </c>
      <c r="GD46" s="64">
        <v>0</v>
      </c>
      <c r="GE46" s="64">
        <v>0</v>
      </c>
      <c r="GF46" s="64">
        <v>0</v>
      </c>
      <c r="GG46" s="64">
        <v>0</v>
      </c>
      <c r="GH46" s="64">
        <v>0</v>
      </c>
      <c r="GI46" s="64">
        <v>0</v>
      </c>
      <c r="GK46" s="62">
        <v>42</v>
      </c>
      <c r="GL46" s="63" t="str">
        <f t="shared" si="53"/>
        <v>五霞町</v>
      </c>
      <c r="GM46" s="64">
        <v>1708</v>
      </c>
      <c r="GN46" s="64">
        <v>8334</v>
      </c>
      <c r="GO46" s="64">
        <v>3825</v>
      </c>
      <c r="GP46" s="64">
        <v>333</v>
      </c>
      <c r="GQ46" s="64">
        <v>153</v>
      </c>
      <c r="GR46" s="64">
        <v>153</v>
      </c>
      <c r="GS46" s="64">
        <v>5</v>
      </c>
      <c r="GT46" s="64">
        <v>9</v>
      </c>
      <c r="GU46" s="64">
        <v>3</v>
      </c>
      <c r="GW46" s="62">
        <v>42</v>
      </c>
      <c r="GX46" s="63" t="str">
        <f t="shared" si="54"/>
        <v>五霞町</v>
      </c>
      <c r="GY46" s="64">
        <v>0</v>
      </c>
      <c r="GZ46" s="64">
        <v>0</v>
      </c>
      <c r="HA46" s="64">
        <v>0</v>
      </c>
      <c r="HB46" s="64">
        <v>0</v>
      </c>
      <c r="HC46" s="64">
        <v>0</v>
      </c>
      <c r="HD46" s="64">
        <v>0</v>
      </c>
      <c r="HE46" s="64">
        <v>0</v>
      </c>
      <c r="HF46" s="64">
        <v>0</v>
      </c>
      <c r="HG46" s="64">
        <v>0</v>
      </c>
      <c r="HI46" s="62">
        <v>42</v>
      </c>
      <c r="HJ46" s="63" t="str">
        <f t="shared" si="55"/>
        <v>五霞町</v>
      </c>
      <c r="HK46" s="64">
        <v>0</v>
      </c>
      <c r="HL46" s="64">
        <v>0</v>
      </c>
      <c r="HM46" s="64">
        <v>0</v>
      </c>
      <c r="HN46" s="64">
        <v>0</v>
      </c>
      <c r="HO46" s="64">
        <v>0</v>
      </c>
      <c r="HP46" s="64">
        <v>0</v>
      </c>
      <c r="HQ46" s="64">
        <v>0</v>
      </c>
      <c r="HR46" s="64">
        <v>0</v>
      </c>
      <c r="HS46" s="64">
        <v>0</v>
      </c>
      <c r="HU46" s="62">
        <v>42</v>
      </c>
      <c r="HV46" s="63" t="str">
        <f t="shared" si="56"/>
        <v>五霞町</v>
      </c>
      <c r="HW46" s="64">
        <v>0</v>
      </c>
      <c r="HX46" s="64">
        <v>0</v>
      </c>
      <c r="HY46" s="64">
        <v>0</v>
      </c>
      <c r="HZ46" s="64">
        <v>0</v>
      </c>
      <c r="IA46" s="64">
        <v>0</v>
      </c>
      <c r="IB46" s="64">
        <v>0</v>
      </c>
      <c r="IC46" s="64">
        <v>0</v>
      </c>
      <c r="ID46" s="64">
        <v>0</v>
      </c>
      <c r="IE46" s="64">
        <v>0</v>
      </c>
      <c r="IG46" s="62">
        <v>42</v>
      </c>
      <c r="IH46" s="63" t="str">
        <f t="shared" si="57"/>
        <v>五霞町</v>
      </c>
      <c r="II46" s="64">
        <v>0</v>
      </c>
      <c r="IJ46" s="64">
        <v>0</v>
      </c>
      <c r="IK46" s="64">
        <v>0</v>
      </c>
      <c r="IL46" s="64">
        <v>0</v>
      </c>
      <c r="IM46" s="64">
        <v>0</v>
      </c>
      <c r="IN46" s="64">
        <v>0</v>
      </c>
      <c r="IO46" s="64">
        <v>0</v>
      </c>
      <c r="IP46" s="64">
        <v>0</v>
      </c>
      <c r="IQ46" s="64">
        <v>0</v>
      </c>
    </row>
    <row r="47" spans="1:251" s="56" customFormat="1" ht="24.75" customHeight="1">
      <c r="A47" s="62">
        <v>43</v>
      </c>
      <c r="B47" s="63" t="s">
        <v>100</v>
      </c>
      <c r="C47" s="64">
        <v>8216</v>
      </c>
      <c r="D47" s="64">
        <v>7607358</v>
      </c>
      <c r="E47" s="64">
        <v>7255221</v>
      </c>
      <c r="F47" s="64">
        <v>775879</v>
      </c>
      <c r="G47" s="64">
        <v>741079</v>
      </c>
      <c r="H47" s="64">
        <v>740938</v>
      </c>
      <c r="I47" s="64">
        <v>123</v>
      </c>
      <c r="J47" s="64">
        <v>5433</v>
      </c>
      <c r="K47" s="64">
        <v>5080</v>
      </c>
      <c r="L47" s="60"/>
      <c r="M47" s="62">
        <v>43</v>
      </c>
      <c r="N47" s="63" t="s">
        <v>100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0"/>
      <c r="Y47" s="62">
        <v>43</v>
      </c>
      <c r="Z47" s="63" t="str">
        <f t="shared" si="40"/>
        <v>境町</v>
      </c>
      <c r="AA47" s="64">
        <v>373</v>
      </c>
      <c r="AB47" s="64">
        <v>14444</v>
      </c>
      <c r="AC47" s="64">
        <v>14444</v>
      </c>
      <c r="AD47" s="64">
        <v>100391</v>
      </c>
      <c r="AE47" s="64">
        <v>100391</v>
      </c>
      <c r="AF47" s="64">
        <v>17390</v>
      </c>
      <c r="AG47" s="64">
        <v>2</v>
      </c>
      <c r="AH47" s="64">
        <v>35</v>
      </c>
      <c r="AI47" s="64">
        <v>35</v>
      </c>
      <c r="AJ47" s="66"/>
      <c r="AK47" s="62">
        <v>43</v>
      </c>
      <c r="AL47" s="63" t="str">
        <f t="shared" si="41"/>
        <v>境町</v>
      </c>
      <c r="AM47" s="64">
        <v>4794</v>
      </c>
      <c r="AN47" s="64">
        <v>15464319</v>
      </c>
      <c r="AO47" s="64">
        <v>14619197</v>
      </c>
      <c r="AP47" s="64">
        <v>887238</v>
      </c>
      <c r="AQ47" s="64">
        <v>840451</v>
      </c>
      <c r="AR47" s="64">
        <v>839921</v>
      </c>
      <c r="AS47" s="64">
        <v>551</v>
      </c>
      <c r="AT47" s="64">
        <v>17188</v>
      </c>
      <c r="AU47" s="64">
        <v>16081</v>
      </c>
      <c r="AV47" s="60"/>
      <c r="AW47" s="62">
        <v>43</v>
      </c>
      <c r="AX47" s="63" t="str">
        <f t="shared" si="58"/>
        <v>境町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0</v>
      </c>
      <c r="BH47" s="60"/>
      <c r="BI47" s="62">
        <v>43</v>
      </c>
      <c r="BJ47" s="63" t="str">
        <f t="shared" si="42"/>
        <v>境町</v>
      </c>
      <c r="BK47" s="64">
        <v>2324</v>
      </c>
      <c r="BL47" s="64">
        <v>381559</v>
      </c>
      <c r="BM47" s="64">
        <v>377205</v>
      </c>
      <c r="BN47" s="64">
        <v>3740035</v>
      </c>
      <c r="BO47" s="64">
        <v>3706628</v>
      </c>
      <c r="BP47" s="64">
        <v>925881</v>
      </c>
      <c r="BQ47" s="64">
        <v>16</v>
      </c>
      <c r="BR47" s="64">
        <v>662</v>
      </c>
      <c r="BS47" s="64">
        <v>655</v>
      </c>
      <c r="BT47" s="66"/>
      <c r="BU47" s="62">
        <v>43</v>
      </c>
      <c r="BV47" s="63" t="str">
        <f t="shared" si="43"/>
        <v>境町</v>
      </c>
      <c r="BW47" s="64">
        <v>0</v>
      </c>
      <c r="BX47" s="64">
        <v>1710478</v>
      </c>
      <c r="BY47" s="64">
        <v>1676345</v>
      </c>
      <c r="BZ47" s="64">
        <v>18898049</v>
      </c>
      <c r="CA47" s="64">
        <v>18598060</v>
      </c>
      <c r="CB47" s="64">
        <v>3099038</v>
      </c>
      <c r="CC47" s="64">
        <v>0</v>
      </c>
      <c r="CD47" s="64">
        <v>7722</v>
      </c>
      <c r="CE47" s="64">
        <v>7487</v>
      </c>
      <c r="CF47" s="66"/>
      <c r="CG47" s="62">
        <v>43</v>
      </c>
      <c r="CH47" s="63" t="str">
        <f t="shared" si="44"/>
        <v>境町</v>
      </c>
      <c r="CI47" s="64">
        <v>0</v>
      </c>
      <c r="CJ47" s="64">
        <v>3555405</v>
      </c>
      <c r="CK47" s="64">
        <v>3551956</v>
      </c>
      <c r="CL47" s="64">
        <v>31158040</v>
      </c>
      <c r="CM47" s="64">
        <v>31126431</v>
      </c>
      <c r="CN47" s="64">
        <v>10373301</v>
      </c>
      <c r="CO47" s="64">
        <v>0</v>
      </c>
      <c r="CP47" s="64">
        <v>9339</v>
      </c>
      <c r="CQ47" s="64">
        <v>9184</v>
      </c>
      <c r="CR47" s="66"/>
      <c r="CS47" s="62">
        <v>43</v>
      </c>
      <c r="CT47" s="63" t="str">
        <f t="shared" si="45"/>
        <v>境町</v>
      </c>
      <c r="CU47" s="64">
        <v>0</v>
      </c>
      <c r="CV47" s="64">
        <v>2494574</v>
      </c>
      <c r="CW47" s="64">
        <v>2494332</v>
      </c>
      <c r="CX47" s="64">
        <v>28260633</v>
      </c>
      <c r="CY47" s="64">
        <v>28258624</v>
      </c>
      <c r="CZ47" s="64">
        <v>19055102</v>
      </c>
      <c r="DA47" s="64">
        <v>0</v>
      </c>
      <c r="DB47" s="64">
        <v>2463</v>
      </c>
      <c r="DC47" s="64">
        <v>2453</v>
      </c>
      <c r="DD47" s="66"/>
      <c r="DE47" s="62">
        <v>43</v>
      </c>
      <c r="DF47" s="63" t="str">
        <f t="shared" si="46"/>
        <v>境町</v>
      </c>
      <c r="DG47" s="64">
        <v>354963</v>
      </c>
      <c r="DH47" s="64">
        <v>7760457</v>
      </c>
      <c r="DI47" s="64">
        <v>7722633</v>
      </c>
      <c r="DJ47" s="64">
        <v>78316722</v>
      </c>
      <c r="DK47" s="64">
        <v>77983115</v>
      </c>
      <c r="DL47" s="64">
        <v>32527441</v>
      </c>
      <c r="DM47" s="64">
        <v>253</v>
      </c>
      <c r="DN47" s="64">
        <v>19524</v>
      </c>
      <c r="DO47" s="64">
        <v>19124</v>
      </c>
      <c r="DP47" s="95"/>
      <c r="DQ47" s="62">
        <v>43</v>
      </c>
      <c r="DR47" s="63" t="str">
        <f t="shared" si="47"/>
        <v>境町</v>
      </c>
      <c r="DS47" s="64">
        <v>0</v>
      </c>
      <c r="DT47" s="64">
        <v>0</v>
      </c>
      <c r="DU47" s="64">
        <v>0</v>
      </c>
      <c r="DV47" s="64">
        <v>0</v>
      </c>
      <c r="DW47" s="64">
        <v>0</v>
      </c>
      <c r="DX47" s="64">
        <v>0</v>
      </c>
      <c r="DY47" s="64">
        <v>0</v>
      </c>
      <c r="DZ47" s="64">
        <v>0</v>
      </c>
      <c r="EA47" s="64">
        <v>0</v>
      </c>
      <c r="EB47" s="60"/>
      <c r="EC47" s="62">
        <v>43</v>
      </c>
      <c r="ED47" s="63" t="str">
        <f t="shared" si="48"/>
        <v>境町</v>
      </c>
      <c r="EE47" s="64">
        <v>0</v>
      </c>
      <c r="EF47" s="64">
        <v>0</v>
      </c>
      <c r="EG47" s="64">
        <v>0</v>
      </c>
      <c r="EH47" s="64">
        <v>0</v>
      </c>
      <c r="EI47" s="64">
        <v>0</v>
      </c>
      <c r="EJ47" s="64">
        <v>0</v>
      </c>
      <c r="EK47" s="64">
        <v>0</v>
      </c>
      <c r="EL47" s="64">
        <v>0</v>
      </c>
      <c r="EM47" s="64">
        <v>0</v>
      </c>
      <c r="EN47" s="60"/>
      <c r="EO47" s="62">
        <v>43</v>
      </c>
      <c r="EP47" s="63" t="str">
        <f t="shared" si="49"/>
        <v>境町</v>
      </c>
      <c r="EQ47" s="64">
        <v>0</v>
      </c>
      <c r="ER47" s="64">
        <v>17921</v>
      </c>
      <c r="ES47" s="64">
        <v>17921</v>
      </c>
      <c r="ET47" s="64">
        <v>269</v>
      </c>
      <c r="EU47" s="64">
        <v>269</v>
      </c>
      <c r="EV47" s="64">
        <v>269</v>
      </c>
      <c r="EW47" s="64">
        <v>0</v>
      </c>
      <c r="EX47" s="64">
        <v>7</v>
      </c>
      <c r="EY47" s="64">
        <v>7</v>
      </c>
      <c r="EZ47" s="60"/>
      <c r="FA47" s="62">
        <v>43</v>
      </c>
      <c r="FB47" s="63" t="str">
        <f t="shared" si="50"/>
        <v>境町</v>
      </c>
      <c r="FC47" s="64">
        <v>49457</v>
      </c>
      <c r="FD47" s="64">
        <v>2482779</v>
      </c>
      <c r="FE47" s="64">
        <v>1938445</v>
      </c>
      <c r="FF47" s="64">
        <v>84414</v>
      </c>
      <c r="FG47" s="64">
        <v>65907</v>
      </c>
      <c r="FH47" s="64">
        <v>65907</v>
      </c>
      <c r="FI47" s="64">
        <v>94</v>
      </c>
      <c r="FJ47" s="64">
        <v>2436</v>
      </c>
      <c r="FK47" s="64">
        <v>1712</v>
      </c>
      <c r="FM47" s="62">
        <v>43</v>
      </c>
      <c r="FN47" s="63" t="str">
        <f t="shared" si="51"/>
        <v>境町</v>
      </c>
      <c r="FO47" s="64">
        <v>0</v>
      </c>
      <c r="FP47" s="64">
        <v>15869</v>
      </c>
      <c r="FQ47" s="64">
        <v>15869</v>
      </c>
      <c r="FR47" s="64">
        <v>78577</v>
      </c>
      <c r="FS47" s="64">
        <v>78577</v>
      </c>
      <c r="FT47" s="64">
        <v>28718</v>
      </c>
      <c r="FU47" s="64">
        <v>0</v>
      </c>
      <c r="FV47" s="64">
        <v>35</v>
      </c>
      <c r="FW47" s="64">
        <v>35</v>
      </c>
      <c r="FY47" s="62">
        <v>43</v>
      </c>
      <c r="FZ47" s="63" t="str">
        <f t="shared" si="52"/>
        <v>境町</v>
      </c>
      <c r="GA47" s="64">
        <v>0</v>
      </c>
      <c r="GB47" s="64">
        <v>0</v>
      </c>
      <c r="GC47" s="64">
        <v>0</v>
      </c>
      <c r="GD47" s="64">
        <v>0</v>
      </c>
      <c r="GE47" s="64">
        <v>0</v>
      </c>
      <c r="GF47" s="64">
        <v>0</v>
      </c>
      <c r="GG47" s="64">
        <v>0</v>
      </c>
      <c r="GH47" s="64">
        <v>0</v>
      </c>
      <c r="GI47" s="64">
        <v>0</v>
      </c>
      <c r="GK47" s="62">
        <v>43</v>
      </c>
      <c r="GL47" s="63" t="str">
        <f t="shared" si="53"/>
        <v>境町</v>
      </c>
      <c r="GM47" s="64">
        <v>7615</v>
      </c>
      <c r="GN47" s="64">
        <v>92243</v>
      </c>
      <c r="GO47" s="64">
        <v>80354</v>
      </c>
      <c r="GP47" s="64">
        <v>6440</v>
      </c>
      <c r="GQ47" s="64">
        <v>6060</v>
      </c>
      <c r="GR47" s="64">
        <v>3417</v>
      </c>
      <c r="GS47" s="64">
        <v>28</v>
      </c>
      <c r="GT47" s="64">
        <v>210</v>
      </c>
      <c r="GU47" s="64">
        <v>185</v>
      </c>
      <c r="GW47" s="62">
        <v>43</v>
      </c>
      <c r="GX47" s="63" t="str">
        <f t="shared" si="54"/>
        <v>境町</v>
      </c>
      <c r="GY47" s="64">
        <v>0</v>
      </c>
      <c r="GZ47" s="64">
        <v>182472</v>
      </c>
      <c r="HA47" s="64">
        <v>182303</v>
      </c>
      <c r="HB47" s="64">
        <v>302904</v>
      </c>
      <c r="HC47" s="64">
        <v>302623</v>
      </c>
      <c r="HD47" s="64">
        <v>182668</v>
      </c>
      <c r="HE47" s="64">
        <v>0</v>
      </c>
      <c r="HF47" s="64">
        <v>75</v>
      </c>
      <c r="HG47" s="64">
        <v>74</v>
      </c>
      <c r="HI47" s="62">
        <v>43</v>
      </c>
      <c r="HJ47" s="63" t="str">
        <f t="shared" si="55"/>
        <v>境町</v>
      </c>
      <c r="HK47" s="64">
        <v>0</v>
      </c>
      <c r="HL47" s="64">
        <v>0</v>
      </c>
      <c r="HM47" s="64">
        <v>0</v>
      </c>
      <c r="HN47" s="64">
        <v>0</v>
      </c>
      <c r="HO47" s="64">
        <v>0</v>
      </c>
      <c r="HP47" s="64">
        <v>0</v>
      </c>
      <c r="HQ47" s="64">
        <v>0</v>
      </c>
      <c r="HR47" s="64">
        <v>0</v>
      </c>
      <c r="HS47" s="64">
        <v>0</v>
      </c>
      <c r="HU47" s="62">
        <v>43</v>
      </c>
      <c r="HV47" s="63" t="str">
        <f t="shared" si="56"/>
        <v>境町</v>
      </c>
      <c r="HW47" s="64">
        <v>0</v>
      </c>
      <c r="HX47" s="64">
        <v>0</v>
      </c>
      <c r="HY47" s="64">
        <v>0</v>
      </c>
      <c r="HZ47" s="64">
        <v>0</v>
      </c>
      <c r="IA47" s="64">
        <v>0</v>
      </c>
      <c r="IB47" s="64">
        <v>0</v>
      </c>
      <c r="IC47" s="64">
        <v>0</v>
      </c>
      <c r="ID47" s="64">
        <v>0</v>
      </c>
      <c r="IE47" s="64">
        <v>0</v>
      </c>
      <c r="IG47" s="62">
        <v>43</v>
      </c>
      <c r="IH47" s="63" t="str">
        <f t="shared" si="57"/>
        <v>境町</v>
      </c>
      <c r="II47" s="64">
        <v>0</v>
      </c>
      <c r="IJ47" s="64">
        <v>0</v>
      </c>
      <c r="IK47" s="64">
        <v>0</v>
      </c>
      <c r="IL47" s="64">
        <v>0</v>
      </c>
      <c r="IM47" s="64">
        <v>0</v>
      </c>
      <c r="IN47" s="64">
        <v>0</v>
      </c>
      <c r="IO47" s="64">
        <v>0</v>
      </c>
      <c r="IP47" s="64">
        <v>0</v>
      </c>
      <c r="IQ47" s="64">
        <v>0</v>
      </c>
    </row>
    <row r="48" spans="1:251" s="56" customFormat="1" ht="24.75" customHeight="1">
      <c r="A48" s="76">
        <v>44</v>
      </c>
      <c r="B48" s="77" t="s">
        <v>101</v>
      </c>
      <c r="C48" s="78">
        <v>234081</v>
      </c>
      <c r="D48" s="78">
        <v>11436491</v>
      </c>
      <c r="E48" s="78">
        <v>11139840</v>
      </c>
      <c r="F48" s="78">
        <v>1280874</v>
      </c>
      <c r="G48" s="78">
        <v>1247777</v>
      </c>
      <c r="H48" s="78">
        <v>1244320</v>
      </c>
      <c r="I48" s="78">
        <v>698</v>
      </c>
      <c r="J48" s="78">
        <v>8418</v>
      </c>
      <c r="K48" s="78">
        <v>8054</v>
      </c>
      <c r="L48" s="60"/>
      <c r="M48" s="76">
        <v>44</v>
      </c>
      <c r="N48" s="77" t="s">
        <v>101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60"/>
      <c r="Y48" s="62">
        <v>44</v>
      </c>
      <c r="Z48" s="63" t="str">
        <f t="shared" si="40"/>
        <v>利根町</v>
      </c>
      <c r="AA48" s="78">
        <v>654</v>
      </c>
      <c r="AB48" s="78">
        <v>7100</v>
      </c>
      <c r="AC48" s="78">
        <v>7100</v>
      </c>
      <c r="AD48" s="78">
        <v>25309</v>
      </c>
      <c r="AE48" s="78">
        <v>25309</v>
      </c>
      <c r="AF48" s="78">
        <v>14485</v>
      </c>
      <c r="AG48" s="78">
        <v>3</v>
      </c>
      <c r="AH48" s="78">
        <v>12</v>
      </c>
      <c r="AI48" s="78">
        <v>12</v>
      </c>
      <c r="AJ48" s="66"/>
      <c r="AK48" s="62">
        <v>44</v>
      </c>
      <c r="AL48" s="63" t="str">
        <f t="shared" si="41"/>
        <v>利根町</v>
      </c>
      <c r="AM48" s="64">
        <v>179615</v>
      </c>
      <c r="AN48" s="64">
        <v>1606728</v>
      </c>
      <c r="AO48" s="64">
        <v>1509194</v>
      </c>
      <c r="AP48" s="64">
        <v>100861</v>
      </c>
      <c r="AQ48" s="64">
        <v>94797</v>
      </c>
      <c r="AR48" s="64">
        <v>94731</v>
      </c>
      <c r="AS48" s="69">
        <v>567</v>
      </c>
      <c r="AT48" s="69">
        <v>3510</v>
      </c>
      <c r="AU48" s="69">
        <v>3246</v>
      </c>
      <c r="AV48" s="60"/>
      <c r="AW48" s="62">
        <v>44</v>
      </c>
      <c r="AX48" s="63" t="str">
        <f t="shared" si="58"/>
        <v>利根町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9">
        <v>0</v>
      </c>
      <c r="BF48" s="69">
        <v>0</v>
      </c>
      <c r="BG48" s="69">
        <v>0</v>
      </c>
      <c r="BH48" s="60"/>
      <c r="BI48" s="62">
        <v>44</v>
      </c>
      <c r="BJ48" s="63" t="str">
        <f t="shared" si="42"/>
        <v>利根町</v>
      </c>
      <c r="BK48" s="64">
        <v>4292</v>
      </c>
      <c r="BL48" s="64">
        <v>59871</v>
      </c>
      <c r="BM48" s="64">
        <v>59629</v>
      </c>
      <c r="BN48" s="64">
        <v>465949</v>
      </c>
      <c r="BO48" s="64">
        <v>464169</v>
      </c>
      <c r="BP48" s="64">
        <v>159871</v>
      </c>
      <c r="BQ48" s="64">
        <v>39</v>
      </c>
      <c r="BR48" s="64">
        <v>196</v>
      </c>
      <c r="BS48" s="64">
        <v>192</v>
      </c>
      <c r="BT48" s="66"/>
      <c r="BU48" s="62">
        <v>44</v>
      </c>
      <c r="BV48" s="63" t="str">
        <f t="shared" si="43"/>
        <v>利根町</v>
      </c>
      <c r="BW48" s="64">
        <v>0</v>
      </c>
      <c r="BX48" s="64">
        <v>1320873</v>
      </c>
      <c r="BY48" s="64">
        <v>1239193</v>
      </c>
      <c r="BZ48" s="64">
        <v>12545867</v>
      </c>
      <c r="CA48" s="64">
        <v>11806840</v>
      </c>
      <c r="CB48" s="64">
        <v>1967803</v>
      </c>
      <c r="CC48" s="64">
        <v>0</v>
      </c>
      <c r="CD48" s="64">
        <v>7258</v>
      </c>
      <c r="CE48" s="64">
        <v>6687</v>
      </c>
      <c r="CF48" s="66"/>
      <c r="CG48" s="62">
        <v>44</v>
      </c>
      <c r="CH48" s="63" t="str">
        <f t="shared" si="44"/>
        <v>利根町</v>
      </c>
      <c r="CI48" s="64">
        <v>0</v>
      </c>
      <c r="CJ48" s="64">
        <v>1230124</v>
      </c>
      <c r="CK48" s="64">
        <v>1225372</v>
      </c>
      <c r="CL48" s="64">
        <v>7480518</v>
      </c>
      <c r="CM48" s="64">
        <v>7455526</v>
      </c>
      <c r="CN48" s="64">
        <v>2485173</v>
      </c>
      <c r="CO48" s="64">
        <v>0</v>
      </c>
      <c r="CP48" s="64">
        <v>4761</v>
      </c>
      <c r="CQ48" s="64">
        <v>4653</v>
      </c>
      <c r="CR48" s="66"/>
      <c r="CS48" s="62">
        <v>44</v>
      </c>
      <c r="CT48" s="63" t="str">
        <f t="shared" si="45"/>
        <v>利根町</v>
      </c>
      <c r="CU48" s="64">
        <v>0</v>
      </c>
      <c r="CV48" s="64">
        <v>542001</v>
      </c>
      <c r="CW48" s="64">
        <v>541515</v>
      </c>
      <c r="CX48" s="64">
        <v>3782163</v>
      </c>
      <c r="CY48" s="64">
        <v>3779197</v>
      </c>
      <c r="CZ48" s="64">
        <v>2641153</v>
      </c>
      <c r="DA48" s="64">
        <v>0</v>
      </c>
      <c r="DB48" s="64">
        <v>1554</v>
      </c>
      <c r="DC48" s="64">
        <v>1533</v>
      </c>
      <c r="DD48" s="66"/>
      <c r="DE48" s="62">
        <v>44</v>
      </c>
      <c r="DF48" s="63" t="str">
        <f t="shared" si="46"/>
        <v>利根町</v>
      </c>
      <c r="DG48" s="64">
        <v>234033</v>
      </c>
      <c r="DH48" s="64">
        <v>3092998</v>
      </c>
      <c r="DI48" s="64">
        <v>3006080</v>
      </c>
      <c r="DJ48" s="64">
        <v>23808548</v>
      </c>
      <c r="DK48" s="64">
        <v>23041563</v>
      </c>
      <c r="DL48" s="64">
        <v>7094129</v>
      </c>
      <c r="DM48" s="69">
        <v>401</v>
      </c>
      <c r="DN48" s="69">
        <v>13573</v>
      </c>
      <c r="DO48" s="69">
        <v>12873</v>
      </c>
      <c r="DP48" s="95"/>
      <c r="DQ48" s="62">
        <v>44</v>
      </c>
      <c r="DR48" s="63" t="str">
        <f t="shared" si="47"/>
        <v>利根町</v>
      </c>
      <c r="DS48" s="64">
        <v>0</v>
      </c>
      <c r="DT48" s="64">
        <v>0</v>
      </c>
      <c r="DU48" s="64">
        <v>0</v>
      </c>
      <c r="DV48" s="64">
        <v>0</v>
      </c>
      <c r="DW48" s="64">
        <v>0</v>
      </c>
      <c r="DX48" s="64">
        <v>0</v>
      </c>
      <c r="DY48" s="69">
        <v>0</v>
      </c>
      <c r="DZ48" s="69">
        <v>0</v>
      </c>
      <c r="EA48" s="69">
        <v>0</v>
      </c>
      <c r="EB48" s="60"/>
      <c r="EC48" s="62">
        <v>44</v>
      </c>
      <c r="ED48" s="63" t="str">
        <f t="shared" si="48"/>
        <v>利根町</v>
      </c>
      <c r="EE48" s="64">
        <v>0</v>
      </c>
      <c r="EF48" s="64">
        <v>0</v>
      </c>
      <c r="EG48" s="64">
        <v>0</v>
      </c>
      <c r="EH48" s="64">
        <v>0</v>
      </c>
      <c r="EI48" s="64">
        <v>0</v>
      </c>
      <c r="EJ48" s="64">
        <v>0</v>
      </c>
      <c r="EK48" s="69">
        <v>0</v>
      </c>
      <c r="EL48" s="69">
        <v>0</v>
      </c>
      <c r="EM48" s="69">
        <v>0</v>
      </c>
      <c r="EN48" s="60"/>
      <c r="EO48" s="62">
        <v>44</v>
      </c>
      <c r="EP48" s="63" t="str">
        <f t="shared" si="49"/>
        <v>利根町</v>
      </c>
      <c r="EQ48" s="64">
        <v>27407</v>
      </c>
      <c r="ER48" s="64">
        <v>15979</v>
      </c>
      <c r="ES48" s="64">
        <v>12617</v>
      </c>
      <c r="ET48" s="64">
        <v>144</v>
      </c>
      <c r="EU48" s="64">
        <v>114</v>
      </c>
      <c r="EV48" s="64">
        <v>114</v>
      </c>
      <c r="EW48" s="69">
        <v>12</v>
      </c>
      <c r="EX48" s="69">
        <v>16</v>
      </c>
      <c r="EY48" s="69">
        <v>13</v>
      </c>
      <c r="EZ48" s="60"/>
      <c r="FA48" s="62">
        <v>44</v>
      </c>
      <c r="FB48" s="63" t="str">
        <f t="shared" si="50"/>
        <v>利根町</v>
      </c>
      <c r="FC48" s="64">
        <v>44534</v>
      </c>
      <c r="FD48" s="64">
        <v>587288</v>
      </c>
      <c r="FE48" s="64">
        <v>496185</v>
      </c>
      <c r="FF48" s="64">
        <v>20555</v>
      </c>
      <c r="FG48" s="64">
        <v>17366</v>
      </c>
      <c r="FH48" s="64">
        <v>17366</v>
      </c>
      <c r="FI48" s="69">
        <v>93</v>
      </c>
      <c r="FJ48" s="69">
        <v>983</v>
      </c>
      <c r="FK48" s="69">
        <v>812</v>
      </c>
      <c r="FM48" s="62">
        <v>44</v>
      </c>
      <c r="FN48" s="63" t="str">
        <f t="shared" si="51"/>
        <v>利根町</v>
      </c>
      <c r="FO48" s="64">
        <v>5990</v>
      </c>
      <c r="FP48" s="64">
        <v>25924</v>
      </c>
      <c r="FQ48" s="64">
        <v>23034</v>
      </c>
      <c r="FR48" s="64">
        <v>2074</v>
      </c>
      <c r="FS48" s="64">
        <v>1843</v>
      </c>
      <c r="FT48" s="64">
        <v>1843</v>
      </c>
      <c r="FU48" s="69">
        <v>16</v>
      </c>
      <c r="FV48" s="69">
        <v>72</v>
      </c>
      <c r="FW48" s="69">
        <v>63</v>
      </c>
      <c r="FY48" s="62">
        <v>44</v>
      </c>
      <c r="FZ48" s="63" t="str">
        <f t="shared" si="52"/>
        <v>利根町</v>
      </c>
      <c r="GA48" s="64">
        <v>0</v>
      </c>
      <c r="GB48" s="64">
        <v>0</v>
      </c>
      <c r="GC48" s="64">
        <v>0</v>
      </c>
      <c r="GD48" s="64">
        <v>0</v>
      </c>
      <c r="GE48" s="64">
        <v>0</v>
      </c>
      <c r="GF48" s="64">
        <v>0</v>
      </c>
      <c r="GG48" s="69">
        <v>0</v>
      </c>
      <c r="GH48" s="69">
        <v>0</v>
      </c>
      <c r="GI48" s="69">
        <v>0</v>
      </c>
      <c r="GK48" s="62">
        <v>44</v>
      </c>
      <c r="GL48" s="63" t="str">
        <f t="shared" si="53"/>
        <v>利根町</v>
      </c>
      <c r="GM48" s="64">
        <v>115656</v>
      </c>
      <c r="GN48" s="64">
        <v>118585</v>
      </c>
      <c r="GO48" s="64">
        <v>94011</v>
      </c>
      <c r="GP48" s="64">
        <v>3557</v>
      </c>
      <c r="GQ48" s="64">
        <v>2820</v>
      </c>
      <c r="GR48" s="64">
        <v>2820</v>
      </c>
      <c r="GS48" s="69">
        <v>219</v>
      </c>
      <c r="GT48" s="69">
        <v>244</v>
      </c>
      <c r="GU48" s="69">
        <v>179</v>
      </c>
      <c r="GW48" s="62">
        <v>44</v>
      </c>
      <c r="GX48" s="63" t="str">
        <f t="shared" si="54"/>
        <v>利根町</v>
      </c>
      <c r="GY48" s="64">
        <v>0</v>
      </c>
      <c r="GZ48" s="64">
        <v>0</v>
      </c>
      <c r="HA48" s="64">
        <v>0</v>
      </c>
      <c r="HB48" s="64">
        <v>0</v>
      </c>
      <c r="HC48" s="64">
        <v>0</v>
      </c>
      <c r="HD48" s="64">
        <v>0</v>
      </c>
      <c r="HE48" s="69">
        <v>0</v>
      </c>
      <c r="HF48" s="69">
        <v>0</v>
      </c>
      <c r="HG48" s="69">
        <v>0</v>
      </c>
      <c r="HI48" s="62">
        <v>44</v>
      </c>
      <c r="HJ48" s="63" t="str">
        <f t="shared" si="55"/>
        <v>利根町</v>
      </c>
      <c r="HK48" s="64">
        <v>0</v>
      </c>
      <c r="HL48" s="64">
        <v>0</v>
      </c>
      <c r="HM48" s="64">
        <v>0</v>
      </c>
      <c r="HN48" s="64">
        <v>0</v>
      </c>
      <c r="HO48" s="64">
        <v>0</v>
      </c>
      <c r="HP48" s="64">
        <v>0</v>
      </c>
      <c r="HQ48" s="69">
        <v>0</v>
      </c>
      <c r="HR48" s="69">
        <v>0</v>
      </c>
      <c r="HS48" s="69">
        <v>0</v>
      </c>
      <c r="HU48" s="62">
        <v>44</v>
      </c>
      <c r="HV48" s="63" t="str">
        <f t="shared" si="56"/>
        <v>利根町</v>
      </c>
      <c r="HW48" s="64">
        <v>0</v>
      </c>
      <c r="HX48" s="64">
        <v>0</v>
      </c>
      <c r="HY48" s="64">
        <v>0</v>
      </c>
      <c r="HZ48" s="64">
        <v>0</v>
      </c>
      <c r="IA48" s="64">
        <v>0</v>
      </c>
      <c r="IB48" s="64">
        <v>0</v>
      </c>
      <c r="IC48" s="69">
        <v>0</v>
      </c>
      <c r="ID48" s="69">
        <v>0</v>
      </c>
      <c r="IE48" s="69">
        <v>0</v>
      </c>
      <c r="IG48" s="62">
        <v>44</v>
      </c>
      <c r="IH48" s="63" t="str">
        <f t="shared" si="57"/>
        <v>利根町</v>
      </c>
      <c r="II48" s="64">
        <v>0</v>
      </c>
      <c r="IJ48" s="64">
        <v>0</v>
      </c>
      <c r="IK48" s="64">
        <v>0</v>
      </c>
      <c r="IL48" s="64">
        <v>0</v>
      </c>
      <c r="IM48" s="64">
        <v>0</v>
      </c>
      <c r="IN48" s="64">
        <v>0</v>
      </c>
      <c r="IO48" s="69">
        <v>0</v>
      </c>
      <c r="IP48" s="69">
        <v>0</v>
      </c>
      <c r="IQ48" s="69">
        <v>0</v>
      </c>
    </row>
    <row r="49" spans="1:251" s="56" customFormat="1" ht="24.75" customHeight="1">
      <c r="A49" s="79"/>
      <c r="B49" s="80" t="s">
        <v>123</v>
      </c>
      <c r="C49" s="81">
        <f>SUM(C37:C48)</f>
        <v>1193581</v>
      </c>
      <c r="D49" s="81">
        <f aca="true" t="shared" si="59" ref="D49:K49">SUM(D37:D48)</f>
        <v>136897301</v>
      </c>
      <c r="E49" s="81">
        <f t="shared" si="59"/>
        <v>131346172</v>
      </c>
      <c r="F49" s="81">
        <f t="shared" si="59"/>
        <v>14142220</v>
      </c>
      <c r="G49" s="81">
        <f t="shared" si="59"/>
        <v>13604755</v>
      </c>
      <c r="H49" s="81">
        <f t="shared" si="59"/>
        <v>13576988</v>
      </c>
      <c r="I49" s="81">
        <f t="shared" si="59"/>
        <v>3746</v>
      </c>
      <c r="J49" s="81">
        <f t="shared" si="59"/>
        <v>108813</v>
      </c>
      <c r="K49" s="81">
        <f t="shared" si="59"/>
        <v>101462</v>
      </c>
      <c r="L49" s="61"/>
      <c r="M49" s="79"/>
      <c r="N49" s="80" t="s">
        <v>123</v>
      </c>
      <c r="O49" s="81">
        <f>SUM(O37:O48)</f>
        <v>0</v>
      </c>
      <c r="P49" s="81">
        <f aca="true" t="shared" si="60" ref="P49:W49">SUM(P37:P48)</f>
        <v>0</v>
      </c>
      <c r="Q49" s="81">
        <f t="shared" si="60"/>
        <v>0</v>
      </c>
      <c r="R49" s="81">
        <f t="shared" si="60"/>
        <v>0</v>
      </c>
      <c r="S49" s="81">
        <f t="shared" si="60"/>
        <v>0</v>
      </c>
      <c r="T49" s="81">
        <f t="shared" si="60"/>
        <v>0</v>
      </c>
      <c r="U49" s="81">
        <f t="shared" si="60"/>
        <v>0</v>
      </c>
      <c r="V49" s="81">
        <f t="shared" si="60"/>
        <v>0</v>
      </c>
      <c r="W49" s="81">
        <f t="shared" si="60"/>
        <v>0</v>
      </c>
      <c r="X49" s="61"/>
      <c r="Y49" s="70"/>
      <c r="Z49" s="71" t="s">
        <v>123</v>
      </c>
      <c r="AA49" s="82">
        <f aca="true" t="shared" si="61" ref="AA49:AI49">SUM(AA37:AA48)</f>
        <v>181510</v>
      </c>
      <c r="AB49" s="82">
        <f t="shared" si="61"/>
        <v>367406</v>
      </c>
      <c r="AC49" s="82">
        <f t="shared" si="61"/>
        <v>365349</v>
      </c>
      <c r="AD49" s="82">
        <f t="shared" si="61"/>
        <v>1809248</v>
      </c>
      <c r="AE49" s="82">
        <f t="shared" si="61"/>
        <v>1805754</v>
      </c>
      <c r="AF49" s="82">
        <f t="shared" si="61"/>
        <v>553947</v>
      </c>
      <c r="AG49" s="82">
        <f t="shared" si="61"/>
        <v>287</v>
      </c>
      <c r="AH49" s="82">
        <f t="shared" si="61"/>
        <v>548</v>
      </c>
      <c r="AI49" s="82">
        <f t="shared" si="61"/>
        <v>537</v>
      </c>
      <c r="AJ49" s="83"/>
      <c r="AK49" s="70"/>
      <c r="AL49" s="71" t="s">
        <v>123</v>
      </c>
      <c r="AM49" s="82">
        <f aca="true" t="shared" si="62" ref="AM49:AU49">SUM(AM37:AM48)</f>
        <v>1330727</v>
      </c>
      <c r="AN49" s="82">
        <f t="shared" si="62"/>
        <v>145979329</v>
      </c>
      <c r="AO49" s="82">
        <f t="shared" si="62"/>
        <v>137032610</v>
      </c>
      <c r="AP49" s="82">
        <f t="shared" si="62"/>
        <v>7980611</v>
      </c>
      <c r="AQ49" s="82">
        <f t="shared" si="62"/>
        <v>7511769</v>
      </c>
      <c r="AR49" s="82">
        <f t="shared" si="62"/>
        <v>7508469</v>
      </c>
      <c r="AS49" s="82">
        <f t="shared" si="62"/>
        <v>4381</v>
      </c>
      <c r="AT49" s="82">
        <f t="shared" si="62"/>
        <v>159595</v>
      </c>
      <c r="AU49" s="82">
        <f t="shared" si="62"/>
        <v>146081</v>
      </c>
      <c r="AV49" s="61"/>
      <c r="AW49" s="70"/>
      <c r="AX49" s="71" t="s">
        <v>123</v>
      </c>
      <c r="AY49" s="82">
        <f aca="true" t="shared" si="63" ref="AY49:BG49">SUM(AY37:AY48)</f>
        <v>0</v>
      </c>
      <c r="AZ49" s="82">
        <f t="shared" si="63"/>
        <v>0</v>
      </c>
      <c r="BA49" s="82">
        <f t="shared" si="63"/>
        <v>0</v>
      </c>
      <c r="BB49" s="82">
        <f t="shared" si="63"/>
        <v>0</v>
      </c>
      <c r="BC49" s="82">
        <f t="shared" si="63"/>
        <v>0</v>
      </c>
      <c r="BD49" s="82">
        <f t="shared" si="63"/>
        <v>0</v>
      </c>
      <c r="BE49" s="82">
        <f t="shared" si="63"/>
        <v>0</v>
      </c>
      <c r="BF49" s="82">
        <f t="shared" si="63"/>
        <v>0</v>
      </c>
      <c r="BG49" s="82">
        <f t="shared" si="63"/>
        <v>0</v>
      </c>
      <c r="BH49" s="61"/>
      <c r="BI49" s="70"/>
      <c r="BJ49" s="71" t="s">
        <v>123</v>
      </c>
      <c r="BK49" s="82">
        <f aca="true" t="shared" si="64" ref="BK49:BS49">SUM(BK37:BK48)</f>
        <v>605898</v>
      </c>
      <c r="BL49" s="82">
        <f t="shared" si="64"/>
        <v>2964884</v>
      </c>
      <c r="BM49" s="82">
        <f t="shared" si="64"/>
        <v>2934234</v>
      </c>
      <c r="BN49" s="82">
        <f t="shared" si="64"/>
        <v>23443058</v>
      </c>
      <c r="BO49" s="82">
        <f t="shared" si="64"/>
        <v>23229484</v>
      </c>
      <c r="BP49" s="82">
        <f t="shared" si="64"/>
        <v>5799235</v>
      </c>
      <c r="BQ49" s="82">
        <f t="shared" si="64"/>
        <v>455</v>
      </c>
      <c r="BR49" s="82">
        <f t="shared" si="64"/>
        <v>4680</v>
      </c>
      <c r="BS49" s="82">
        <f t="shared" si="64"/>
        <v>4562</v>
      </c>
      <c r="BT49" s="83"/>
      <c r="BU49" s="70"/>
      <c r="BV49" s="71" t="s">
        <v>123</v>
      </c>
      <c r="BW49" s="82">
        <f aca="true" t="shared" si="65" ref="BW49:CE49">SUM(BW37:BW48)</f>
        <v>0</v>
      </c>
      <c r="BX49" s="82">
        <f t="shared" si="65"/>
        <v>20996460</v>
      </c>
      <c r="BY49" s="82">
        <f t="shared" si="65"/>
        <v>19546342</v>
      </c>
      <c r="BZ49" s="82">
        <f t="shared" si="65"/>
        <v>217699776</v>
      </c>
      <c r="CA49" s="82">
        <f t="shared" si="65"/>
        <v>209217698</v>
      </c>
      <c r="CB49" s="82">
        <f t="shared" si="65"/>
        <v>34663534</v>
      </c>
      <c r="CC49" s="82">
        <f t="shared" si="65"/>
        <v>0</v>
      </c>
      <c r="CD49" s="82">
        <f t="shared" si="65"/>
        <v>103931</v>
      </c>
      <c r="CE49" s="82">
        <f t="shared" si="65"/>
        <v>93872</v>
      </c>
      <c r="CF49" s="83"/>
      <c r="CG49" s="70"/>
      <c r="CH49" s="71" t="s">
        <v>123</v>
      </c>
      <c r="CI49" s="82">
        <f aca="true" t="shared" si="66" ref="CI49:CQ49">SUM(CI37:CI48)</f>
        <v>0</v>
      </c>
      <c r="CJ49" s="82">
        <f t="shared" si="66"/>
        <v>34126449</v>
      </c>
      <c r="CK49" s="82">
        <f t="shared" si="66"/>
        <v>33795448</v>
      </c>
      <c r="CL49" s="82">
        <f t="shared" si="66"/>
        <v>233649240</v>
      </c>
      <c r="CM49" s="82">
        <f t="shared" si="66"/>
        <v>232593407</v>
      </c>
      <c r="CN49" s="82">
        <f t="shared" si="66"/>
        <v>77253664</v>
      </c>
      <c r="CO49" s="82">
        <f t="shared" si="66"/>
        <v>0</v>
      </c>
      <c r="CP49" s="82">
        <f t="shared" si="66"/>
        <v>101405</v>
      </c>
      <c r="CQ49" s="82">
        <f t="shared" si="66"/>
        <v>96356</v>
      </c>
      <c r="CR49" s="83"/>
      <c r="CS49" s="70"/>
      <c r="CT49" s="71" t="s">
        <v>123</v>
      </c>
      <c r="CU49" s="82">
        <f aca="true" t="shared" si="67" ref="CU49:DC49">SUM(CU37:CU48)</f>
        <v>0</v>
      </c>
      <c r="CV49" s="82">
        <f t="shared" si="67"/>
        <v>23799194</v>
      </c>
      <c r="CW49" s="82">
        <f t="shared" si="67"/>
        <v>23771134</v>
      </c>
      <c r="CX49" s="82">
        <f t="shared" si="67"/>
        <v>249850741</v>
      </c>
      <c r="CY49" s="82">
        <f t="shared" si="67"/>
        <v>249773423</v>
      </c>
      <c r="CZ49" s="82">
        <f t="shared" si="67"/>
        <v>170266000</v>
      </c>
      <c r="DA49" s="82">
        <f t="shared" si="67"/>
        <v>0</v>
      </c>
      <c r="DB49" s="82">
        <f t="shared" si="67"/>
        <v>24432</v>
      </c>
      <c r="DC49" s="82">
        <f t="shared" si="67"/>
        <v>23950</v>
      </c>
      <c r="DD49" s="83"/>
      <c r="DE49" s="70"/>
      <c r="DF49" s="71" t="s">
        <v>123</v>
      </c>
      <c r="DG49" s="82">
        <f aca="true" t="shared" si="68" ref="DG49:DO49">SUM(DG37:DG48)</f>
        <v>5921161</v>
      </c>
      <c r="DH49" s="82">
        <f t="shared" si="68"/>
        <v>78922103</v>
      </c>
      <c r="DI49" s="82">
        <f t="shared" si="68"/>
        <v>77112924</v>
      </c>
      <c r="DJ49" s="82">
        <f t="shared" si="68"/>
        <v>701199757</v>
      </c>
      <c r="DK49" s="82">
        <f t="shared" si="68"/>
        <v>691584528</v>
      </c>
      <c r="DL49" s="82">
        <f t="shared" si="68"/>
        <v>282183198</v>
      </c>
      <c r="DM49" s="82">
        <f t="shared" si="68"/>
        <v>4924</v>
      </c>
      <c r="DN49" s="82">
        <f t="shared" si="68"/>
        <v>229768</v>
      </c>
      <c r="DO49" s="82">
        <f t="shared" si="68"/>
        <v>214178</v>
      </c>
      <c r="DP49" s="96"/>
      <c r="DQ49" s="70"/>
      <c r="DR49" s="71" t="s">
        <v>123</v>
      </c>
      <c r="DS49" s="82">
        <f aca="true" t="shared" si="69" ref="DS49:EA49">SUM(DS37:DS48)</f>
        <v>0</v>
      </c>
      <c r="DT49" s="82">
        <f t="shared" si="69"/>
        <v>0</v>
      </c>
      <c r="DU49" s="82">
        <f t="shared" si="69"/>
        <v>0</v>
      </c>
      <c r="DV49" s="82">
        <f t="shared" si="69"/>
        <v>0</v>
      </c>
      <c r="DW49" s="82">
        <f t="shared" si="69"/>
        <v>0</v>
      </c>
      <c r="DX49" s="82">
        <f t="shared" si="69"/>
        <v>0</v>
      </c>
      <c r="DY49" s="82">
        <f t="shared" si="69"/>
        <v>0</v>
      </c>
      <c r="DZ49" s="82">
        <f t="shared" si="69"/>
        <v>0</v>
      </c>
      <c r="EA49" s="82">
        <f t="shared" si="69"/>
        <v>0</v>
      </c>
      <c r="EB49" s="61"/>
      <c r="EC49" s="70"/>
      <c r="ED49" s="71" t="s">
        <v>123</v>
      </c>
      <c r="EE49" s="82">
        <f aca="true" t="shared" si="70" ref="EE49:EM49">SUM(EE37:EE48)</f>
        <v>996</v>
      </c>
      <c r="EF49" s="82">
        <f t="shared" si="70"/>
        <v>54</v>
      </c>
      <c r="EG49" s="82">
        <f t="shared" si="70"/>
        <v>54</v>
      </c>
      <c r="EH49" s="82">
        <f t="shared" si="70"/>
        <v>11917</v>
      </c>
      <c r="EI49" s="82">
        <f t="shared" si="70"/>
        <v>11917</v>
      </c>
      <c r="EJ49" s="82">
        <f t="shared" si="70"/>
        <v>11917</v>
      </c>
      <c r="EK49" s="82">
        <f t="shared" si="70"/>
        <v>4</v>
      </c>
      <c r="EL49" s="82">
        <f t="shared" si="70"/>
        <v>11</v>
      </c>
      <c r="EM49" s="82">
        <f t="shared" si="70"/>
        <v>11</v>
      </c>
      <c r="EN49" s="61"/>
      <c r="EO49" s="70"/>
      <c r="EP49" s="71" t="s">
        <v>123</v>
      </c>
      <c r="EQ49" s="82">
        <f aca="true" t="shared" si="71" ref="EQ49:EY49">SUM(EQ37:EQ48)</f>
        <v>6181327</v>
      </c>
      <c r="ER49" s="82">
        <f t="shared" si="71"/>
        <v>134957</v>
      </c>
      <c r="ES49" s="82">
        <f t="shared" si="71"/>
        <v>118610</v>
      </c>
      <c r="ET49" s="82">
        <f t="shared" si="71"/>
        <v>39152</v>
      </c>
      <c r="EU49" s="82">
        <f t="shared" si="71"/>
        <v>38589</v>
      </c>
      <c r="EV49" s="82">
        <f t="shared" si="71"/>
        <v>28017</v>
      </c>
      <c r="EW49" s="82">
        <f t="shared" si="71"/>
        <v>263</v>
      </c>
      <c r="EX49" s="82">
        <f t="shared" si="71"/>
        <v>180</v>
      </c>
      <c r="EY49" s="82">
        <f t="shared" si="71"/>
        <v>147</v>
      </c>
      <c r="EZ49" s="61"/>
      <c r="FA49" s="70"/>
      <c r="FB49" s="71" t="s">
        <v>123</v>
      </c>
      <c r="FC49" s="82">
        <f aca="true" t="shared" si="72" ref="FC49:FK49">SUM(FC37:FC48)</f>
        <v>50892235</v>
      </c>
      <c r="FD49" s="82">
        <f t="shared" si="72"/>
        <v>246382195</v>
      </c>
      <c r="FE49" s="82">
        <f t="shared" si="72"/>
        <v>225909667</v>
      </c>
      <c r="FF49" s="82">
        <f t="shared" si="72"/>
        <v>4909496</v>
      </c>
      <c r="FG49" s="82">
        <f t="shared" si="72"/>
        <v>4467355</v>
      </c>
      <c r="FH49" s="82">
        <f t="shared" si="72"/>
        <v>4467341</v>
      </c>
      <c r="FI49" s="82">
        <f t="shared" si="72"/>
        <v>3118</v>
      </c>
      <c r="FJ49" s="82">
        <f t="shared" si="72"/>
        <v>85232</v>
      </c>
      <c r="FK49" s="82">
        <f t="shared" si="72"/>
        <v>71795</v>
      </c>
      <c r="FM49" s="70"/>
      <c r="FN49" s="71" t="s">
        <v>123</v>
      </c>
      <c r="FO49" s="82">
        <f aca="true" t="shared" si="73" ref="FO49:FW49">SUM(FO37:FO48)</f>
        <v>480375</v>
      </c>
      <c r="FP49" s="82">
        <f t="shared" si="73"/>
        <v>2182034</v>
      </c>
      <c r="FQ49" s="82">
        <f t="shared" si="73"/>
        <v>2115717</v>
      </c>
      <c r="FR49" s="82">
        <f t="shared" si="73"/>
        <v>6610401</v>
      </c>
      <c r="FS49" s="82">
        <f t="shared" si="73"/>
        <v>6602301</v>
      </c>
      <c r="FT49" s="82">
        <f t="shared" si="73"/>
        <v>4499492</v>
      </c>
      <c r="FU49" s="82">
        <f t="shared" si="73"/>
        <v>375</v>
      </c>
      <c r="FV49" s="82">
        <f t="shared" si="73"/>
        <v>1262</v>
      </c>
      <c r="FW49" s="82">
        <f t="shared" si="73"/>
        <v>1117</v>
      </c>
      <c r="FY49" s="70"/>
      <c r="FZ49" s="71" t="s">
        <v>123</v>
      </c>
      <c r="GA49" s="82">
        <f aca="true" t="shared" si="74" ref="GA49:GI49">SUM(GA37:GA48)</f>
        <v>637697</v>
      </c>
      <c r="GB49" s="82">
        <f t="shared" si="74"/>
        <v>2558081</v>
      </c>
      <c r="GC49" s="82">
        <f t="shared" si="74"/>
        <v>2544626</v>
      </c>
      <c r="GD49" s="82">
        <f t="shared" si="74"/>
        <v>121307</v>
      </c>
      <c r="GE49" s="82">
        <f t="shared" si="74"/>
        <v>121086</v>
      </c>
      <c r="GF49" s="82">
        <f t="shared" si="74"/>
        <v>97580</v>
      </c>
      <c r="GG49" s="82">
        <f t="shared" si="74"/>
        <v>39</v>
      </c>
      <c r="GH49" s="82">
        <f t="shared" si="74"/>
        <v>360</v>
      </c>
      <c r="GI49" s="82">
        <f t="shared" si="74"/>
        <v>344</v>
      </c>
      <c r="GK49" s="70"/>
      <c r="GL49" s="71" t="s">
        <v>123</v>
      </c>
      <c r="GM49" s="82">
        <f aca="true" t="shared" si="75" ref="GM49:GU49">SUM(GM37:GM48)</f>
        <v>2111498</v>
      </c>
      <c r="GN49" s="82">
        <f t="shared" si="75"/>
        <v>22134767</v>
      </c>
      <c r="GO49" s="82">
        <f t="shared" si="75"/>
        <v>18081624</v>
      </c>
      <c r="GP49" s="82">
        <f t="shared" si="75"/>
        <v>604365</v>
      </c>
      <c r="GQ49" s="82">
        <f t="shared" si="75"/>
        <v>549478</v>
      </c>
      <c r="GR49" s="82">
        <f t="shared" si="75"/>
        <v>453783</v>
      </c>
      <c r="GS49" s="82">
        <f t="shared" si="75"/>
        <v>1881</v>
      </c>
      <c r="GT49" s="82">
        <f t="shared" si="75"/>
        <v>20848</v>
      </c>
      <c r="GU49" s="82">
        <f t="shared" si="75"/>
        <v>16953</v>
      </c>
      <c r="GW49" s="70"/>
      <c r="GX49" s="71" t="s">
        <v>123</v>
      </c>
      <c r="GY49" s="82">
        <f aca="true" t="shared" si="76" ref="GY49:HG49">SUM(GY37:GY48)</f>
        <v>860055</v>
      </c>
      <c r="GZ49" s="82">
        <f t="shared" si="76"/>
        <v>10112730</v>
      </c>
      <c r="HA49" s="82">
        <f t="shared" si="76"/>
        <v>10111007</v>
      </c>
      <c r="HB49" s="82">
        <f t="shared" si="76"/>
        <v>10024429</v>
      </c>
      <c r="HC49" s="82">
        <f t="shared" si="76"/>
        <v>10022684</v>
      </c>
      <c r="HD49" s="82">
        <f t="shared" si="76"/>
        <v>6838527</v>
      </c>
      <c r="HE49" s="82">
        <f t="shared" si="76"/>
        <v>186</v>
      </c>
      <c r="HF49" s="82">
        <f t="shared" si="76"/>
        <v>3883</v>
      </c>
      <c r="HG49" s="82">
        <f t="shared" si="76"/>
        <v>3870</v>
      </c>
      <c r="HI49" s="70"/>
      <c r="HJ49" s="71" t="s">
        <v>123</v>
      </c>
      <c r="HK49" s="82">
        <f aca="true" t="shared" si="77" ref="HK49:HS49">SUM(HK37:HK48)</f>
        <v>595185</v>
      </c>
      <c r="HL49" s="82">
        <f t="shared" si="77"/>
        <v>40338</v>
      </c>
      <c r="HM49" s="82">
        <f t="shared" si="77"/>
        <v>40205</v>
      </c>
      <c r="HN49" s="82">
        <f t="shared" si="77"/>
        <v>104648</v>
      </c>
      <c r="HO49" s="82">
        <f t="shared" si="77"/>
        <v>104547</v>
      </c>
      <c r="HP49" s="82">
        <f t="shared" si="77"/>
        <v>58226</v>
      </c>
      <c r="HQ49" s="82">
        <f t="shared" si="77"/>
        <v>209</v>
      </c>
      <c r="HR49" s="82">
        <f t="shared" si="77"/>
        <v>47</v>
      </c>
      <c r="HS49" s="82">
        <f t="shared" si="77"/>
        <v>46</v>
      </c>
      <c r="HU49" s="70"/>
      <c r="HV49" s="71" t="s">
        <v>123</v>
      </c>
      <c r="HW49" s="82">
        <f aca="true" t="shared" si="78" ref="HW49:IE49">SUM(HW37:HW48)</f>
        <v>1799</v>
      </c>
      <c r="HX49" s="82">
        <f t="shared" si="78"/>
        <v>608798</v>
      </c>
      <c r="HY49" s="82">
        <f t="shared" si="78"/>
        <v>608798</v>
      </c>
      <c r="HZ49" s="82">
        <f t="shared" si="78"/>
        <v>476499</v>
      </c>
      <c r="IA49" s="82">
        <f t="shared" si="78"/>
        <v>476499</v>
      </c>
      <c r="IB49" s="82">
        <f t="shared" si="78"/>
        <v>231934</v>
      </c>
      <c r="IC49" s="82">
        <f t="shared" si="78"/>
        <v>18</v>
      </c>
      <c r="ID49" s="82">
        <f t="shared" si="78"/>
        <v>1730</v>
      </c>
      <c r="IE49" s="82">
        <f t="shared" si="78"/>
        <v>1730</v>
      </c>
      <c r="IG49" s="70"/>
      <c r="IH49" s="71" t="s">
        <v>123</v>
      </c>
      <c r="II49" s="82">
        <f aca="true" t="shared" si="79" ref="II49:IQ49">SUM(II37:II48)</f>
        <v>0</v>
      </c>
      <c r="IJ49" s="82">
        <f t="shared" si="79"/>
        <v>0</v>
      </c>
      <c r="IK49" s="82">
        <f t="shared" si="79"/>
        <v>0</v>
      </c>
      <c r="IL49" s="82">
        <f t="shared" si="79"/>
        <v>0</v>
      </c>
      <c r="IM49" s="82">
        <f t="shared" si="79"/>
        <v>0</v>
      </c>
      <c r="IN49" s="82">
        <f t="shared" si="79"/>
        <v>0</v>
      </c>
      <c r="IO49" s="82">
        <f t="shared" si="79"/>
        <v>0</v>
      </c>
      <c r="IP49" s="82">
        <f t="shared" si="79"/>
        <v>0</v>
      </c>
      <c r="IQ49" s="82">
        <f t="shared" si="79"/>
        <v>0</v>
      </c>
    </row>
    <row r="50" spans="1:251" s="56" customFormat="1" ht="24.75" customHeight="1">
      <c r="A50" s="79"/>
      <c r="B50" s="80" t="s">
        <v>124</v>
      </c>
      <c r="C50" s="81">
        <f>SUM(C49,C36)</f>
        <v>11862391</v>
      </c>
      <c r="D50" s="81">
        <f aca="true" t="shared" si="80" ref="D50:K50">SUM(D49,D36)</f>
        <v>912211508</v>
      </c>
      <c r="E50" s="81">
        <f t="shared" si="80"/>
        <v>879753005</v>
      </c>
      <c r="F50" s="81">
        <f t="shared" si="80"/>
        <v>98876484</v>
      </c>
      <c r="G50" s="81">
        <f t="shared" si="80"/>
        <v>95629048</v>
      </c>
      <c r="H50" s="81">
        <f t="shared" si="80"/>
        <v>95366349</v>
      </c>
      <c r="I50" s="81">
        <f t="shared" si="80"/>
        <v>35736</v>
      </c>
      <c r="J50" s="81">
        <f t="shared" si="80"/>
        <v>692862</v>
      </c>
      <c r="K50" s="81">
        <f t="shared" si="80"/>
        <v>651275</v>
      </c>
      <c r="L50" s="61"/>
      <c r="M50" s="79"/>
      <c r="N50" s="80" t="s">
        <v>124</v>
      </c>
      <c r="O50" s="81">
        <f>SUM(O49,O36)</f>
        <v>0</v>
      </c>
      <c r="P50" s="81">
        <f aca="true" t="shared" si="81" ref="P50:W50">SUM(P49,P36)</f>
        <v>0</v>
      </c>
      <c r="Q50" s="81">
        <f t="shared" si="81"/>
        <v>0</v>
      </c>
      <c r="R50" s="81">
        <f t="shared" si="81"/>
        <v>0</v>
      </c>
      <c r="S50" s="81">
        <f t="shared" si="81"/>
        <v>0</v>
      </c>
      <c r="T50" s="81">
        <f t="shared" si="81"/>
        <v>0</v>
      </c>
      <c r="U50" s="81">
        <f t="shared" si="81"/>
        <v>0</v>
      </c>
      <c r="V50" s="81">
        <f t="shared" si="81"/>
        <v>0</v>
      </c>
      <c r="W50" s="81">
        <f t="shared" si="81"/>
        <v>0</v>
      </c>
      <c r="X50" s="61"/>
      <c r="Y50" s="79"/>
      <c r="Z50" s="80" t="s">
        <v>124</v>
      </c>
      <c r="AA50" s="81">
        <f aca="true" t="shared" si="82" ref="AA50:AI50">SUM(AA49,AA36)</f>
        <v>441755</v>
      </c>
      <c r="AB50" s="81">
        <f t="shared" si="82"/>
        <v>5514692</v>
      </c>
      <c r="AC50" s="81">
        <f t="shared" si="82"/>
        <v>5478375</v>
      </c>
      <c r="AD50" s="81">
        <f t="shared" si="82"/>
        <v>29071664</v>
      </c>
      <c r="AE50" s="81">
        <f t="shared" si="82"/>
        <v>29013390</v>
      </c>
      <c r="AF50" s="81">
        <f t="shared" si="82"/>
        <v>9014774</v>
      </c>
      <c r="AG50" s="81">
        <f t="shared" si="82"/>
        <v>1063</v>
      </c>
      <c r="AH50" s="81">
        <f t="shared" si="82"/>
        <v>8565</v>
      </c>
      <c r="AI50" s="81">
        <f t="shared" si="82"/>
        <v>8393</v>
      </c>
      <c r="AJ50" s="83"/>
      <c r="AK50" s="79"/>
      <c r="AL50" s="80" t="s">
        <v>124</v>
      </c>
      <c r="AM50" s="81">
        <f aca="true" t="shared" si="83" ref="AM50:AU50">SUM(AM49,AM36)</f>
        <v>15229946</v>
      </c>
      <c r="AN50" s="81">
        <f t="shared" si="83"/>
        <v>933372130</v>
      </c>
      <c r="AO50" s="81">
        <f t="shared" si="83"/>
        <v>879606743</v>
      </c>
      <c r="AP50" s="81">
        <f t="shared" si="83"/>
        <v>49525859</v>
      </c>
      <c r="AQ50" s="81">
        <f t="shared" si="83"/>
        <v>46754266</v>
      </c>
      <c r="AR50" s="81">
        <f t="shared" si="83"/>
        <v>46710876</v>
      </c>
      <c r="AS50" s="81">
        <f t="shared" si="83"/>
        <v>42639</v>
      </c>
      <c r="AT50" s="81">
        <f t="shared" si="83"/>
        <v>957712</v>
      </c>
      <c r="AU50" s="81">
        <f t="shared" si="83"/>
        <v>880514</v>
      </c>
      <c r="AV50" s="61"/>
      <c r="AW50" s="79"/>
      <c r="AX50" s="80" t="s">
        <v>124</v>
      </c>
      <c r="AY50" s="81">
        <f aca="true" t="shared" si="84" ref="AY50:BG50">SUM(AY49,AY36)</f>
        <v>0</v>
      </c>
      <c r="AZ50" s="81">
        <f t="shared" si="84"/>
        <v>0</v>
      </c>
      <c r="BA50" s="81">
        <f t="shared" si="84"/>
        <v>0</v>
      </c>
      <c r="BB50" s="81">
        <f t="shared" si="84"/>
        <v>0</v>
      </c>
      <c r="BC50" s="81">
        <f t="shared" si="84"/>
        <v>0</v>
      </c>
      <c r="BD50" s="81">
        <f t="shared" si="84"/>
        <v>0</v>
      </c>
      <c r="BE50" s="81">
        <f t="shared" si="84"/>
        <v>0</v>
      </c>
      <c r="BF50" s="81">
        <f t="shared" si="84"/>
        <v>0</v>
      </c>
      <c r="BG50" s="81">
        <f t="shared" si="84"/>
        <v>0</v>
      </c>
      <c r="BH50" s="61"/>
      <c r="BI50" s="79"/>
      <c r="BJ50" s="80" t="s">
        <v>124</v>
      </c>
      <c r="BK50" s="81">
        <f aca="true" t="shared" si="85" ref="BK50:BS50">SUM(BK49,BK36)</f>
        <v>1040133</v>
      </c>
      <c r="BL50" s="81">
        <f t="shared" si="85"/>
        <v>31840537</v>
      </c>
      <c r="BM50" s="81">
        <f t="shared" si="85"/>
        <v>31687066</v>
      </c>
      <c r="BN50" s="81">
        <f t="shared" si="85"/>
        <v>308032976</v>
      </c>
      <c r="BO50" s="81">
        <f t="shared" si="85"/>
        <v>307223237</v>
      </c>
      <c r="BP50" s="81">
        <f t="shared" si="85"/>
        <v>96203397</v>
      </c>
      <c r="BQ50" s="81">
        <f t="shared" si="85"/>
        <v>1817</v>
      </c>
      <c r="BR50" s="81">
        <f t="shared" si="85"/>
        <v>53107</v>
      </c>
      <c r="BS50" s="81">
        <f t="shared" si="85"/>
        <v>52278</v>
      </c>
      <c r="BT50" s="83"/>
      <c r="BU50" s="79"/>
      <c r="BV50" s="80" t="s">
        <v>124</v>
      </c>
      <c r="BW50" s="81">
        <f aca="true" t="shared" si="86" ref="BW50:CE50">SUM(BW49,BW36)</f>
        <v>0</v>
      </c>
      <c r="BX50" s="81">
        <f t="shared" si="86"/>
        <v>216870846</v>
      </c>
      <c r="BY50" s="81">
        <f t="shared" si="86"/>
        <v>207231466</v>
      </c>
      <c r="BZ50" s="81">
        <f t="shared" si="86"/>
        <v>3426827024</v>
      </c>
      <c r="CA50" s="81">
        <f t="shared" si="86"/>
        <v>3364873011</v>
      </c>
      <c r="CB50" s="81">
        <f t="shared" si="86"/>
        <v>560326047</v>
      </c>
      <c r="CC50" s="81">
        <f t="shared" si="86"/>
        <v>0</v>
      </c>
      <c r="CD50" s="81">
        <f t="shared" si="86"/>
        <v>1093951</v>
      </c>
      <c r="CE50" s="81">
        <f t="shared" si="86"/>
        <v>1025794</v>
      </c>
      <c r="CF50" s="83"/>
      <c r="CG50" s="79"/>
      <c r="CH50" s="80" t="s">
        <v>124</v>
      </c>
      <c r="CI50" s="81">
        <f aca="true" t="shared" si="87" ref="CI50:CQ50">SUM(CI49,CI36)</f>
        <v>0</v>
      </c>
      <c r="CJ50" s="81">
        <f t="shared" si="87"/>
        <v>256882389</v>
      </c>
      <c r="CK50" s="81">
        <f t="shared" si="87"/>
        <v>255065209</v>
      </c>
      <c r="CL50" s="81">
        <f t="shared" si="87"/>
        <v>2166768845</v>
      </c>
      <c r="CM50" s="81">
        <f t="shared" si="87"/>
        <v>2160106904</v>
      </c>
      <c r="CN50" s="81">
        <f t="shared" si="87"/>
        <v>719404980</v>
      </c>
      <c r="CO50" s="81">
        <f t="shared" si="87"/>
        <v>0</v>
      </c>
      <c r="CP50" s="81">
        <f t="shared" si="87"/>
        <v>932837</v>
      </c>
      <c r="CQ50" s="81">
        <f t="shared" si="87"/>
        <v>901744</v>
      </c>
      <c r="CR50" s="83"/>
      <c r="CS50" s="79"/>
      <c r="CT50" s="80" t="s">
        <v>124</v>
      </c>
      <c r="CU50" s="81">
        <f aca="true" t="shared" si="88" ref="CU50:DC50">SUM(CU49,CU36)</f>
        <v>0</v>
      </c>
      <c r="CV50" s="81">
        <f t="shared" si="88"/>
        <v>231263715</v>
      </c>
      <c r="CW50" s="81">
        <f t="shared" si="88"/>
        <v>231040064</v>
      </c>
      <c r="CX50" s="81">
        <f t="shared" si="88"/>
        <v>2873539009</v>
      </c>
      <c r="CY50" s="81">
        <f t="shared" si="88"/>
        <v>2872848951</v>
      </c>
      <c r="CZ50" s="81">
        <f t="shared" si="88"/>
        <v>1977359825</v>
      </c>
      <c r="DA50" s="81">
        <f t="shared" si="88"/>
        <v>0</v>
      </c>
      <c r="DB50" s="81">
        <f t="shared" si="88"/>
        <v>281227</v>
      </c>
      <c r="DC50" s="81">
        <f t="shared" si="88"/>
        <v>277592</v>
      </c>
      <c r="DD50" s="83"/>
      <c r="DE50" s="79"/>
      <c r="DF50" s="80" t="s">
        <v>124</v>
      </c>
      <c r="DG50" s="81">
        <f aca="true" t="shared" si="89" ref="DG50:DO50">SUM(DG49,DG36)</f>
        <v>58872000</v>
      </c>
      <c r="DH50" s="81">
        <f t="shared" si="89"/>
        <v>705016950</v>
      </c>
      <c r="DI50" s="81">
        <f t="shared" si="89"/>
        <v>693336739</v>
      </c>
      <c r="DJ50" s="81">
        <f t="shared" si="89"/>
        <v>8467134878</v>
      </c>
      <c r="DK50" s="81">
        <f t="shared" si="89"/>
        <v>8397828866</v>
      </c>
      <c r="DL50" s="81">
        <f t="shared" si="89"/>
        <v>3257090852</v>
      </c>
      <c r="DM50" s="81">
        <f t="shared" si="89"/>
        <v>45932</v>
      </c>
      <c r="DN50" s="81">
        <f t="shared" si="89"/>
        <v>2308015</v>
      </c>
      <c r="DO50" s="81">
        <f t="shared" si="89"/>
        <v>2205130</v>
      </c>
      <c r="DP50" s="96"/>
      <c r="DQ50" s="79"/>
      <c r="DR50" s="80" t="s">
        <v>124</v>
      </c>
      <c r="DS50" s="81">
        <f aca="true" t="shared" si="90" ref="DS50:EA50">SUM(DS49,DS36)</f>
        <v>0</v>
      </c>
      <c r="DT50" s="81">
        <f t="shared" si="90"/>
        <v>0</v>
      </c>
      <c r="DU50" s="81">
        <f t="shared" si="90"/>
        <v>0</v>
      </c>
      <c r="DV50" s="81">
        <f t="shared" si="90"/>
        <v>0</v>
      </c>
      <c r="DW50" s="81">
        <f t="shared" si="90"/>
        <v>0</v>
      </c>
      <c r="DX50" s="81">
        <f t="shared" si="90"/>
        <v>0</v>
      </c>
      <c r="DY50" s="81">
        <f t="shared" si="90"/>
        <v>0</v>
      </c>
      <c r="DZ50" s="81">
        <f t="shared" si="90"/>
        <v>0</v>
      </c>
      <c r="EA50" s="81">
        <f t="shared" si="90"/>
        <v>0</v>
      </c>
      <c r="EB50" s="61"/>
      <c r="EC50" s="79"/>
      <c r="ED50" s="80" t="s">
        <v>124</v>
      </c>
      <c r="EE50" s="81">
        <f aca="true" t="shared" si="91" ref="EE50:EM50">SUM(EE49,EE36)</f>
        <v>1003</v>
      </c>
      <c r="EF50" s="81">
        <f t="shared" si="91"/>
        <v>301</v>
      </c>
      <c r="EG50" s="81">
        <f t="shared" si="91"/>
        <v>242</v>
      </c>
      <c r="EH50" s="81">
        <f t="shared" si="91"/>
        <v>13044</v>
      </c>
      <c r="EI50" s="81">
        <f t="shared" si="91"/>
        <v>12649</v>
      </c>
      <c r="EJ50" s="81">
        <f t="shared" si="91"/>
        <v>12488</v>
      </c>
      <c r="EK50" s="81">
        <f t="shared" si="91"/>
        <v>5</v>
      </c>
      <c r="EL50" s="81">
        <f t="shared" si="91"/>
        <v>24</v>
      </c>
      <c r="EM50" s="81">
        <f t="shared" si="91"/>
        <v>20</v>
      </c>
      <c r="EN50" s="61"/>
      <c r="EO50" s="79"/>
      <c r="EP50" s="80" t="s">
        <v>124</v>
      </c>
      <c r="EQ50" s="81">
        <f aca="true" t="shared" si="92" ref="EQ50:EY50">SUM(EQ49,EQ36)</f>
        <v>19301934</v>
      </c>
      <c r="ER50" s="81">
        <f t="shared" si="92"/>
        <v>1103586</v>
      </c>
      <c r="ES50" s="81">
        <f t="shared" si="92"/>
        <v>948092</v>
      </c>
      <c r="ET50" s="81">
        <f t="shared" si="92"/>
        <v>112586</v>
      </c>
      <c r="EU50" s="81">
        <f t="shared" si="92"/>
        <v>107905</v>
      </c>
      <c r="EV50" s="81">
        <f t="shared" si="92"/>
        <v>86879</v>
      </c>
      <c r="EW50" s="81">
        <f t="shared" si="92"/>
        <v>4251</v>
      </c>
      <c r="EX50" s="81">
        <f t="shared" si="92"/>
        <v>1403</v>
      </c>
      <c r="EY50" s="81">
        <f t="shared" si="92"/>
        <v>1121</v>
      </c>
      <c r="EZ50" s="61"/>
      <c r="FA50" s="79"/>
      <c r="FB50" s="80" t="s">
        <v>124</v>
      </c>
      <c r="FC50" s="81">
        <f aca="true" t="shared" si="93" ref="FC50:FK50">SUM(FC49,FC36)</f>
        <v>402459197</v>
      </c>
      <c r="FD50" s="81">
        <f t="shared" si="93"/>
        <v>1175750406</v>
      </c>
      <c r="FE50" s="81">
        <f t="shared" si="93"/>
        <v>1068882380</v>
      </c>
      <c r="FF50" s="81">
        <f t="shared" si="93"/>
        <v>27650185</v>
      </c>
      <c r="FG50" s="81">
        <f t="shared" si="93"/>
        <v>24995858</v>
      </c>
      <c r="FH50" s="81">
        <f t="shared" si="93"/>
        <v>24995817</v>
      </c>
      <c r="FI50" s="81">
        <f t="shared" si="93"/>
        <v>28184</v>
      </c>
      <c r="FJ50" s="81">
        <f t="shared" si="93"/>
        <v>531980</v>
      </c>
      <c r="FK50" s="81">
        <f t="shared" si="93"/>
        <v>432714</v>
      </c>
      <c r="FM50" s="79"/>
      <c r="FN50" s="80" t="s">
        <v>124</v>
      </c>
      <c r="FO50" s="81">
        <f aca="true" t="shared" si="94" ref="FO50:FW50">SUM(FO49,FO36)</f>
        <v>2983961</v>
      </c>
      <c r="FP50" s="81">
        <f t="shared" si="94"/>
        <v>12406287</v>
      </c>
      <c r="FQ50" s="81">
        <f t="shared" si="94"/>
        <v>12099652</v>
      </c>
      <c r="FR50" s="81">
        <f t="shared" si="94"/>
        <v>28914499</v>
      </c>
      <c r="FS50" s="81">
        <f t="shared" si="94"/>
        <v>28826629</v>
      </c>
      <c r="FT50" s="81">
        <f t="shared" si="94"/>
        <v>20097815</v>
      </c>
      <c r="FU50" s="81">
        <f t="shared" si="94"/>
        <v>2164</v>
      </c>
      <c r="FV50" s="81">
        <f t="shared" si="94"/>
        <v>12367</v>
      </c>
      <c r="FW50" s="81">
        <f t="shared" si="94"/>
        <v>11549</v>
      </c>
      <c r="FY50" s="79"/>
      <c r="FZ50" s="80" t="s">
        <v>124</v>
      </c>
      <c r="GA50" s="81">
        <f aca="true" t="shared" si="95" ref="GA50:GI50">SUM(GA49,GA36)</f>
        <v>4542171</v>
      </c>
      <c r="GB50" s="81">
        <f t="shared" si="95"/>
        <v>8590359</v>
      </c>
      <c r="GC50" s="81">
        <f t="shared" si="95"/>
        <v>8484366</v>
      </c>
      <c r="GD50" s="81">
        <f t="shared" si="95"/>
        <v>374576</v>
      </c>
      <c r="GE50" s="81">
        <f t="shared" si="95"/>
        <v>372222</v>
      </c>
      <c r="GF50" s="81">
        <f t="shared" si="95"/>
        <v>348606</v>
      </c>
      <c r="GG50" s="81">
        <f t="shared" si="95"/>
        <v>129</v>
      </c>
      <c r="GH50" s="81">
        <f t="shared" si="95"/>
        <v>1376</v>
      </c>
      <c r="GI50" s="81">
        <f t="shared" si="95"/>
        <v>1311</v>
      </c>
      <c r="GK50" s="79"/>
      <c r="GL50" s="80" t="s">
        <v>124</v>
      </c>
      <c r="GM50" s="81">
        <f aca="true" t="shared" si="96" ref="GM50:GU50">SUM(GM49,GM36)</f>
        <v>19986020</v>
      </c>
      <c r="GN50" s="81">
        <f t="shared" si="96"/>
        <v>77522738</v>
      </c>
      <c r="GO50" s="81">
        <f t="shared" si="96"/>
        <v>61847234</v>
      </c>
      <c r="GP50" s="81">
        <f t="shared" si="96"/>
        <v>4027674</v>
      </c>
      <c r="GQ50" s="81">
        <f t="shared" si="96"/>
        <v>3624180</v>
      </c>
      <c r="GR50" s="81">
        <f t="shared" si="96"/>
        <v>3047315</v>
      </c>
      <c r="GS50" s="81">
        <f t="shared" si="96"/>
        <v>17407</v>
      </c>
      <c r="GT50" s="81">
        <f t="shared" si="96"/>
        <v>119210</v>
      </c>
      <c r="GU50" s="81">
        <f t="shared" si="96"/>
        <v>92338</v>
      </c>
      <c r="GW50" s="79"/>
      <c r="GX50" s="80" t="s">
        <v>124</v>
      </c>
      <c r="GY50" s="81">
        <f aca="true" t="shared" si="97" ref="GY50:HG50">SUM(GY49,GY36)</f>
        <v>1197315</v>
      </c>
      <c r="GZ50" s="81">
        <f t="shared" si="97"/>
        <v>82596737</v>
      </c>
      <c r="HA50" s="81">
        <f t="shared" si="97"/>
        <v>82579418</v>
      </c>
      <c r="HB50" s="81">
        <f t="shared" si="97"/>
        <v>101868974</v>
      </c>
      <c r="HC50" s="81">
        <f t="shared" si="97"/>
        <v>101850903</v>
      </c>
      <c r="HD50" s="81">
        <f t="shared" si="97"/>
        <v>72905295</v>
      </c>
      <c r="HE50" s="81">
        <f t="shared" si="97"/>
        <v>979</v>
      </c>
      <c r="HF50" s="81">
        <f t="shared" si="97"/>
        <v>34303</v>
      </c>
      <c r="HG50" s="81">
        <f t="shared" si="97"/>
        <v>34172</v>
      </c>
      <c r="HI50" s="79"/>
      <c r="HJ50" s="80" t="s">
        <v>124</v>
      </c>
      <c r="HK50" s="81">
        <f aca="true" t="shared" si="98" ref="HK50:HS50">SUM(HK49,HK36)</f>
        <v>1548900</v>
      </c>
      <c r="HL50" s="81">
        <f t="shared" si="98"/>
        <v>939351</v>
      </c>
      <c r="HM50" s="81">
        <f t="shared" si="98"/>
        <v>938708</v>
      </c>
      <c r="HN50" s="81">
        <f t="shared" si="98"/>
        <v>8206565</v>
      </c>
      <c r="HO50" s="81">
        <f t="shared" si="98"/>
        <v>8205840</v>
      </c>
      <c r="HP50" s="81">
        <f t="shared" si="98"/>
        <v>5640997</v>
      </c>
      <c r="HQ50" s="81">
        <f t="shared" si="98"/>
        <v>821</v>
      </c>
      <c r="HR50" s="81">
        <f t="shared" si="98"/>
        <v>555</v>
      </c>
      <c r="HS50" s="81">
        <f t="shared" si="98"/>
        <v>550</v>
      </c>
      <c r="HU50" s="79"/>
      <c r="HV50" s="80" t="s">
        <v>124</v>
      </c>
      <c r="HW50" s="81">
        <f aca="true" t="shared" si="99" ref="HW50:IE50">SUM(HW49,HW36)</f>
        <v>128217</v>
      </c>
      <c r="HX50" s="81">
        <f t="shared" si="99"/>
        <v>7635068</v>
      </c>
      <c r="HY50" s="81">
        <f t="shared" si="99"/>
        <v>7632447</v>
      </c>
      <c r="HZ50" s="81">
        <f t="shared" si="99"/>
        <v>26982527</v>
      </c>
      <c r="IA50" s="81">
        <f t="shared" si="99"/>
        <v>26979473</v>
      </c>
      <c r="IB50" s="81">
        <f t="shared" si="99"/>
        <v>18409199</v>
      </c>
      <c r="IC50" s="81">
        <f t="shared" si="99"/>
        <v>699</v>
      </c>
      <c r="ID50" s="81">
        <f t="shared" si="99"/>
        <v>21098</v>
      </c>
      <c r="IE50" s="81">
        <f t="shared" si="99"/>
        <v>21069</v>
      </c>
      <c r="IG50" s="79"/>
      <c r="IH50" s="80" t="s">
        <v>124</v>
      </c>
      <c r="II50" s="81">
        <f aca="true" t="shared" si="100" ref="II50:IQ50">SUM(II49,II36)</f>
        <v>0</v>
      </c>
      <c r="IJ50" s="81">
        <f t="shared" si="100"/>
        <v>61505</v>
      </c>
      <c r="IK50" s="81">
        <f t="shared" si="100"/>
        <v>61505</v>
      </c>
      <c r="IL50" s="81">
        <f t="shared" si="100"/>
        <v>2164143</v>
      </c>
      <c r="IM50" s="81">
        <f t="shared" si="100"/>
        <v>2164143</v>
      </c>
      <c r="IN50" s="81">
        <f t="shared" si="100"/>
        <v>1494254</v>
      </c>
      <c r="IO50" s="81">
        <f t="shared" si="100"/>
        <v>0</v>
      </c>
      <c r="IP50" s="81">
        <f t="shared" si="100"/>
        <v>149</v>
      </c>
      <c r="IQ50" s="81">
        <f t="shared" si="100"/>
        <v>149</v>
      </c>
    </row>
    <row r="52" ht="14.25">
      <c r="EV52" s="87"/>
    </row>
    <row r="57" ht="14.25">
      <c r="CH57" s="85"/>
    </row>
  </sheetData>
  <sheetProtection/>
  <mergeCells count="105">
    <mergeCell ref="DE2:DE3"/>
    <mergeCell ref="DF2:DF3"/>
    <mergeCell ref="DQ2:DQ3"/>
    <mergeCell ref="DR2:DR3"/>
    <mergeCell ref="DG2:DI2"/>
    <mergeCell ref="DJ2:DL2"/>
    <mergeCell ref="B2:B3"/>
    <mergeCell ref="A2:A3"/>
    <mergeCell ref="AM2:AO2"/>
    <mergeCell ref="AP2:AR2"/>
    <mergeCell ref="C2:E2"/>
    <mergeCell ref="F2:H2"/>
    <mergeCell ref="AK2:AK3"/>
    <mergeCell ref="AL2:AL3"/>
    <mergeCell ref="I2:K2"/>
    <mergeCell ref="Y2:Y3"/>
    <mergeCell ref="EH2:EJ2"/>
    <mergeCell ref="EO2:EO3"/>
    <mergeCell ref="EP2:EP3"/>
    <mergeCell ref="FA2:FA3"/>
    <mergeCell ref="FB2:FB3"/>
    <mergeCell ref="EQ2:ES2"/>
    <mergeCell ref="ET2:EV2"/>
    <mergeCell ref="FF2:FH2"/>
    <mergeCell ref="AS2:AU2"/>
    <mergeCell ref="DM2:DO2"/>
    <mergeCell ref="DY2:EA2"/>
    <mergeCell ref="EK2:EM2"/>
    <mergeCell ref="DS2:DU2"/>
    <mergeCell ref="DV2:DX2"/>
    <mergeCell ref="EC2:EC3"/>
    <mergeCell ref="ED2:ED3"/>
    <mergeCell ref="EE2:EG2"/>
    <mergeCell ref="CT2:CT3"/>
    <mergeCell ref="FU2:FW2"/>
    <mergeCell ref="FY2:FY3"/>
    <mergeCell ref="BQ2:BS2"/>
    <mergeCell ref="BU2:BU3"/>
    <mergeCell ref="BV2:BV3"/>
    <mergeCell ref="BW2:BY2"/>
    <mergeCell ref="EW2:EY2"/>
    <mergeCell ref="FI2:FK2"/>
    <mergeCell ref="FC2:FE2"/>
    <mergeCell ref="GL2:GL3"/>
    <mergeCell ref="Z2:Z3"/>
    <mergeCell ref="AA2:AC2"/>
    <mergeCell ref="AD2:AF2"/>
    <mergeCell ref="AG2:AI2"/>
    <mergeCell ref="FM2:FM3"/>
    <mergeCell ref="FN2:FN3"/>
    <mergeCell ref="CH2:CH3"/>
    <mergeCell ref="CI2:CK2"/>
    <mergeCell ref="CL2:CN2"/>
    <mergeCell ref="HJ2:HJ3"/>
    <mergeCell ref="FO2:FQ2"/>
    <mergeCell ref="FR2:FT2"/>
    <mergeCell ref="GM2:GO2"/>
    <mergeCell ref="GP2:GR2"/>
    <mergeCell ref="FZ2:FZ3"/>
    <mergeCell ref="GA2:GC2"/>
    <mergeCell ref="GD2:GF2"/>
    <mergeCell ref="GG2:GI2"/>
    <mergeCell ref="GK2:GK3"/>
    <mergeCell ref="GW2:GW3"/>
    <mergeCell ref="GX2:GX3"/>
    <mergeCell ref="GY2:HA2"/>
    <mergeCell ref="HB2:HD2"/>
    <mergeCell ref="HE2:HG2"/>
    <mergeCell ref="HI2:HI3"/>
    <mergeCell ref="CG2:CG3"/>
    <mergeCell ref="HK2:HM2"/>
    <mergeCell ref="HN2:HP2"/>
    <mergeCell ref="IO2:IQ2"/>
    <mergeCell ref="HZ2:IB2"/>
    <mergeCell ref="IC2:IE2"/>
    <mergeCell ref="IG2:IG3"/>
    <mergeCell ref="IH2:IH3"/>
    <mergeCell ref="HV2:HV3"/>
    <mergeCell ref="HW2:HY2"/>
    <mergeCell ref="BI2:BI3"/>
    <mergeCell ref="BJ2:BJ3"/>
    <mergeCell ref="BK2:BM2"/>
    <mergeCell ref="BN2:BP2"/>
    <mergeCell ref="BZ2:CB2"/>
    <mergeCell ref="CC2:CE2"/>
    <mergeCell ref="CU2:CW2"/>
    <mergeCell ref="CX2:CZ2"/>
    <mergeCell ref="DA2:DC2"/>
    <mergeCell ref="IL2:IN2"/>
    <mergeCell ref="CO2:CQ2"/>
    <mergeCell ref="CS2:CS3"/>
    <mergeCell ref="II2:IK2"/>
    <mergeCell ref="HQ2:HS2"/>
    <mergeCell ref="HU2:HU3"/>
    <mergeCell ref="GS2:GU2"/>
    <mergeCell ref="AX2:AX3"/>
    <mergeCell ref="AY2:BA2"/>
    <mergeCell ref="BB2:BD2"/>
    <mergeCell ref="BE2:BG2"/>
    <mergeCell ref="M2:M3"/>
    <mergeCell ref="N2:N3"/>
    <mergeCell ref="O2:Q2"/>
    <mergeCell ref="R2:T2"/>
    <mergeCell ref="U2:W2"/>
    <mergeCell ref="AW2:AW3"/>
  </mergeCells>
  <printOptions horizontalCentered="1"/>
  <pageMargins left="0.7086614173228347" right="0.7086614173228347" top="0.8267716535433072" bottom="0.7480314960629921" header="0.5118110236220472" footer="0.5118110236220472"/>
  <pageSetup fitToWidth="0" horizontalDpi="600" verticalDpi="600" orientation="portrait" paperSize="9" scale="49" r:id="rId1"/>
  <colBreaks count="20" manualBreakCount="20">
    <brk id="12" max="49" man="1"/>
    <brk id="24" max="49" man="1"/>
    <brk id="36" max="49" man="1"/>
    <brk id="48" max="49" man="1"/>
    <brk id="60" max="49" man="1"/>
    <brk id="72" max="49" man="1"/>
    <brk id="84" max="49" man="1"/>
    <brk id="96" max="49" man="1"/>
    <brk id="108" max="49" man="1"/>
    <brk id="120" max="49" man="1"/>
    <brk id="132" max="49" man="1"/>
    <brk id="144" max="49" man="1"/>
    <brk id="156" max="49" man="1"/>
    <brk id="168" max="49" man="1"/>
    <brk id="180" max="49" man="1"/>
    <brk id="192" max="49" man="1"/>
    <brk id="204" max="49" man="1"/>
    <brk id="216" max="49" man="1"/>
    <brk id="228" max="49" man="1"/>
    <brk id="240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J50"/>
  <sheetViews>
    <sheetView showGridLines="0" view="pageBreakPreview" zoomScale="80" zoomScaleNormal="55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15.59765625" defaultRowHeight="15"/>
  <cols>
    <col min="1" max="1" width="3" style="84" customWidth="1"/>
    <col min="2" max="2" width="3.5" style="84" customWidth="1"/>
    <col min="3" max="3" width="14.59765625" style="84" customWidth="1"/>
    <col min="4" max="9" width="15.59765625" style="86" customWidth="1"/>
    <col min="10" max="12" width="15.59765625" style="84" customWidth="1"/>
    <col min="13" max="13" width="3" style="84" customWidth="1"/>
    <col min="14" max="14" width="3.5" style="84" customWidth="1"/>
    <col min="15" max="15" width="14.59765625" style="84" customWidth="1"/>
    <col min="16" max="21" width="15.59765625" style="86" customWidth="1"/>
    <col min="22" max="24" width="15.59765625" style="84" customWidth="1"/>
    <col min="25" max="25" width="2.5" style="84" customWidth="1"/>
    <col min="26" max="26" width="3.5" style="84" customWidth="1"/>
    <col min="27" max="27" width="14.59765625" style="84" customWidth="1"/>
    <col min="28" max="33" width="15.59765625" style="86" customWidth="1"/>
    <col min="34" max="16384" width="15.59765625" style="84" customWidth="1"/>
  </cols>
  <sheetData>
    <row r="1" spans="2:33" s="53" customFormat="1" ht="17.25">
      <c r="B1" s="55" t="s">
        <v>166</v>
      </c>
      <c r="D1" s="55"/>
      <c r="E1" s="55"/>
      <c r="F1" s="55"/>
      <c r="G1" s="55"/>
      <c r="H1" s="55"/>
      <c r="I1" s="55"/>
      <c r="N1" s="55" t="s">
        <v>167</v>
      </c>
      <c r="P1" s="55"/>
      <c r="Q1" s="55"/>
      <c r="R1" s="55"/>
      <c r="S1" s="55"/>
      <c r="T1" s="55"/>
      <c r="U1" s="55"/>
      <c r="Z1" s="55" t="s">
        <v>168</v>
      </c>
      <c r="AB1" s="55"/>
      <c r="AC1" s="55"/>
      <c r="AD1" s="55"/>
      <c r="AE1" s="55"/>
      <c r="AF1" s="55"/>
      <c r="AG1" s="55"/>
    </row>
    <row r="2" spans="2:36" s="56" customFormat="1" ht="24.75" customHeight="1">
      <c r="B2" s="137" t="s">
        <v>116</v>
      </c>
      <c r="C2" s="134" t="s">
        <v>117</v>
      </c>
      <c r="D2" s="136" t="s">
        <v>119</v>
      </c>
      <c r="E2" s="136"/>
      <c r="F2" s="136"/>
      <c r="G2" s="136" t="s">
        <v>120</v>
      </c>
      <c r="H2" s="136"/>
      <c r="I2" s="136"/>
      <c r="J2" s="136" t="s">
        <v>128</v>
      </c>
      <c r="K2" s="136"/>
      <c r="L2" s="136"/>
      <c r="N2" s="137" t="s">
        <v>116</v>
      </c>
      <c r="O2" s="134" t="s">
        <v>117</v>
      </c>
      <c r="P2" s="136" t="s">
        <v>119</v>
      </c>
      <c r="Q2" s="136"/>
      <c r="R2" s="136"/>
      <c r="S2" s="136" t="s">
        <v>120</v>
      </c>
      <c r="T2" s="136"/>
      <c r="U2" s="136"/>
      <c r="V2" s="136" t="s">
        <v>128</v>
      </c>
      <c r="W2" s="136"/>
      <c r="X2" s="136"/>
      <c r="Z2" s="137" t="s">
        <v>116</v>
      </c>
      <c r="AA2" s="134" t="s">
        <v>117</v>
      </c>
      <c r="AB2" s="136" t="s">
        <v>119</v>
      </c>
      <c r="AC2" s="136"/>
      <c r="AD2" s="136"/>
      <c r="AE2" s="136" t="s">
        <v>120</v>
      </c>
      <c r="AF2" s="136"/>
      <c r="AG2" s="136"/>
      <c r="AH2" s="136" t="s">
        <v>128</v>
      </c>
      <c r="AI2" s="136"/>
      <c r="AJ2" s="136"/>
    </row>
    <row r="3" spans="2:36" s="56" customFormat="1" ht="60" customHeight="1">
      <c r="B3" s="137"/>
      <c r="C3" s="135"/>
      <c r="D3" s="89" t="s">
        <v>2</v>
      </c>
      <c r="E3" s="89" t="s">
        <v>4</v>
      </c>
      <c r="F3" s="89" t="s">
        <v>121</v>
      </c>
      <c r="G3" s="89" t="s">
        <v>136</v>
      </c>
      <c r="H3" s="89" t="s">
        <v>122</v>
      </c>
      <c r="I3" s="89" t="s">
        <v>137</v>
      </c>
      <c r="J3" s="90" t="s">
        <v>142</v>
      </c>
      <c r="K3" s="90" t="s">
        <v>129</v>
      </c>
      <c r="L3" s="90" t="s">
        <v>121</v>
      </c>
      <c r="N3" s="137"/>
      <c r="O3" s="135"/>
      <c r="P3" s="89" t="s">
        <v>2</v>
      </c>
      <c r="Q3" s="89" t="s">
        <v>4</v>
      </c>
      <c r="R3" s="89" t="s">
        <v>121</v>
      </c>
      <c r="S3" s="89" t="s">
        <v>136</v>
      </c>
      <c r="T3" s="89" t="s">
        <v>122</v>
      </c>
      <c r="U3" s="89" t="s">
        <v>137</v>
      </c>
      <c r="V3" s="90" t="s">
        <v>130</v>
      </c>
      <c r="W3" s="90" t="s">
        <v>129</v>
      </c>
      <c r="X3" s="90" t="s">
        <v>121</v>
      </c>
      <c r="Z3" s="137"/>
      <c r="AA3" s="135"/>
      <c r="AB3" s="89" t="s">
        <v>2</v>
      </c>
      <c r="AC3" s="89" t="s">
        <v>4</v>
      </c>
      <c r="AD3" s="89" t="s">
        <v>121</v>
      </c>
      <c r="AE3" s="89" t="s">
        <v>136</v>
      </c>
      <c r="AF3" s="89" t="s">
        <v>122</v>
      </c>
      <c r="AG3" s="89" t="s">
        <v>137</v>
      </c>
      <c r="AH3" s="90" t="s">
        <v>130</v>
      </c>
      <c r="AI3" s="90" t="s">
        <v>129</v>
      </c>
      <c r="AJ3" s="90" t="s">
        <v>121</v>
      </c>
    </row>
    <row r="4" spans="2:36" s="56" customFormat="1" ht="24.75" customHeight="1">
      <c r="B4" s="57">
        <v>1</v>
      </c>
      <c r="C4" s="58" t="s">
        <v>77</v>
      </c>
      <c r="D4" s="59">
        <v>2998504</v>
      </c>
      <c r="E4" s="59">
        <v>11107426</v>
      </c>
      <c r="F4" s="59">
        <v>10655948</v>
      </c>
      <c r="G4" s="59">
        <v>85036324</v>
      </c>
      <c r="H4" s="59">
        <v>84580379</v>
      </c>
      <c r="I4" s="59">
        <v>58962211</v>
      </c>
      <c r="J4" s="59">
        <v>11622</v>
      </c>
      <c r="K4" s="59">
        <v>27876</v>
      </c>
      <c r="L4" s="59">
        <v>23652</v>
      </c>
      <c r="N4" s="57">
        <v>1</v>
      </c>
      <c r="O4" s="58" t="str">
        <f aca="true" t="shared" si="0" ref="O4:O35">C4</f>
        <v>水戸市</v>
      </c>
      <c r="P4" s="59">
        <v>44355584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85618</v>
      </c>
      <c r="W4" s="59">
        <v>0</v>
      </c>
      <c r="X4" s="59">
        <v>0</v>
      </c>
      <c r="Z4" s="57">
        <v>1</v>
      </c>
      <c r="AA4" s="58" t="str">
        <f aca="true" t="shared" si="1" ref="AA4:AA35">O4</f>
        <v>水戸市</v>
      </c>
      <c r="AB4" s="59">
        <v>55159164</v>
      </c>
      <c r="AC4" s="59">
        <v>162160836</v>
      </c>
      <c r="AD4" s="59">
        <v>154261424</v>
      </c>
      <c r="AE4" s="59">
        <v>1021427091</v>
      </c>
      <c r="AF4" s="59">
        <v>1019617161</v>
      </c>
      <c r="AG4" s="59">
        <v>394970745</v>
      </c>
      <c r="AH4" s="59">
        <v>102283</v>
      </c>
      <c r="AI4" s="59">
        <v>320604</v>
      </c>
      <c r="AJ4" s="59">
        <v>305673</v>
      </c>
    </row>
    <row r="5" spans="2:36" s="56" customFormat="1" ht="24.75" customHeight="1">
      <c r="B5" s="62">
        <v>2</v>
      </c>
      <c r="C5" s="63" t="s">
        <v>64</v>
      </c>
      <c r="D5" s="64">
        <v>5735416</v>
      </c>
      <c r="E5" s="64">
        <v>6875370</v>
      </c>
      <c r="F5" s="64">
        <v>6807234</v>
      </c>
      <c r="G5" s="64">
        <v>48786992</v>
      </c>
      <c r="H5" s="64">
        <v>48598470</v>
      </c>
      <c r="I5" s="64">
        <v>33880449</v>
      </c>
      <c r="J5" s="64">
        <v>3984</v>
      </c>
      <c r="K5" s="64">
        <v>10355</v>
      </c>
      <c r="L5" s="64">
        <v>9298</v>
      </c>
      <c r="N5" s="62">
        <v>2</v>
      </c>
      <c r="O5" s="63" t="str">
        <f t="shared" si="0"/>
        <v>日立市</v>
      </c>
      <c r="P5" s="64">
        <v>20985200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59743</v>
      </c>
      <c r="W5" s="64">
        <v>0</v>
      </c>
      <c r="X5" s="64">
        <v>0</v>
      </c>
      <c r="Z5" s="62">
        <v>2</v>
      </c>
      <c r="AA5" s="63" t="str">
        <f t="shared" si="1"/>
        <v>日立市</v>
      </c>
      <c r="AB5" s="64">
        <v>102329677</v>
      </c>
      <c r="AC5" s="64">
        <v>123530323</v>
      </c>
      <c r="AD5" s="64">
        <v>118140412</v>
      </c>
      <c r="AE5" s="64">
        <v>686511304</v>
      </c>
      <c r="AF5" s="64">
        <v>685633959</v>
      </c>
      <c r="AG5" s="64">
        <v>282743481</v>
      </c>
      <c r="AH5" s="64">
        <v>66073</v>
      </c>
      <c r="AI5" s="64">
        <v>175881</v>
      </c>
      <c r="AJ5" s="64">
        <v>170466</v>
      </c>
    </row>
    <row r="6" spans="2:36" s="56" customFormat="1" ht="24.75" customHeight="1">
      <c r="B6" s="62">
        <v>3</v>
      </c>
      <c r="C6" s="63" t="s">
        <v>78</v>
      </c>
      <c r="D6" s="64">
        <v>2449018</v>
      </c>
      <c r="E6" s="64">
        <v>7481496</v>
      </c>
      <c r="F6" s="64">
        <v>7174695</v>
      </c>
      <c r="G6" s="64">
        <v>54192352</v>
      </c>
      <c r="H6" s="64">
        <v>53925055</v>
      </c>
      <c r="I6" s="64">
        <v>37307248</v>
      </c>
      <c r="J6" s="64">
        <v>7604</v>
      </c>
      <c r="K6" s="64">
        <v>18246</v>
      </c>
      <c r="L6" s="64">
        <v>15843</v>
      </c>
      <c r="N6" s="62">
        <v>3</v>
      </c>
      <c r="O6" s="63" t="str">
        <f t="shared" si="0"/>
        <v>土浦市</v>
      </c>
      <c r="P6" s="64">
        <v>28400252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53238</v>
      </c>
      <c r="W6" s="64">
        <v>0</v>
      </c>
      <c r="X6" s="64">
        <v>0</v>
      </c>
      <c r="Z6" s="62">
        <v>3</v>
      </c>
      <c r="AA6" s="63" t="str">
        <f t="shared" si="1"/>
        <v>土浦市</v>
      </c>
      <c r="AB6" s="64">
        <v>35988379</v>
      </c>
      <c r="AC6" s="64">
        <v>86901621</v>
      </c>
      <c r="AD6" s="64">
        <v>82622795</v>
      </c>
      <c r="AE6" s="64">
        <v>495953663</v>
      </c>
      <c r="AF6" s="64">
        <v>493749498</v>
      </c>
      <c r="AG6" s="64">
        <v>206011191</v>
      </c>
      <c r="AH6" s="64">
        <v>69843</v>
      </c>
      <c r="AI6" s="64">
        <v>186903</v>
      </c>
      <c r="AJ6" s="64">
        <v>177004</v>
      </c>
    </row>
    <row r="7" spans="2:36" s="56" customFormat="1" ht="24.75" customHeight="1">
      <c r="B7" s="62">
        <v>4</v>
      </c>
      <c r="C7" s="63" t="s">
        <v>79</v>
      </c>
      <c r="D7" s="64">
        <v>1112583</v>
      </c>
      <c r="E7" s="64">
        <v>7574593</v>
      </c>
      <c r="F7" s="64">
        <v>7121859</v>
      </c>
      <c r="G7" s="64">
        <v>40236678</v>
      </c>
      <c r="H7" s="64">
        <v>40169276</v>
      </c>
      <c r="I7" s="64">
        <v>27391540</v>
      </c>
      <c r="J7" s="64">
        <v>2556</v>
      </c>
      <c r="K7" s="64">
        <v>16413</v>
      </c>
      <c r="L7" s="64">
        <v>13440</v>
      </c>
      <c r="N7" s="62">
        <v>4</v>
      </c>
      <c r="O7" s="63" t="str">
        <f t="shared" si="0"/>
        <v>古河市</v>
      </c>
      <c r="P7" s="64">
        <v>23258583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75182</v>
      </c>
      <c r="W7" s="64">
        <v>0</v>
      </c>
      <c r="X7" s="64">
        <v>0</v>
      </c>
      <c r="Z7" s="62">
        <v>4</v>
      </c>
      <c r="AA7" s="63" t="str">
        <f t="shared" si="1"/>
        <v>古河市</v>
      </c>
      <c r="AB7" s="64">
        <v>26982523</v>
      </c>
      <c r="AC7" s="64">
        <v>96597477</v>
      </c>
      <c r="AD7" s="64">
        <v>92479833</v>
      </c>
      <c r="AE7" s="64">
        <v>510890697</v>
      </c>
      <c r="AF7" s="64">
        <v>504774572</v>
      </c>
      <c r="AG7" s="64">
        <v>201693087</v>
      </c>
      <c r="AH7" s="64">
        <v>81054</v>
      </c>
      <c r="AI7" s="64">
        <v>187876</v>
      </c>
      <c r="AJ7" s="64">
        <v>174876</v>
      </c>
    </row>
    <row r="8" spans="2:36" s="56" customFormat="1" ht="24.75" customHeight="1">
      <c r="B8" s="62">
        <v>5</v>
      </c>
      <c r="C8" s="63" t="s">
        <v>80</v>
      </c>
      <c r="D8" s="64">
        <v>6918289</v>
      </c>
      <c r="E8" s="64">
        <v>5758759</v>
      </c>
      <c r="F8" s="64">
        <v>5542254</v>
      </c>
      <c r="G8" s="64">
        <v>16571539</v>
      </c>
      <c r="H8" s="64">
        <v>16548499</v>
      </c>
      <c r="I8" s="64">
        <v>11585967</v>
      </c>
      <c r="J8" s="64">
        <v>22850</v>
      </c>
      <c r="K8" s="64">
        <v>7923</v>
      </c>
      <c r="L8" s="64">
        <v>7241</v>
      </c>
      <c r="N8" s="62">
        <v>5</v>
      </c>
      <c r="O8" s="63" t="str">
        <f t="shared" si="0"/>
        <v>石岡市</v>
      </c>
      <c r="P8" s="64">
        <v>19366597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32930</v>
      </c>
      <c r="W8" s="64">
        <v>0</v>
      </c>
      <c r="X8" s="64">
        <v>0</v>
      </c>
      <c r="Z8" s="62">
        <v>5</v>
      </c>
      <c r="AA8" s="63" t="str">
        <f t="shared" si="1"/>
        <v>石岡市</v>
      </c>
      <c r="AB8" s="64">
        <v>48651681</v>
      </c>
      <c r="AC8" s="64">
        <v>166878319</v>
      </c>
      <c r="AD8" s="64">
        <v>158510633</v>
      </c>
      <c r="AE8" s="64">
        <v>214688509</v>
      </c>
      <c r="AF8" s="64">
        <v>211693814</v>
      </c>
      <c r="AG8" s="64">
        <v>95546142</v>
      </c>
      <c r="AH8" s="64">
        <v>59361</v>
      </c>
      <c r="AI8" s="64">
        <v>166379</v>
      </c>
      <c r="AJ8" s="64">
        <v>154759</v>
      </c>
    </row>
    <row r="9" spans="2:36" s="56" customFormat="1" ht="24.75" customHeight="1">
      <c r="B9" s="62">
        <v>6</v>
      </c>
      <c r="C9" s="63" t="s">
        <v>81</v>
      </c>
      <c r="D9" s="64">
        <v>500391</v>
      </c>
      <c r="E9" s="64">
        <v>2324115</v>
      </c>
      <c r="F9" s="64">
        <v>2282598</v>
      </c>
      <c r="G9" s="64">
        <v>9338364</v>
      </c>
      <c r="H9" s="64">
        <v>9301039</v>
      </c>
      <c r="I9" s="64">
        <v>6467739</v>
      </c>
      <c r="J9" s="64">
        <v>908</v>
      </c>
      <c r="K9" s="64">
        <v>3871</v>
      </c>
      <c r="L9" s="64">
        <v>3579</v>
      </c>
      <c r="N9" s="62">
        <v>6</v>
      </c>
      <c r="O9" s="63" t="str">
        <f t="shared" si="0"/>
        <v>結城市</v>
      </c>
      <c r="P9" s="64">
        <v>10495327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30590</v>
      </c>
      <c r="W9" s="64">
        <v>0</v>
      </c>
      <c r="X9" s="64">
        <v>0</v>
      </c>
      <c r="Z9" s="62">
        <v>6</v>
      </c>
      <c r="AA9" s="63" t="str">
        <f t="shared" si="1"/>
        <v>結城市</v>
      </c>
      <c r="AB9" s="64">
        <v>12118641</v>
      </c>
      <c r="AC9" s="64">
        <v>53641359</v>
      </c>
      <c r="AD9" s="64">
        <v>51541982</v>
      </c>
      <c r="AE9" s="64">
        <v>153849664</v>
      </c>
      <c r="AF9" s="64">
        <v>152252654</v>
      </c>
      <c r="AG9" s="64">
        <v>63125826</v>
      </c>
      <c r="AH9" s="64">
        <v>33269</v>
      </c>
      <c r="AI9" s="64">
        <v>78990</v>
      </c>
      <c r="AJ9" s="64">
        <v>74419</v>
      </c>
    </row>
    <row r="10" spans="2:36" s="56" customFormat="1" ht="24.75" customHeight="1">
      <c r="B10" s="62">
        <v>7</v>
      </c>
      <c r="C10" s="63" t="s">
        <v>102</v>
      </c>
      <c r="D10" s="64">
        <v>380073</v>
      </c>
      <c r="E10" s="64">
        <v>3260285</v>
      </c>
      <c r="F10" s="64">
        <v>3199335</v>
      </c>
      <c r="G10" s="64">
        <v>20127965</v>
      </c>
      <c r="H10" s="64">
        <v>20078771</v>
      </c>
      <c r="I10" s="64">
        <v>13407542</v>
      </c>
      <c r="J10" s="64">
        <v>759</v>
      </c>
      <c r="K10" s="64">
        <v>5665</v>
      </c>
      <c r="L10" s="64">
        <v>5188</v>
      </c>
      <c r="N10" s="62">
        <v>7</v>
      </c>
      <c r="O10" s="63" t="str">
        <f t="shared" si="0"/>
        <v>龍ケ崎市</v>
      </c>
      <c r="P10" s="64">
        <v>11801166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28017</v>
      </c>
      <c r="W10" s="64">
        <v>0</v>
      </c>
      <c r="X10" s="64">
        <v>0</v>
      </c>
      <c r="Z10" s="62">
        <v>7</v>
      </c>
      <c r="AA10" s="63" t="str">
        <f t="shared" si="1"/>
        <v>龍ケ崎市</v>
      </c>
      <c r="AB10" s="64">
        <v>20140589</v>
      </c>
      <c r="AC10" s="64">
        <v>58409411</v>
      </c>
      <c r="AD10" s="64">
        <v>55559353</v>
      </c>
      <c r="AE10" s="64">
        <v>221304873</v>
      </c>
      <c r="AF10" s="64">
        <v>219638856</v>
      </c>
      <c r="AG10" s="64">
        <v>88504187</v>
      </c>
      <c r="AH10" s="64">
        <v>29826</v>
      </c>
      <c r="AI10" s="64">
        <v>102677</v>
      </c>
      <c r="AJ10" s="64">
        <v>96885</v>
      </c>
    </row>
    <row r="11" spans="2:36" s="56" customFormat="1" ht="24.75" customHeight="1">
      <c r="B11" s="62">
        <v>8</v>
      </c>
      <c r="C11" s="63" t="s">
        <v>82</v>
      </c>
      <c r="D11" s="64">
        <v>435115</v>
      </c>
      <c r="E11" s="64">
        <v>2826682</v>
      </c>
      <c r="F11" s="64">
        <v>2747924</v>
      </c>
      <c r="G11" s="64">
        <v>13558950</v>
      </c>
      <c r="H11" s="64">
        <v>13477867</v>
      </c>
      <c r="I11" s="64">
        <v>9395791</v>
      </c>
      <c r="J11" s="64">
        <v>456</v>
      </c>
      <c r="K11" s="64">
        <v>4746</v>
      </c>
      <c r="L11" s="64">
        <v>4199</v>
      </c>
      <c r="N11" s="62">
        <v>8</v>
      </c>
      <c r="O11" s="63" t="str">
        <f t="shared" si="0"/>
        <v>下妻市</v>
      </c>
      <c r="P11" s="64">
        <v>15681229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36127</v>
      </c>
      <c r="W11" s="64">
        <v>0</v>
      </c>
      <c r="X11" s="64">
        <v>0</v>
      </c>
      <c r="Z11" s="62">
        <v>8</v>
      </c>
      <c r="AA11" s="63" t="str">
        <f t="shared" si="1"/>
        <v>下妻市</v>
      </c>
      <c r="AB11" s="64">
        <v>17775684</v>
      </c>
      <c r="AC11" s="64">
        <v>63104316</v>
      </c>
      <c r="AD11" s="64">
        <v>60277926</v>
      </c>
      <c r="AE11" s="64">
        <v>137337299</v>
      </c>
      <c r="AF11" s="64">
        <v>135303999</v>
      </c>
      <c r="AG11" s="64">
        <v>65584480</v>
      </c>
      <c r="AH11" s="64">
        <v>40332</v>
      </c>
      <c r="AI11" s="64">
        <v>79482</v>
      </c>
      <c r="AJ11" s="64">
        <v>73689</v>
      </c>
    </row>
    <row r="12" spans="2:36" s="56" customFormat="1" ht="24.75" customHeight="1">
      <c r="B12" s="62">
        <v>9</v>
      </c>
      <c r="C12" s="63" t="s">
        <v>103</v>
      </c>
      <c r="D12" s="64">
        <v>2756203</v>
      </c>
      <c r="E12" s="64">
        <v>4519518</v>
      </c>
      <c r="F12" s="64">
        <v>4229305</v>
      </c>
      <c r="G12" s="64">
        <v>15348405</v>
      </c>
      <c r="H12" s="64">
        <v>15308918</v>
      </c>
      <c r="I12" s="64">
        <v>10604476</v>
      </c>
      <c r="J12" s="64">
        <v>9204</v>
      </c>
      <c r="K12" s="64">
        <v>8377</v>
      </c>
      <c r="L12" s="64">
        <v>7428</v>
      </c>
      <c r="N12" s="62">
        <v>9</v>
      </c>
      <c r="O12" s="63" t="str">
        <f t="shared" si="0"/>
        <v>常総市</v>
      </c>
      <c r="P12" s="64">
        <v>25351962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54908</v>
      </c>
      <c r="W12" s="64">
        <v>0</v>
      </c>
      <c r="X12" s="64">
        <v>0</v>
      </c>
      <c r="Z12" s="62">
        <v>9</v>
      </c>
      <c r="AA12" s="63" t="str">
        <f t="shared" si="1"/>
        <v>常総市</v>
      </c>
      <c r="AB12" s="64">
        <v>30174980</v>
      </c>
      <c r="AC12" s="64">
        <v>93465020</v>
      </c>
      <c r="AD12" s="64">
        <v>89581554</v>
      </c>
      <c r="AE12" s="64">
        <v>202558234</v>
      </c>
      <c r="AF12" s="64">
        <v>200432080</v>
      </c>
      <c r="AG12" s="64">
        <v>93383780</v>
      </c>
      <c r="AH12" s="64">
        <v>68055</v>
      </c>
      <c r="AI12" s="64">
        <v>124776</v>
      </c>
      <c r="AJ12" s="64">
        <v>116862</v>
      </c>
    </row>
    <row r="13" spans="2:36" s="56" customFormat="1" ht="24.75" customHeight="1">
      <c r="B13" s="62">
        <v>10</v>
      </c>
      <c r="C13" s="63" t="s">
        <v>83</v>
      </c>
      <c r="D13" s="64">
        <v>9099676</v>
      </c>
      <c r="E13" s="64">
        <v>3033102</v>
      </c>
      <c r="F13" s="64">
        <v>2967260</v>
      </c>
      <c r="G13" s="64">
        <v>8672849</v>
      </c>
      <c r="H13" s="64">
        <v>8646589</v>
      </c>
      <c r="I13" s="64">
        <v>5916030</v>
      </c>
      <c r="J13" s="64">
        <v>31201</v>
      </c>
      <c r="K13" s="64">
        <v>5617</v>
      </c>
      <c r="L13" s="64">
        <v>5271</v>
      </c>
      <c r="N13" s="62">
        <v>10</v>
      </c>
      <c r="O13" s="63" t="str">
        <f t="shared" si="0"/>
        <v>常陸太田市</v>
      </c>
      <c r="P13" s="64">
        <v>76664464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61662</v>
      </c>
      <c r="W13" s="64">
        <v>0</v>
      </c>
      <c r="X13" s="64">
        <v>0</v>
      </c>
      <c r="Z13" s="62">
        <v>10</v>
      </c>
      <c r="AA13" s="63" t="str">
        <f t="shared" si="1"/>
        <v>常陸太田市</v>
      </c>
      <c r="AB13" s="64">
        <v>160959976</v>
      </c>
      <c r="AC13" s="64">
        <v>211030024</v>
      </c>
      <c r="AD13" s="64">
        <v>196671848</v>
      </c>
      <c r="AE13" s="64">
        <v>114720543</v>
      </c>
      <c r="AF13" s="64">
        <v>112381183</v>
      </c>
      <c r="AG13" s="64">
        <v>47790896</v>
      </c>
      <c r="AH13" s="64">
        <v>98113</v>
      </c>
      <c r="AI13" s="64">
        <v>197348</v>
      </c>
      <c r="AJ13" s="64">
        <v>179199</v>
      </c>
    </row>
    <row r="14" spans="2:36" s="56" customFormat="1" ht="24.75" customHeight="1">
      <c r="B14" s="62">
        <v>11</v>
      </c>
      <c r="C14" s="63" t="s">
        <v>84</v>
      </c>
      <c r="D14" s="64">
        <v>0</v>
      </c>
      <c r="E14" s="64">
        <v>2074874</v>
      </c>
      <c r="F14" s="64">
        <v>2044014</v>
      </c>
      <c r="G14" s="64">
        <v>6453172</v>
      </c>
      <c r="H14" s="64">
        <v>6434659</v>
      </c>
      <c r="I14" s="64">
        <v>4488399</v>
      </c>
      <c r="J14" s="64">
        <v>0</v>
      </c>
      <c r="K14" s="64">
        <v>2051</v>
      </c>
      <c r="L14" s="64">
        <v>1816</v>
      </c>
      <c r="N14" s="62">
        <v>11</v>
      </c>
      <c r="O14" s="63" t="str">
        <f t="shared" si="0"/>
        <v>高萩市</v>
      </c>
      <c r="P14" s="64">
        <v>67864938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18126</v>
      </c>
      <c r="W14" s="64">
        <v>0</v>
      </c>
      <c r="X14" s="64">
        <v>0</v>
      </c>
      <c r="Z14" s="62">
        <v>11</v>
      </c>
      <c r="AA14" s="63" t="str">
        <f t="shared" si="1"/>
        <v>高萩市</v>
      </c>
      <c r="AB14" s="64">
        <v>138317983</v>
      </c>
      <c r="AC14" s="64">
        <v>55262017</v>
      </c>
      <c r="AD14" s="64">
        <v>51423028</v>
      </c>
      <c r="AE14" s="64">
        <v>76012519</v>
      </c>
      <c r="AF14" s="64">
        <v>75415071</v>
      </c>
      <c r="AG14" s="64">
        <v>33436960</v>
      </c>
      <c r="AH14" s="64">
        <v>19532</v>
      </c>
      <c r="AI14" s="64">
        <v>48966</v>
      </c>
      <c r="AJ14" s="64">
        <v>45321</v>
      </c>
    </row>
    <row r="15" spans="2:36" s="56" customFormat="1" ht="24.75" customHeight="1">
      <c r="B15" s="62">
        <v>12</v>
      </c>
      <c r="C15" s="63" t="s">
        <v>85</v>
      </c>
      <c r="D15" s="64">
        <v>1960641</v>
      </c>
      <c r="E15" s="64">
        <v>3369614</v>
      </c>
      <c r="F15" s="64">
        <v>3115858</v>
      </c>
      <c r="G15" s="64">
        <v>9572077</v>
      </c>
      <c r="H15" s="64">
        <v>9531943</v>
      </c>
      <c r="I15" s="64">
        <v>6645960</v>
      </c>
      <c r="J15" s="64">
        <v>1611</v>
      </c>
      <c r="K15" s="64">
        <v>6811</v>
      </c>
      <c r="L15" s="64">
        <v>5868</v>
      </c>
      <c r="N15" s="62">
        <v>12</v>
      </c>
      <c r="O15" s="63" t="str">
        <f t="shared" si="0"/>
        <v>北茨城市</v>
      </c>
      <c r="P15" s="64">
        <v>83006252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28289</v>
      </c>
      <c r="W15" s="64">
        <v>0</v>
      </c>
      <c r="X15" s="64">
        <v>0</v>
      </c>
      <c r="Z15" s="62">
        <v>12</v>
      </c>
      <c r="AA15" s="63" t="str">
        <f t="shared" si="1"/>
        <v>北茨城市</v>
      </c>
      <c r="AB15" s="64">
        <v>119621859</v>
      </c>
      <c r="AC15" s="64">
        <v>67178141</v>
      </c>
      <c r="AD15" s="64">
        <v>61946981</v>
      </c>
      <c r="AE15" s="64">
        <v>120680938</v>
      </c>
      <c r="AF15" s="64">
        <v>119086986</v>
      </c>
      <c r="AG15" s="64">
        <v>51749479</v>
      </c>
      <c r="AH15" s="64">
        <v>33342</v>
      </c>
      <c r="AI15" s="64">
        <v>93532</v>
      </c>
      <c r="AJ15" s="64">
        <v>85055</v>
      </c>
    </row>
    <row r="16" spans="2:36" s="56" customFormat="1" ht="24.75" customHeight="1">
      <c r="B16" s="62">
        <v>13</v>
      </c>
      <c r="C16" s="63" t="s">
        <v>86</v>
      </c>
      <c r="D16" s="64">
        <v>2226308</v>
      </c>
      <c r="E16" s="64">
        <v>7720165</v>
      </c>
      <c r="F16" s="64">
        <v>7487196</v>
      </c>
      <c r="G16" s="64">
        <v>19524945</v>
      </c>
      <c r="H16" s="64">
        <v>19439357</v>
      </c>
      <c r="I16" s="64">
        <v>13548809</v>
      </c>
      <c r="J16" s="64">
        <v>2404</v>
      </c>
      <c r="K16" s="64">
        <v>10452</v>
      </c>
      <c r="L16" s="64">
        <v>9229</v>
      </c>
      <c r="N16" s="62">
        <v>13</v>
      </c>
      <c r="O16" s="63" t="str">
        <f t="shared" si="0"/>
        <v>笠間市</v>
      </c>
      <c r="P16" s="64">
        <v>50521056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58842</v>
      </c>
      <c r="W16" s="64">
        <v>0</v>
      </c>
      <c r="X16" s="64">
        <v>0</v>
      </c>
      <c r="Z16" s="62">
        <v>13</v>
      </c>
      <c r="AA16" s="63" t="str">
        <f t="shared" si="1"/>
        <v>笠間市</v>
      </c>
      <c r="AB16" s="64">
        <v>59067443</v>
      </c>
      <c r="AC16" s="64">
        <v>181332557</v>
      </c>
      <c r="AD16" s="64">
        <v>173566594</v>
      </c>
      <c r="AE16" s="64">
        <v>231591763</v>
      </c>
      <c r="AF16" s="64">
        <v>229481698</v>
      </c>
      <c r="AG16" s="64">
        <v>100088370</v>
      </c>
      <c r="AH16" s="64">
        <v>65782</v>
      </c>
      <c r="AI16" s="64">
        <v>163288</v>
      </c>
      <c r="AJ16" s="64">
        <v>152963</v>
      </c>
    </row>
    <row r="17" spans="2:36" s="56" customFormat="1" ht="24.75" customHeight="1">
      <c r="B17" s="62">
        <v>14</v>
      </c>
      <c r="C17" s="63" t="s">
        <v>87</v>
      </c>
      <c r="D17" s="64">
        <v>7408257</v>
      </c>
      <c r="E17" s="64">
        <v>2237301</v>
      </c>
      <c r="F17" s="64">
        <v>2149030</v>
      </c>
      <c r="G17" s="64">
        <v>22313354</v>
      </c>
      <c r="H17" s="64">
        <v>22274178</v>
      </c>
      <c r="I17" s="64">
        <v>15591235</v>
      </c>
      <c r="J17" s="64">
        <v>25998</v>
      </c>
      <c r="K17" s="64">
        <v>8182</v>
      </c>
      <c r="L17" s="64">
        <v>6994</v>
      </c>
      <c r="N17" s="62">
        <v>14</v>
      </c>
      <c r="O17" s="63" t="str">
        <f t="shared" si="0"/>
        <v>取手市</v>
      </c>
      <c r="P17" s="64">
        <v>14605751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16118</v>
      </c>
      <c r="W17" s="64">
        <v>0</v>
      </c>
      <c r="X17" s="64">
        <v>0</v>
      </c>
      <c r="Z17" s="62">
        <v>14</v>
      </c>
      <c r="AA17" s="63" t="str">
        <f t="shared" si="1"/>
        <v>取手市</v>
      </c>
      <c r="AB17" s="64">
        <v>25192089</v>
      </c>
      <c r="AC17" s="64">
        <v>44747911</v>
      </c>
      <c r="AD17" s="64">
        <v>43256887</v>
      </c>
      <c r="AE17" s="64">
        <v>311939909</v>
      </c>
      <c r="AF17" s="64">
        <v>309859501</v>
      </c>
      <c r="AG17" s="64">
        <v>108630702</v>
      </c>
      <c r="AH17" s="64">
        <v>50645</v>
      </c>
      <c r="AI17" s="64">
        <v>107819</v>
      </c>
      <c r="AJ17" s="64">
        <v>102296</v>
      </c>
    </row>
    <row r="18" spans="2:36" s="56" customFormat="1" ht="24.75" customHeight="1">
      <c r="B18" s="62">
        <v>15</v>
      </c>
      <c r="C18" s="63" t="s">
        <v>88</v>
      </c>
      <c r="D18" s="64">
        <v>1052161</v>
      </c>
      <c r="E18" s="64">
        <v>3501543</v>
      </c>
      <c r="F18" s="64">
        <v>3262644</v>
      </c>
      <c r="G18" s="64">
        <v>7781396</v>
      </c>
      <c r="H18" s="64">
        <v>7703938</v>
      </c>
      <c r="I18" s="64">
        <v>5387786</v>
      </c>
      <c r="J18" s="64">
        <v>2052</v>
      </c>
      <c r="K18" s="64">
        <v>5947</v>
      </c>
      <c r="L18" s="64">
        <v>4583</v>
      </c>
      <c r="N18" s="62">
        <v>15</v>
      </c>
      <c r="O18" s="63" t="str">
        <f t="shared" si="0"/>
        <v>牛久市</v>
      </c>
      <c r="P18" s="64">
        <v>7982468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20213</v>
      </c>
      <c r="W18" s="64">
        <v>0</v>
      </c>
      <c r="X18" s="64">
        <v>0</v>
      </c>
      <c r="Z18" s="62">
        <v>15</v>
      </c>
      <c r="AA18" s="63" t="str">
        <f t="shared" si="1"/>
        <v>牛久市</v>
      </c>
      <c r="AB18" s="64">
        <v>11109491</v>
      </c>
      <c r="AC18" s="64">
        <v>47810509</v>
      </c>
      <c r="AD18" s="64">
        <v>44656460</v>
      </c>
      <c r="AE18" s="64">
        <v>304033324</v>
      </c>
      <c r="AF18" s="64">
        <v>303173412</v>
      </c>
      <c r="AG18" s="64">
        <v>113819129</v>
      </c>
      <c r="AH18" s="64">
        <v>25031</v>
      </c>
      <c r="AI18" s="64">
        <v>89944</v>
      </c>
      <c r="AJ18" s="64">
        <v>84213</v>
      </c>
    </row>
    <row r="19" spans="2:36" s="56" customFormat="1" ht="24.75" customHeight="1">
      <c r="B19" s="62">
        <v>16</v>
      </c>
      <c r="C19" s="63" t="s">
        <v>89</v>
      </c>
      <c r="D19" s="64">
        <v>3991657</v>
      </c>
      <c r="E19" s="64">
        <v>11045068</v>
      </c>
      <c r="F19" s="64">
        <v>10586295</v>
      </c>
      <c r="G19" s="64">
        <v>148682642</v>
      </c>
      <c r="H19" s="64">
        <v>148573898</v>
      </c>
      <c r="I19" s="64">
        <v>99799553</v>
      </c>
      <c r="J19" s="64">
        <v>6036</v>
      </c>
      <c r="K19" s="64">
        <v>18615</v>
      </c>
      <c r="L19" s="64">
        <v>16404</v>
      </c>
      <c r="N19" s="62">
        <v>16</v>
      </c>
      <c r="O19" s="63" t="str">
        <f t="shared" si="0"/>
        <v>つくば市</v>
      </c>
      <c r="P19" s="64">
        <v>42302110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102457</v>
      </c>
      <c r="W19" s="64">
        <v>0</v>
      </c>
      <c r="X19" s="64">
        <v>0</v>
      </c>
      <c r="Z19" s="62">
        <v>16</v>
      </c>
      <c r="AA19" s="63" t="str">
        <f t="shared" si="1"/>
        <v>つくば市</v>
      </c>
      <c r="AB19" s="64">
        <v>81181148</v>
      </c>
      <c r="AC19" s="64">
        <v>202538852</v>
      </c>
      <c r="AD19" s="64">
        <v>191788366</v>
      </c>
      <c r="AE19" s="64">
        <v>1253613123</v>
      </c>
      <c r="AF19" s="64">
        <v>1250294851</v>
      </c>
      <c r="AG19" s="64">
        <v>528631069</v>
      </c>
      <c r="AH19" s="64">
        <v>123410</v>
      </c>
      <c r="AI19" s="64">
        <v>288682</v>
      </c>
      <c r="AJ19" s="64">
        <v>269519</v>
      </c>
    </row>
    <row r="20" spans="2:36" s="56" customFormat="1" ht="24.75" customHeight="1">
      <c r="B20" s="62">
        <v>17</v>
      </c>
      <c r="C20" s="63" t="s">
        <v>63</v>
      </c>
      <c r="D20" s="64">
        <v>11368041</v>
      </c>
      <c r="E20" s="64">
        <v>5731903</v>
      </c>
      <c r="F20" s="64">
        <v>5523131</v>
      </c>
      <c r="G20" s="64">
        <v>43284857</v>
      </c>
      <c r="H20" s="64">
        <v>43229804</v>
      </c>
      <c r="I20" s="64">
        <v>30217522</v>
      </c>
      <c r="J20" s="64">
        <v>8027</v>
      </c>
      <c r="K20" s="64">
        <v>10658</v>
      </c>
      <c r="L20" s="64">
        <v>9665</v>
      </c>
      <c r="N20" s="62">
        <v>17</v>
      </c>
      <c r="O20" s="63" t="str">
        <f t="shared" si="0"/>
        <v>ひたちなか市</v>
      </c>
      <c r="P20" s="64">
        <v>15490013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32763</v>
      </c>
      <c r="W20" s="64">
        <v>0</v>
      </c>
      <c r="X20" s="64">
        <v>0</v>
      </c>
      <c r="Z20" s="62">
        <v>17</v>
      </c>
      <c r="AA20" s="63" t="str">
        <f t="shared" si="1"/>
        <v>ひたちなか市</v>
      </c>
      <c r="AB20" s="64">
        <v>29930974</v>
      </c>
      <c r="AC20" s="64">
        <v>70029026</v>
      </c>
      <c r="AD20" s="64">
        <v>67021203</v>
      </c>
      <c r="AE20" s="64">
        <v>531637357</v>
      </c>
      <c r="AF20" s="64">
        <v>529419680</v>
      </c>
      <c r="AG20" s="64">
        <v>219218525</v>
      </c>
      <c r="AH20" s="64">
        <v>42590</v>
      </c>
      <c r="AI20" s="64">
        <v>156564</v>
      </c>
      <c r="AJ20" s="64">
        <v>149500</v>
      </c>
    </row>
    <row r="21" spans="2:36" s="56" customFormat="1" ht="24.75" customHeight="1">
      <c r="B21" s="62">
        <v>18</v>
      </c>
      <c r="C21" s="63" t="s">
        <v>90</v>
      </c>
      <c r="D21" s="64">
        <v>12736905</v>
      </c>
      <c r="E21" s="64">
        <v>11301284</v>
      </c>
      <c r="F21" s="64">
        <v>10033224</v>
      </c>
      <c r="G21" s="64">
        <v>25065934</v>
      </c>
      <c r="H21" s="64">
        <v>24270192</v>
      </c>
      <c r="I21" s="64">
        <v>16641002</v>
      </c>
      <c r="J21" s="64">
        <v>31865</v>
      </c>
      <c r="K21" s="64">
        <v>19425</v>
      </c>
      <c r="L21" s="64">
        <v>12308</v>
      </c>
      <c r="N21" s="62">
        <v>18</v>
      </c>
      <c r="O21" s="63" t="str">
        <f t="shared" si="0"/>
        <v>鹿嶋市</v>
      </c>
      <c r="P21" s="64">
        <v>18518920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693</v>
      </c>
      <c r="W21" s="64">
        <v>0</v>
      </c>
      <c r="X21" s="64">
        <v>0</v>
      </c>
      <c r="Z21" s="62">
        <v>18</v>
      </c>
      <c r="AA21" s="63" t="str">
        <f t="shared" si="1"/>
        <v>鹿嶋市</v>
      </c>
      <c r="AB21" s="64">
        <v>34695650</v>
      </c>
      <c r="AC21" s="64">
        <v>71324350</v>
      </c>
      <c r="AD21" s="64">
        <v>64847879</v>
      </c>
      <c r="AE21" s="64">
        <v>212046601</v>
      </c>
      <c r="AF21" s="64">
        <v>207112649</v>
      </c>
      <c r="AG21" s="64">
        <v>100082870</v>
      </c>
      <c r="AH21" s="64">
        <v>37634</v>
      </c>
      <c r="AI21" s="64">
        <v>122354</v>
      </c>
      <c r="AJ21" s="64">
        <v>100274</v>
      </c>
    </row>
    <row r="22" spans="2:36" s="56" customFormat="1" ht="24.75" customHeight="1">
      <c r="B22" s="62">
        <v>19</v>
      </c>
      <c r="C22" s="63" t="s">
        <v>65</v>
      </c>
      <c r="D22" s="64">
        <v>721623</v>
      </c>
      <c r="E22" s="64">
        <v>1975465</v>
      </c>
      <c r="F22" s="64">
        <v>1951504</v>
      </c>
      <c r="G22" s="64">
        <v>6311199</v>
      </c>
      <c r="H22" s="64">
        <v>6276055</v>
      </c>
      <c r="I22" s="64">
        <v>4378636</v>
      </c>
      <c r="J22" s="64">
        <v>888</v>
      </c>
      <c r="K22" s="64">
        <v>4255</v>
      </c>
      <c r="L22" s="64">
        <v>3952</v>
      </c>
      <c r="N22" s="62">
        <v>19</v>
      </c>
      <c r="O22" s="63" t="str">
        <f t="shared" si="0"/>
        <v>潮来市</v>
      </c>
      <c r="P22" s="64">
        <v>25003307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19666</v>
      </c>
      <c r="W22" s="64">
        <v>0</v>
      </c>
      <c r="X22" s="64">
        <v>0</v>
      </c>
      <c r="Z22" s="62">
        <v>19</v>
      </c>
      <c r="AA22" s="63" t="str">
        <f t="shared" si="1"/>
        <v>潮来市</v>
      </c>
      <c r="AB22" s="64">
        <v>28011495</v>
      </c>
      <c r="AC22" s="64">
        <v>43388505</v>
      </c>
      <c r="AD22" s="64">
        <v>40123878</v>
      </c>
      <c r="AE22" s="64">
        <v>60713797</v>
      </c>
      <c r="AF22" s="64">
        <v>58491302</v>
      </c>
      <c r="AG22" s="64">
        <v>25428575</v>
      </c>
      <c r="AH22" s="64">
        <v>24301</v>
      </c>
      <c r="AI22" s="64">
        <v>60578</v>
      </c>
      <c r="AJ22" s="64">
        <v>54383</v>
      </c>
    </row>
    <row r="23" spans="2:36" s="56" customFormat="1" ht="24.75" customHeight="1">
      <c r="B23" s="62">
        <v>20</v>
      </c>
      <c r="C23" s="63" t="s">
        <v>91</v>
      </c>
      <c r="D23" s="64">
        <v>8306274</v>
      </c>
      <c r="E23" s="64">
        <v>1220032</v>
      </c>
      <c r="F23" s="64">
        <v>1198752</v>
      </c>
      <c r="G23" s="64">
        <v>21019617</v>
      </c>
      <c r="H23" s="64">
        <v>21014803</v>
      </c>
      <c r="I23" s="64">
        <v>13628268</v>
      </c>
      <c r="J23" s="64">
        <v>22041</v>
      </c>
      <c r="K23" s="64">
        <v>3003</v>
      </c>
      <c r="L23" s="64">
        <v>2872</v>
      </c>
      <c r="N23" s="62">
        <v>20</v>
      </c>
      <c r="O23" s="63" t="str">
        <f t="shared" si="0"/>
        <v>守谷市</v>
      </c>
      <c r="P23" s="64">
        <v>4820556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Z23" s="62">
        <v>20</v>
      </c>
      <c r="AA23" s="63" t="str">
        <f t="shared" si="1"/>
        <v>守谷市</v>
      </c>
      <c r="AB23" s="64">
        <v>15291881</v>
      </c>
      <c r="AC23" s="64">
        <v>20418119</v>
      </c>
      <c r="AD23" s="64">
        <v>19336444</v>
      </c>
      <c r="AE23" s="64">
        <v>342988570</v>
      </c>
      <c r="AF23" s="64">
        <v>342844445</v>
      </c>
      <c r="AG23" s="64">
        <v>117385035</v>
      </c>
      <c r="AH23" s="64">
        <v>24537</v>
      </c>
      <c r="AI23" s="64">
        <v>52470</v>
      </c>
      <c r="AJ23" s="64">
        <v>50457</v>
      </c>
    </row>
    <row r="24" spans="2:36" s="56" customFormat="1" ht="24.75" customHeight="1">
      <c r="B24" s="62">
        <v>21</v>
      </c>
      <c r="C24" s="63" t="s">
        <v>104</v>
      </c>
      <c r="D24" s="64">
        <v>1897293</v>
      </c>
      <c r="E24" s="64">
        <v>4487207</v>
      </c>
      <c r="F24" s="64">
        <v>4290642</v>
      </c>
      <c r="G24" s="64">
        <v>6794767</v>
      </c>
      <c r="H24" s="64">
        <v>6736901</v>
      </c>
      <c r="I24" s="64">
        <v>4643595</v>
      </c>
      <c r="J24" s="64">
        <v>4272</v>
      </c>
      <c r="K24" s="64">
        <v>6904</v>
      </c>
      <c r="L24" s="64">
        <v>6023</v>
      </c>
      <c r="N24" s="62">
        <v>21</v>
      </c>
      <c r="O24" s="63" t="str">
        <f t="shared" si="0"/>
        <v>常陸大宮市</v>
      </c>
      <c r="P24" s="64">
        <v>44311378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69750</v>
      </c>
      <c r="W24" s="64">
        <v>0</v>
      </c>
      <c r="X24" s="64">
        <v>0</v>
      </c>
      <c r="Z24" s="62">
        <v>21</v>
      </c>
      <c r="AA24" s="63" t="str">
        <f t="shared" si="1"/>
        <v>常陸大宮市</v>
      </c>
      <c r="AB24" s="64">
        <v>89363010</v>
      </c>
      <c r="AC24" s="64">
        <v>259086990</v>
      </c>
      <c r="AD24" s="64">
        <v>242698768</v>
      </c>
      <c r="AE24" s="64">
        <v>92640827</v>
      </c>
      <c r="AF24" s="64">
        <v>90540919</v>
      </c>
      <c r="AG24" s="64">
        <v>45931994</v>
      </c>
      <c r="AH24" s="64">
        <v>83813</v>
      </c>
      <c r="AI24" s="64">
        <v>190346</v>
      </c>
      <c r="AJ24" s="64">
        <v>170074</v>
      </c>
    </row>
    <row r="25" spans="2:36" s="56" customFormat="1" ht="24.75" customHeight="1">
      <c r="B25" s="62">
        <v>22</v>
      </c>
      <c r="C25" s="63" t="s">
        <v>105</v>
      </c>
      <c r="D25" s="64">
        <v>1350445</v>
      </c>
      <c r="E25" s="64">
        <v>4794675</v>
      </c>
      <c r="F25" s="64">
        <v>4442322</v>
      </c>
      <c r="G25" s="64">
        <v>17462893</v>
      </c>
      <c r="H25" s="64">
        <v>17429208</v>
      </c>
      <c r="I25" s="64">
        <v>12123079</v>
      </c>
      <c r="J25" s="64">
        <v>3801</v>
      </c>
      <c r="K25" s="64">
        <v>8950</v>
      </c>
      <c r="L25" s="64">
        <v>7858</v>
      </c>
      <c r="N25" s="62">
        <v>22</v>
      </c>
      <c r="O25" s="63" t="str">
        <f t="shared" si="0"/>
        <v>那珂市</v>
      </c>
      <c r="P25" s="64">
        <v>12048525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45046</v>
      </c>
      <c r="W25" s="64">
        <v>0</v>
      </c>
      <c r="X25" s="64">
        <v>0</v>
      </c>
      <c r="Z25" s="62">
        <v>22</v>
      </c>
      <c r="AA25" s="63" t="str">
        <f t="shared" si="1"/>
        <v>那珂市</v>
      </c>
      <c r="AB25" s="64">
        <v>20069819</v>
      </c>
      <c r="AC25" s="64">
        <v>77750181</v>
      </c>
      <c r="AD25" s="64">
        <v>72607008</v>
      </c>
      <c r="AE25" s="64">
        <v>172744022</v>
      </c>
      <c r="AF25" s="64">
        <v>171912973</v>
      </c>
      <c r="AG25" s="64">
        <v>71307901</v>
      </c>
      <c r="AH25" s="64">
        <v>53133</v>
      </c>
      <c r="AI25" s="64">
        <v>112480</v>
      </c>
      <c r="AJ25" s="64">
        <v>104570</v>
      </c>
    </row>
    <row r="26" spans="2:36" s="56" customFormat="1" ht="24.75" customHeight="1">
      <c r="B26" s="65">
        <v>23</v>
      </c>
      <c r="C26" s="63" t="s">
        <v>106</v>
      </c>
      <c r="D26" s="64">
        <v>2497000</v>
      </c>
      <c r="E26" s="64">
        <v>7549189</v>
      </c>
      <c r="F26" s="64">
        <v>7268360</v>
      </c>
      <c r="G26" s="64">
        <v>24597585</v>
      </c>
      <c r="H26" s="64">
        <v>24516942</v>
      </c>
      <c r="I26" s="64">
        <v>16976862</v>
      </c>
      <c r="J26" s="64">
        <v>22812</v>
      </c>
      <c r="K26" s="64">
        <v>11130</v>
      </c>
      <c r="L26" s="64">
        <v>9735</v>
      </c>
      <c r="N26" s="65">
        <v>23</v>
      </c>
      <c r="O26" s="63" t="str">
        <f t="shared" si="0"/>
        <v>筑西市</v>
      </c>
      <c r="P26" s="64">
        <v>31962023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43034</v>
      </c>
      <c r="W26" s="64">
        <v>0</v>
      </c>
      <c r="X26" s="64">
        <v>0</v>
      </c>
      <c r="Z26" s="65">
        <v>23</v>
      </c>
      <c r="AA26" s="63" t="str">
        <f t="shared" si="1"/>
        <v>筑西市</v>
      </c>
      <c r="AB26" s="64">
        <v>38957563</v>
      </c>
      <c r="AC26" s="64">
        <v>166342437</v>
      </c>
      <c r="AD26" s="64">
        <v>160011963</v>
      </c>
      <c r="AE26" s="64">
        <v>317218938</v>
      </c>
      <c r="AF26" s="64">
        <v>314299323</v>
      </c>
      <c r="AG26" s="64">
        <v>143008761</v>
      </c>
      <c r="AH26" s="64">
        <v>74086</v>
      </c>
      <c r="AI26" s="64">
        <v>217848</v>
      </c>
      <c r="AJ26" s="64">
        <v>204174</v>
      </c>
    </row>
    <row r="27" spans="2:36" s="56" customFormat="1" ht="24.75" customHeight="1">
      <c r="B27" s="62">
        <v>24</v>
      </c>
      <c r="C27" s="63" t="s">
        <v>107</v>
      </c>
      <c r="D27" s="64">
        <v>6474293</v>
      </c>
      <c r="E27" s="64">
        <v>6007856</v>
      </c>
      <c r="F27" s="64">
        <v>5784561</v>
      </c>
      <c r="G27" s="64">
        <v>23721667</v>
      </c>
      <c r="H27" s="64">
        <v>23559508</v>
      </c>
      <c r="I27" s="64">
        <v>16249355</v>
      </c>
      <c r="J27" s="64">
        <v>29281</v>
      </c>
      <c r="K27" s="64">
        <v>10650</v>
      </c>
      <c r="L27" s="64">
        <v>9076</v>
      </c>
      <c r="N27" s="62">
        <v>24</v>
      </c>
      <c r="O27" s="63" t="str">
        <f t="shared" si="0"/>
        <v>坂東市</v>
      </c>
      <c r="P27" s="64">
        <v>19030921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Z27" s="62">
        <v>24</v>
      </c>
      <c r="AA27" s="63" t="str">
        <f t="shared" si="1"/>
        <v>坂東市</v>
      </c>
      <c r="AB27" s="64">
        <v>26794847</v>
      </c>
      <c r="AC27" s="64">
        <v>96235153</v>
      </c>
      <c r="AD27" s="64">
        <v>90594413</v>
      </c>
      <c r="AE27" s="64">
        <v>178460922</v>
      </c>
      <c r="AF27" s="64">
        <v>176768976</v>
      </c>
      <c r="AG27" s="64">
        <v>85173908</v>
      </c>
      <c r="AH27" s="64">
        <v>32578</v>
      </c>
      <c r="AI27" s="64">
        <v>133046</v>
      </c>
      <c r="AJ27" s="64">
        <v>120255</v>
      </c>
    </row>
    <row r="28" spans="2:36" s="56" customFormat="1" ht="24.75" customHeight="1">
      <c r="B28" s="62">
        <v>25</v>
      </c>
      <c r="C28" s="63" t="s">
        <v>108</v>
      </c>
      <c r="D28" s="64">
        <v>1177631</v>
      </c>
      <c r="E28" s="64">
        <v>5896591</v>
      </c>
      <c r="F28" s="64">
        <v>5511630</v>
      </c>
      <c r="G28" s="64">
        <v>5566270</v>
      </c>
      <c r="H28" s="64">
        <v>5459225</v>
      </c>
      <c r="I28" s="64">
        <v>3754207</v>
      </c>
      <c r="J28" s="64">
        <v>2270</v>
      </c>
      <c r="K28" s="64">
        <v>8056</v>
      </c>
      <c r="L28" s="64">
        <v>6291</v>
      </c>
      <c r="N28" s="62">
        <v>25</v>
      </c>
      <c r="O28" s="63" t="str">
        <f t="shared" si="0"/>
        <v>稲敷市</v>
      </c>
      <c r="P28" s="64">
        <v>60913135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48053</v>
      </c>
      <c r="W28" s="64">
        <v>0</v>
      </c>
      <c r="X28" s="64">
        <v>0</v>
      </c>
      <c r="Z28" s="62">
        <v>25</v>
      </c>
      <c r="AA28" s="63" t="str">
        <f t="shared" si="1"/>
        <v>稲敷市</v>
      </c>
      <c r="AB28" s="64">
        <v>64734101</v>
      </c>
      <c r="AC28" s="64">
        <v>141075899</v>
      </c>
      <c r="AD28" s="64">
        <v>133865243</v>
      </c>
      <c r="AE28" s="64">
        <v>84675934</v>
      </c>
      <c r="AF28" s="64">
        <v>80477118</v>
      </c>
      <c r="AG28" s="64">
        <v>42589831</v>
      </c>
      <c r="AH28" s="64">
        <v>54427</v>
      </c>
      <c r="AI28" s="64">
        <v>150513</v>
      </c>
      <c r="AJ28" s="64">
        <v>131585</v>
      </c>
    </row>
    <row r="29" spans="2:36" s="56" customFormat="1" ht="24.75" customHeight="1">
      <c r="B29" s="62">
        <v>26</v>
      </c>
      <c r="C29" s="63" t="s">
        <v>109</v>
      </c>
      <c r="D29" s="64">
        <v>484062</v>
      </c>
      <c r="E29" s="64">
        <v>4087398</v>
      </c>
      <c r="F29" s="64">
        <v>3779156</v>
      </c>
      <c r="G29" s="64">
        <v>7577660</v>
      </c>
      <c r="H29" s="64">
        <v>7360992</v>
      </c>
      <c r="I29" s="64">
        <v>5161485</v>
      </c>
      <c r="J29" s="64">
        <v>1537</v>
      </c>
      <c r="K29" s="64">
        <v>6078</v>
      </c>
      <c r="L29" s="64">
        <v>4552</v>
      </c>
      <c r="N29" s="62">
        <v>26</v>
      </c>
      <c r="O29" s="63" t="str">
        <f t="shared" si="0"/>
        <v>かすみがうら市</v>
      </c>
      <c r="P29" s="64">
        <v>50786691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35718</v>
      </c>
      <c r="W29" s="64">
        <v>0</v>
      </c>
      <c r="X29" s="64">
        <v>0</v>
      </c>
      <c r="Z29" s="62">
        <v>26</v>
      </c>
      <c r="AA29" s="63" t="str">
        <f t="shared" si="1"/>
        <v>かすみがうら市</v>
      </c>
      <c r="AB29" s="64">
        <v>55818053</v>
      </c>
      <c r="AC29" s="64">
        <v>100781947</v>
      </c>
      <c r="AD29" s="64">
        <v>95630982</v>
      </c>
      <c r="AE29" s="64">
        <v>132898741</v>
      </c>
      <c r="AF29" s="64">
        <v>131606688</v>
      </c>
      <c r="AG29" s="64">
        <v>57729012</v>
      </c>
      <c r="AH29" s="64">
        <v>40944</v>
      </c>
      <c r="AI29" s="64">
        <v>106356</v>
      </c>
      <c r="AJ29" s="64">
        <v>97463</v>
      </c>
    </row>
    <row r="30" spans="2:36" s="56" customFormat="1" ht="24.75" customHeight="1">
      <c r="B30" s="62">
        <v>27</v>
      </c>
      <c r="C30" s="63" t="s">
        <v>110</v>
      </c>
      <c r="D30" s="64">
        <v>658932</v>
      </c>
      <c r="E30" s="64">
        <v>5148487</v>
      </c>
      <c r="F30" s="64">
        <v>5090065</v>
      </c>
      <c r="G30" s="64">
        <v>12822964</v>
      </c>
      <c r="H30" s="64">
        <v>12793797</v>
      </c>
      <c r="I30" s="64">
        <v>8673879</v>
      </c>
      <c r="J30" s="64">
        <v>986</v>
      </c>
      <c r="K30" s="64">
        <v>6488</v>
      </c>
      <c r="L30" s="64">
        <v>6179</v>
      </c>
      <c r="N30" s="62">
        <v>27</v>
      </c>
      <c r="O30" s="63" t="str">
        <f t="shared" si="0"/>
        <v>桜川市</v>
      </c>
      <c r="P30" s="64">
        <v>32982333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45683</v>
      </c>
      <c r="W30" s="64">
        <v>0</v>
      </c>
      <c r="X30" s="64">
        <v>0</v>
      </c>
      <c r="Z30" s="62">
        <v>27</v>
      </c>
      <c r="AA30" s="63" t="str">
        <f t="shared" si="1"/>
        <v>桜川市</v>
      </c>
      <c r="AB30" s="64">
        <v>48714589</v>
      </c>
      <c r="AC30" s="64">
        <v>131345411</v>
      </c>
      <c r="AD30" s="64">
        <v>124835792</v>
      </c>
      <c r="AE30" s="64">
        <v>114878511</v>
      </c>
      <c r="AF30" s="64">
        <v>113763727</v>
      </c>
      <c r="AG30" s="64">
        <v>54767663</v>
      </c>
      <c r="AH30" s="64">
        <v>51698</v>
      </c>
      <c r="AI30" s="64">
        <v>110319</v>
      </c>
      <c r="AJ30" s="64">
        <v>102126</v>
      </c>
    </row>
    <row r="31" spans="2:36" s="56" customFormat="1" ht="24.75" customHeight="1">
      <c r="B31" s="62">
        <v>28</v>
      </c>
      <c r="C31" s="63" t="s">
        <v>111</v>
      </c>
      <c r="D31" s="64">
        <v>20473868</v>
      </c>
      <c r="E31" s="64">
        <v>16240709</v>
      </c>
      <c r="F31" s="64">
        <v>14631452</v>
      </c>
      <c r="G31" s="64">
        <v>18482759</v>
      </c>
      <c r="H31" s="64">
        <v>18172480</v>
      </c>
      <c r="I31" s="64">
        <v>13418432</v>
      </c>
      <c r="J31" s="64">
        <v>24542</v>
      </c>
      <c r="K31" s="64">
        <v>21984</v>
      </c>
      <c r="L31" s="64">
        <v>17664</v>
      </c>
      <c r="N31" s="62">
        <v>28</v>
      </c>
      <c r="O31" s="63" t="str">
        <f t="shared" si="0"/>
        <v>神栖市</v>
      </c>
      <c r="P31" s="64">
        <v>20804041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Z31" s="62">
        <v>28</v>
      </c>
      <c r="AA31" s="63" t="str">
        <f t="shared" si="1"/>
        <v>神栖市</v>
      </c>
      <c r="AB31" s="64">
        <v>48021599</v>
      </c>
      <c r="AC31" s="64">
        <v>98948401</v>
      </c>
      <c r="AD31" s="64">
        <v>91952466</v>
      </c>
      <c r="AE31" s="64">
        <v>358901210</v>
      </c>
      <c r="AF31" s="64">
        <v>355157714</v>
      </c>
      <c r="AG31" s="64">
        <v>196915385</v>
      </c>
      <c r="AH31" s="64">
        <v>31944</v>
      </c>
      <c r="AI31" s="64">
        <v>139837</v>
      </c>
      <c r="AJ31" s="64">
        <v>123149</v>
      </c>
    </row>
    <row r="32" spans="2:36" s="56" customFormat="1" ht="24.75" customHeight="1">
      <c r="B32" s="62">
        <v>29</v>
      </c>
      <c r="C32" s="63" t="s">
        <v>112</v>
      </c>
      <c r="D32" s="64">
        <v>6758761</v>
      </c>
      <c r="E32" s="64">
        <v>4956658</v>
      </c>
      <c r="F32" s="64">
        <v>4507593</v>
      </c>
      <c r="G32" s="64">
        <v>8935397</v>
      </c>
      <c r="H32" s="64">
        <v>8643241</v>
      </c>
      <c r="I32" s="64">
        <v>5993086</v>
      </c>
      <c r="J32" s="64">
        <v>27785</v>
      </c>
      <c r="K32" s="64">
        <v>7430</v>
      </c>
      <c r="L32" s="64">
        <v>5021</v>
      </c>
      <c r="N32" s="62">
        <v>29</v>
      </c>
      <c r="O32" s="63" t="str">
        <f t="shared" si="0"/>
        <v>行方市</v>
      </c>
      <c r="P32" s="64">
        <v>67591143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13841</v>
      </c>
      <c r="W32" s="64">
        <v>0</v>
      </c>
      <c r="X32" s="64">
        <v>0</v>
      </c>
      <c r="Z32" s="62">
        <v>29</v>
      </c>
      <c r="AA32" s="63" t="str">
        <f t="shared" si="1"/>
        <v>行方市</v>
      </c>
      <c r="AB32" s="64">
        <v>81176499</v>
      </c>
      <c r="AC32" s="64">
        <v>141303501</v>
      </c>
      <c r="AD32" s="64">
        <v>133875293</v>
      </c>
      <c r="AE32" s="64">
        <v>73923235</v>
      </c>
      <c r="AF32" s="64">
        <v>72320824</v>
      </c>
      <c r="AG32" s="64">
        <v>37137659</v>
      </c>
      <c r="AH32" s="64">
        <v>50429</v>
      </c>
      <c r="AI32" s="64">
        <v>126781</v>
      </c>
      <c r="AJ32" s="64">
        <v>115153</v>
      </c>
    </row>
    <row r="33" spans="2:36" s="56" customFormat="1" ht="24.75" customHeight="1">
      <c r="B33" s="62">
        <v>30</v>
      </c>
      <c r="C33" s="68" t="s">
        <v>113</v>
      </c>
      <c r="D33" s="64">
        <v>1689463</v>
      </c>
      <c r="E33" s="64">
        <v>8039546</v>
      </c>
      <c r="F33" s="64">
        <v>6922020</v>
      </c>
      <c r="G33" s="64">
        <v>9641182</v>
      </c>
      <c r="H33" s="64">
        <v>8532204</v>
      </c>
      <c r="I33" s="64">
        <v>5880497</v>
      </c>
      <c r="J33" s="69">
        <v>1243</v>
      </c>
      <c r="K33" s="69">
        <v>18503</v>
      </c>
      <c r="L33" s="69">
        <v>10706</v>
      </c>
      <c r="N33" s="62">
        <v>30</v>
      </c>
      <c r="O33" s="63" t="str">
        <f t="shared" si="0"/>
        <v>鉾田市</v>
      </c>
      <c r="P33" s="64">
        <v>25406434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9">
        <v>45065</v>
      </c>
      <c r="W33" s="69">
        <v>0</v>
      </c>
      <c r="X33" s="69">
        <v>0</v>
      </c>
      <c r="Z33" s="62">
        <v>30</v>
      </c>
      <c r="AA33" s="63" t="str">
        <f t="shared" si="1"/>
        <v>鉾田市</v>
      </c>
      <c r="AB33" s="64">
        <v>31811994</v>
      </c>
      <c r="AC33" s="64">
        <v>175788006</v>
      </c>
      <c r="AD33" s="64">
        <v>162771383</v>
      </c>
      <c r="AE33" s="64">
        <v>101162689</v>
      </c>
      <c r="AF33" s="64">
        <v>96324562</v>
      </c>
      <c r="AG33" s="64">
        <v>44721991</v>
      </c>
      <c r="AH33" s="69">
        <v>51647</v>
      </c>
      <c r="AI33" s="69">
        <v>156351</v>
      </c>
      <c r="AJ33" s="69">
        <v>127835</v>
      </c>
    </row>
    <row r="34" spans="2:36" s="56" customFormat="1" ht="24.75" customHeight="1">
      <c r="B34" s="62">
        <v>31</v>
      </c>
      <c r="C34" s="68" t="s">
        <v>126</v>
      </c>
      <c r="D34" s="64">
        <v>4108313</v>
      </c>
      <c r="E34" s="64">
        <v>2254452</v>
      </c>
      <c r="F34" s="64">
        <v>2138032</v>
      </c>
      <c r="G34" s="64">
        <v>8844083</v>
      </c>
      <c r="H34" s="64">
        <v>8794781</v>
      </c>
      <c r="I34" s="64">
        <v>5919944</v>
      </c>
      <c r="J34" s="69">
        <v>13428</v>
      </c>
      <c r="K34" s="69">
        <v>3771</v>
      </c>
      <c r="L34" s="69">
        <v>3342</v>
      </c>
      <c r="N34" s="62">
        <v>31</v>
      </c>
      <c r="O34" s="63" t="str">
        <f t="shared" si="0"/>
        <v>つくばみらい市</v>
      </c>
      <c r="P34" s="64">
        <v>10946189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9">
        <v>19232</v>
      </c>
      <c r="W34" s="69">
        <v>0</v>
      </c>
      <c r="X34" s="69">
        <v>0</v>
      </c>
      <c r="Z34" s="62">
        <v>31</v>
      </c>
      <c r="AA34" s="63" t="str">
        <f t="shared" si="1"/>
        <v>つくばみらい市</v>
      </c>
      <c r="AB34" s="64">
        <v>17900762</v>
      </c>
      <c r="AC34" s="64">
        <v>61259238</v>
      </c>
      <c r="AD34" s="64">
        <v>58783269</v>
      </c>
      <c r="AE34" s="64">
        <v>186179628</v>
      </c>
      <c r="AF34" s="64">
        <v>184385344</v>
      </c>
      <c r="AG34" s="64">
        <v>75128778</v>
      </c>
      <c r="AH34" s="69">
        <v>39733</v>
      </c>
      <c r="AI34" s="69">
        <v>80844</v>
      </c>
      <c r="AJ34" s="69">
        <v>75178</v>
      </c>
    </row>
    <row r="35" spans="2:36" s="56" customFormat="1" ht="24.75" customHeight="1">
      <c r="B35" s="67">
        <v>32</v>
      </c>
      <c r="C35" s="68" t="s">
        <v>127</v>
      </c>
      <c r="D35" s="69">
        <v>3605008</v>
      </c>
      <c r="E35" s="69">
        <v>6011026</v>
      </c>
      <c r="F35" s="69">
        <v>5541358</v>
      </c>
      <c r="G35" s="69">
        <v>15045352</v>
      </c>
      <c r="H35" s="69">
        <v>14807886</v>
      </c>
      <c r="I35" s="69">
        <v>10373736</v>
      </c>
      <c r="J35" s="69">
        <v>6679</v>
      </c>
      <c r="K35" s="69">
        <v>9398</v>
      </c>
      <c r="L35" s="69">
        <v>7546</v>
      </c>
      <c r="N35" s="62">
        <v>32</v>
      </c>
      <c r="O35" s="63" t="str">
        <f t="shared" si="0"/>
        <v>小美玉市</v>
      </c>
      <c r="P35" s="64">
        <v>19588782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31805</v>
      </c>
      <c r="W35" s="64">
        <v>0</v>
      </c>
      <c r="X35" s="64">
        <v>0</v>
      </c>
      <c r="Z35" s="62">
        <v>32</v>
      </c>
      <c r="AA35" s="63" t="str">
        <f t="shared" si="1"/>
        <v>小美玉市</v>
      </c>
      <c r="AB35" s="64">
        <v>28716290</v>
      </c>
      <c r="AC35" s="64">
        <v>116023710</v>
      </c>
      <c r="AD35" s="64">
        <v>109759566</v>
      </c>
      <c r="AE35" s="64">
        <v>144667281</v>
      </c>
      <c r="AF35" s="64">
        <v>141433179</v>
      </c>
      <c r="AG35" s="64">
        <v>67293167</v>
      </c>
      <c r="AH35" s="64">
        <v>45606</v>
      </c>
      <c r="AI35" s="64">
        <v>113765</v>
      </c>
      <c r="AJ35" s="64">
        <v>103198</v>
      </c>
    </row>
    <row r="36" spans="2:36" s="56" customFormat="1" ht="24.75" customHeight="1">
      <c r="B36" s="70"/>
      <c r="C36" s="71" t="s">
        <v>125</v>
      </c>
      <c r="D36" s="72">
        <f aca="true" t="shared" si="2" ref="D36:L36">SUM(D4:D35)</f>
        <v>133332204</v>
      </c>
      <c r="E36" s="72">
        <f t="shared" si="2"/>
        <v>180412389</v>
      </c>
      <c r="F36" s="72">
        <f t="shared" si="2"/>
        <v>169987251</v>
      </c>
      <c r="G36" s="72">
        <f t="shared" si="2"/>
        <v>781372190</v>
      </c>
      <c r="H36" s="72">
        <f t="shared" si="2"/>
        <v>776190855</v>
      </c>
      <c r="I36" s="72">
        <f t="shared" si="2"/>
        <v>534414320</v>
      </c>
      <c r="J36" s="72">
        <f t="shared" si="2"/>
        <v>330702</v>
      </c>
      <c r="K36" s="72">
        <f t="shared" si="2"/>
        <v>317830</v>
      </c>
      <c r="L36" s="72">
        <f t="shared" si="2"/>
        <v>262823</v>
      </c>
      <c r="N36" s="70"/>
      <c r="O36" s="71" t="s">
        <v>125</v>
      </c>
      <c r="P36" s="72">
        <f aca="true" t="shared" si="3" ref="P36:X36">SUM(P4:P35)</f>
        <v>1002847330</v>
      </c>
      <c r="Q36" s="72">
        <f t="shared" si="3"/>
        <v>0</v>
      </c>
      <c r="R36" s="72">
        <f t="shared" si="3"/>
        <v>0</v>
      </c>
      <c r="S36" s="72">
        <f t="shared" si="3"/>
        <v>0</v>
      </c>
      <c r="T36" s="72">
        <f t="shared" si="3"/>
        <v>0</v>
      </c>
      <c r="U36" s="72">
        <f t="shared" si="3"/>
        <v>0</v>
      </c>
      <c r="V36" s="72">
        <f t="shared" si="3"/>
        <v>1212409</v>
      </c>
      <c r="W36" s="72">
        <f t="shared" si="3"/>
        <v>0</v>
      </c>
      <c r="X36" s="72">
        <f t="shared" si="3"/>
        <v>0</v>
      </c>
      <c r="Z36" s="70"/>
      <c r="AA36" s="71" t="s">
        <v>125</v>
      </c>
      <c r="AB36" s="72">
        <f aca="true" t="shared" si="4" ref="AB36:AJ36">SUM(AB4:AB35)</f>
        <v>1604780433</v>
      </c>
      <c r="AC36" s="72">
        <f t="shared" si="4"/>
        <v>3485689567</v>
      </c>
      <c r="AD36" s="72">
        <f t="shared" si="4"/>
        <v>3295001626</v>
      </c>
      <c r="AE36" s="72">
        <f t="shared" si="4"/>
        <v>9162851716</v>
      </c>
      <c r="AF36" s="72">
        <f t="shared" si="4"/>
        <v>9089648718</v>
      </c>
      <c r="AG36" s="72">
        <f t="shared" si="4"/>
        <v>3859530579</v>
      </c>
      <c r="AH36" s="72">
        <f t="shared" si="4"/>
        <v>1705051</v>
      </c>
      <c r="AI36" s="72">
        <f t="shared" si="4"/>
        <v>4443599</v>
      </c>
      <c r="AJ36" s="72">
        <f t="shared" si="4"/>
        <v>4092573</v>
      </c>
    </row>
    <row r="37" spans="2:36" s="56" customFormat="1" ht="24.75" customHeight="1">
      <c r="B37" s="73">
        <v>33</v>
      </c>
      <c r="C37" s="74" t="s">
        <v>92</v>
      </c>
      <c r="D37" s="75">
        <v>4545064</v>
      </c>
      <c r="E37" s="75">
        <v>3530082</v>
      </c>
      <c r="F37" s="75">
        <v>3340202</v>
      </c>
      <c r="G37" s="75">
        <v>9304369</v>
      </c>
      <c r="H37" s="75">
        <v>9282460</v>
      </c>
      <c r="I37" s="75">
        <v>6431888</v>
      </c>
      <c r="J37" s="75">
        <v>7538</v>
      </c>
      <c r="K37" s="75">
        <v>3900</v>
      </c>
      <c r="L37" s="75">
        <v>3407</v>
      </c>
      <c r="N37" s="62">
        <v>33</v>
      </c>
      <c r="O37" s="74" t="str">
        <f aca="true" t="shared" si="5" ref="O37:O48">C37</f>
        <v>茨城町</v>
      </c>
      <c r="P37" s="64">
        <v>8804022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75">
        <v>19210</v>
      </c>
      <c r="W37" s="75">
        <v>0</v>
      </c>
      <c r="X37" s="75">
        <v>0</v>
      </c>
      <c r="Z37" s="62">
        <v>33</v>
      </c>
      <c r="AA37" s="74" t="str">
        <f aca="true" t="shared" si="6" ref="AA37:AA48">O37</f>
        <v>茨城町</v>
      </c>
      <c r="AB37" s="64">
        <v>23455294</v>
      </c>
      <c r="AC37" s="64">
        <v>98124706</v>
      </c>
      <c r="AD37" s="64">
        <v>91901744</v>
      </c>
      <c r="AE37" s="64">
        <v>95787359</v>
      </c>
      <c r="AF37" s="64">
        <v>94893218</v>
      </c>
      <c r="AG37" s="64">
        <v>41674524</v>
      </c>
      <c r="AH37" s="75">
        <v>31868</v>
      </c>
      <c r="AI37" s="75">
        <v>93041</v>
      </c>
      <c r="AJ37" s="75">
        <v>85211</v>
      </c>
    </row>
    <row r="38" spans="2:36" s="56" customFormat="1" ht="24.75" customHeight="1">
      <c r="B38" s="62">
        <v>34</v>
      </c>
      <c r="C38" s="63" t="s">
        <v>114</v>
      </c>
      <c r="D38" s="64">
        <v>931940</v>
      </c>
      <c r="E38" s="64">
        <v>968075</v>
      </c>
      <c r="F38" s="64">
        <v>964284</v>
      </c>
      <c r="G38" s="64">
        <v>5465481</v>
      </c>
      <c r="H38" s="64">
        <v>5448887</v>
      </c>
      <c r="I38" s="64">
        <v>3812750</v>
      </c>
      <c r="J38" s="64">
        <v>1684</v>
      </c>
      <c r="K38" s="64">
        <v>2391</v>
      </c>
      <c r="L38" s="64">
        <v>2297</v>
      </c>
      <c r="N38" s="62">
        <v>34</v>
      </c>
      <c r="O38" s="63" t="str">
        <f t="shared" si="5"/>
        <v>大洗町</v>
      </c>
      <c r="P38" s="64">
        <v>6810140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6890</v>
      </c>
      <c r="W38" s="64">
        <v>0</v>
      </c>
      <c r="X38" s="64">
        <v>0</v>
      </c>
      <c r="Z38" s="62">
        <v>34</v>
      </c>
      <c r="AA38" s="63" t="str">
        <f t="shared" si="6"/>
        <v>大洗町</v>
      </c>
      <c r="AB38" s="64">
        <v>9561370</v>
      </c>
      <c r="AC38" s="64">
        <v>14328630</v>
      </c>
      <c r="AD38" s="64">
        <v>13631483</v>
      </c>
      <c r="AE38" s="64">
        <v>58167728</v>
      </c>
      <c r="AF38" s="64">
        <v>57477315</v>
      </c>
      <c r="AG38" s="64">
        <v>26176079</v>
      </c>
      <c r="AH38" s="64">
        <v>9335</v>
      </c>
      <c r="AI38" s="64">
        <v>27625</v>
      </c>
      <c r="AJ38" s="64">
        <v>25689</v>
      </c>
    </row>
    <row r="39" spans="2:36" s="56" customFormat="1" ht="24.75" customHeight="1">
      <c r="B39" s="62">
        <v>35</v>
      </c>
      <c r="C39" s="63" t="s">
        <v>115</v>
      </c>
      <c r="D39" s="64">
        <v>6797016</v>
      </c>
      <c r="E39" s="64">
        <v>3036067</v>
      </c>
      <c r="F39" s="64">
        <v>2965569</v>
      </c>
      <c r="G39" s="64">
        <v>4589688</v>
      </c>
      <c r="H39" s="64">
        <v>4576409</v>
      </c>
      <c r="I39" s="64">
        <v>3199033</v>
      </c>
      <c r="J39" s="64">
        <v>29397</v>
      </c>
      <c r="K39" s="64">
        <v>3289</v>
      </c>
      <c r="L39" s="64">
        <v>3051</v>
      </c>
      <c r="N39" s="62">
        <v>35</v>
      </c>
      <c r="O39" s="63" t="str">
        <f t="shared" si="5"/>
        <v>城里町</v>
      </c>
      <c r="P39" s="64">
        <v>11670051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1282</v>
      </c>
      <c r="W39" s="64">
        <v>0</v>
      </c>
      <c r="X39" s="64">
        <v>0</v>
      </c>
      <c r="Z39" s="62">
        <v>35</v>
      </c>
      <c r="AA39" s="63" t="str">
        <f t="shared" si="6"/>
        <v>城里町</v>
      </c>
      <c r="AB39" s="64">
        <v>62762719</v>
      </c>
      <c r="AC39" s="64">
        <v>99037281</v>
      </c>
      <c r="AD39" s="64">
        <v>93542681</v>
      </c>
      <c r="AE39" s="64">
        <v>41814792</v>
      </c>
      <c r="AF39" s="64">
        <v>40282104</v>
      </c>
      <c r="AG39" s="64">
        <v>19354917</v>
      </c>
      <c r="AH39" s="64">
        <v>32221</v>
      </c>
      <c r="AI39" s="64">
        <v>68068</v>
      </c>
      <c r="AJ39" s="64">
        <v>60745</v>
      </c>
    </row>
    <row r="40" spans="2:36" s="56" customFormat="1" ht="24.75" customHeight="1">
      <c r="B40" s="62">
        <v>36</v>
      </c>
      <c r="C40" s="63" t="s">
        <v>93</v>
      </c>
      <c r="D40" s="64">
        <v>527417</v>
      </c>
      <c r="E40" s="64">
        <v>3280832</v>
      </c>
      <c r="F40" s="64">
        <v>3118701</v>
      </c>
      <c r="G40" s="64">
        <v>17017020</v>
      </c>
      <c r="H40" s="64">
        <v>16908062</v>
      </c>
      <c r="I40" s="64">
        <v>11249660</v>
      </c>
      <c r="J40" s="64">
        <v>868</v>
      </c>
      <c r="K40" s="64">
        <v>4316</v>
      </c>
      <c r="L40" s="64">
        <v>3646</v>
      </c>
      <c r="N40" s="62">
        <v>36</v>
      </c>
      <c r="O40" s="63" t="str">
        <f t="shared" si="5"/>
        <v>東海村</v>
      </c>
      <c r="P40" s="64">
        <v>9362314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18202</v>
      </c>
      <c r="W40" s="64">
        <v>0</v>
      </c>
      <c r="X40" s="64">
        <v>0</v>
      </c>
      <c r="Z40" s="62">
        <v>36</v>
      </c>
      <c r="AA40" s="63" t="str">
        <f t="shared" si="6"/>
        <v>東海村</v>
      </c>
      <c r="AB40" s="64">
        <v>11089764</v>
      </c>
      <c r="AC40" s="64">
        <v>26910236</v>
      </c>
      <c r="AD40" s="64">
        <v>25497946</v>
      </c>
      <c r="AE40" s="64">
        <v>171096710</v>
      </c>
      <c r="AF40" s="64">
        <v>170772157</v>
      </c>
      <c r="AG40" s="64">
        <v>75823969</v>
      </c>
      <c r="AH40" s="64">
        <v>19369</v>
      </c>
      <c r="AI40" s="64">
        <v>42697</v>
      </c>
      <c r="AJ40" s="64">
        <v>40391</v>
      </c>
    </row>
    <row r="41" spans="2:36" s="56" customFormat="1" ht="24.75" customHeight="1">
      <c r="B41" s="62">
        <v>37</v>
      </c>
      <c r="C41" s="63" t="s">
        <v>94</v>
      </c>
      <c r="D41" s="64">
        <v>223119</v>
      </c>
      <c r="E41" s="64">
        <v>2838501</v>
      </c>
      <c r="F41" s="64">
        <v>2771303</v>
      </c>
      <c r="G41" s="64">
        <v>3078727</v>
      </c>
      <c r="H41" s="64">
        <v>3062759</v>
      </c>
      <c r="I41" s="64">
        <v>2043539</v>
      </c>
      <c r="J41" s="64">
        <v>657</v>
      </c>
      <c r="K41" s="64">
        <v>4088</v>
      </c>
      <c r="L41" s="64">
        <v>3688</v>
      </c>
      <c r="N41" s="62">
        <v>37</v>
      </c>
      <c r="O41" s="63" t="str">
        <f t="shared" si="5"/>
        <v>大子町</v>
      </c>
      <c r="P41" s="64">
        <v>113280162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51881</v>
      </c>
      <c r="W41" s="64">
        <v>0</v>
      </c>
      <c r="X41" s="64">
        <v>0</v>
      </c>
      <c r="Z41" s="62">
        <v>37</v>
      </c>
      <c r="AA41" s="63" t="str">
        <f t="shared" si="6"/>
        <v>大子町</v>
      </c>
      <c r="AB41" s="64">
        <v>121023684</v>
      </c>
      <c r="AC41" s="64">
        <v>204736316</v>
      </c>
      <c r="AD41" s="64">
        <v>188096078</v>
      </c>
      <c r="AE41" s="64">
        <v>30994601</v>
      </c>
      <c r="AF41" s="64">
        <v>29656665</v>
      </c>
      <c r="AG41" s="64">
        <v>14818295</v>
      </c>
      <c r="AH41" s="64">
        <v>55929</v>
      </c>
      <c r="AI41" s="64">
        <v>136026</v>
      </c>
      <c r="AJ41" s="64">
        <v>121222</v>
      </c>
    </row>
    <row r="42" spans="2:36" s="56" customFormat="1" ht="24.75" customHeight="1">
      <c r="B42" s="62">
        <v>38</v>
      </c>
      <c r="C42" s="63" t="s">
        <v>95</v>
      </c>
      <c r="D42" s="64">
        <v>184450</v>
      </c>
      <c r="E42" s="64">
        <v>2864833</v>
      </c>
      <c r="F42" s="64">
        <v>2710610</v>
      </c>
      <c r="G42" s="64">
        <v>5914250</v>
      </c>
      <c r="H42" s="64">
        <v>5819824</v>
      </c>
      <c r="I42" s="64">
        <v>4071466</v>
      </c>
      <c r="J42" s="64">
        <v>369</v>
      </c>
      <c r="K42" s="64">
        <v>3171</v>
      </c>
      <c r="L42" s="64">
        <v>2190</v>
      </c>
      <c r="N42" s="62">
        <v>38</v>
      </c>
      <c r="O42" s="63" t="str">
        <f t="shared" si="5"/>
        <v>美浦村</v>
      </c>
      <c r="P42" s="64">
        <v>37266653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13542</v>
      </c>
      <c r="W42" s="64">
        <v>0</v>
      </c>
      <c r="X42" s="64">
        <v>0</v>
      </c>
      <c r="Z42" s="62">
        <v>38</v>
      </c>
      <c r="AA42" s="63" t="str">
        <f t="shared" si="6"/>
        <v>美浦村</v>
      </c>
      <c r="AB42" s="64">
        <v>38373026</v>
      </c>
      <c r="AC42" s="64">
        <v>28236974</v>
      </c>
      <c r="AD42" s="64">
        <v>26448309</v>
      </c>
      <c r="AE42" s="64">
        <v>34451148</v>
      </c>
      <c r="AF42" s="64">
        <v>31811454</v>
      </c>
      <c r="AG42" s="64">
        <v>16742241</v>
      </c>
      <c r="AH42" s="64">
        <v>15809</v>
      </c>
      <c r="AI42" s="64">
        <v>35744</v>
      </c>
      <c r="AJ42" s="64">
        <v>28633</v>
      </c>
    </row>
    <row r="43" spans="2:36" s="56" customFormat="1" ht="24.75" customHeight="1">
      <c r="B43" s="62">
        <v>39</v>
      </c>
      <c r="C43" s="63" t="s">
        <v>96</v>
      </c>
      <c r="D43" s="64">
        <v>8516470</v>
      </c>
      <c r="E43" s="64">
        <v>3287874</v>
      </c>
      <c r="F43" s="64">
        <v>3135425</v>
      </c>
      <c r="G43" s="64">
        <v>10788221</v>
      </c>
      <c r="H43" s="64">
        <v>10714366</v>
      </c>
      <c r="I43" s="64">
        <v>7375026</v>
      </c>
      <c r="J43" s="64">
        <v>6102</v>
      </c>
      <c r="K43" s="64">
        <v>6140</v>
      </c>
      <c r="L43" s="64">
        <v>4799</v>
      </c>
      <c r="N43" s="62">
        <v>39</v>
      </c>
      <c r="O43" s="63" t="str">
        <f t="shared" si="5"/>
        <v>阿見町</v>
      </c>
      <c r="P43" s="64">
        <v>7678883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24550</v>
      </c>
      <c r="W43" s="64">
        <v>0</v>
      </c>
      <c r="X43" s="64">
        <v>0</v>
      </c>
      <c r="Z43" s="62">
        <v>39</v>
      </c>
      <c r="AA43" s="63" t="str">
        <f t="shared" si="6"/>
        <v>阿見町</v>
      </c>
      <c r="AB43" s="64">
        <v>19010417</v>
      </c>
      <c r="AC43" s="64">
        <v>52389583</v>
      </c>
      <c r="AD43" s="64">
        <v>48829938</v>
      </c>
      <c r="AE43" s="64">
        <v>160799109</v>
      </c>
      <c r="AF43" s="64">
        <v>159384144</v>
      </c>
      <c r="AG43" s="64">
        <v>69578253</v>
      </c>
      <c r="AH43" s="64">
        <v>33150</v>
      </c>
      <c r="AI43" s="64">
        <v>75098</v>
      </c>
      <c r="AJ43" s="64">
        <v>68483</v>
      </c>
    </row>
    <row r="44" spans="2:36" s="56" customFormat="1" ht="24.75" customHeight="1">
      <c r="B44" s="62">
        <v>40</v>
      </c>
      <c r="C44" s="63" t="s">
        <v>97</v>
      </c>
      <c r="D44" s="64">
        <v>255749</v>
      </c>
      <c r="E44" s="64">
        <v>609942</v>
      </c>
      <c r="F44" s="64">
        <v>531864</v>
      </c>
      <c r="G44" s="64">
        <v>920275</v>
      </c>
      <c r="H44" s="64">
        <v>913873</v>
      </c>
      <c r="I44" s="64">
        <v>753484</v>
      </c>
      <c r="J44" s="64">
        <v>367</v>
      </c>
      <c r="K44" s="64">
        <v>1342</v>
      </c>
      <c r="L44" s="64">
        <v>901</v>
      </c>
      <c r="N44" s="62">
        <v>40</v>
      </c>
      <c r="O44" s="63" t="str">
        <f t="shared" si="5"/>
        <v>河内町</v>
      </c>
      <c r="P44" s="64">
        <v>10238638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12443</v>
      </c>
      <c r="W44" s="64">
        <v>0</v>
      </c>
      <c r="X44" s="64">
        <v>0</v>
      </c>
      <c r="Z44" s="62">
        <v>40</v>
      </c>
      <c r="AA44" s="63" t="str">
        <f t="shared" si="6"/>
        <v>河内町</v>
      </c>
      <c r="AB44" s="64">
        <v>11009478</v>
      </c>
      <c r="AC44" s="64">
        <v>33290522</v>
      </c>
      <c r="AD44" s="64">
        <v>32066828</v>
      </c>
      <c r="AE44" s="64">
        <v>22740598</v>
      </c>
      <c r="AF44" s="64">
        <v>22092420</v>
      </c>
      <c r="AG44" s="64">
        <v>10745629</v>
      </c>
      <c r="AH44" s="64">
        <v>13429</v>
      </c>
      <c r="AI44" s="64">
        <v>28175</v>
      </c>
      <c r="AJ44" s="64">
        <v>25381</v>
      </c>
    </row>
    <row r="45" spans="2:36" s="56" customFormat="1" ht="24.75" customHeight="1">
      <c r="B45" s="62">
        <v>41</v>
      </c>
      <c r="C45" s="63" t="s">
        <v>98</v>
      </c>
      <c r="D45" s="64">
        <v>1054986</v>
      </c>
      <c r="E45" s="64">
        <v>1642897</v>
      </c>
      <c r="F45" s="64">
        <v>1437645</v>
      </c>
      <c r="G45" s="64">
        <v>5202220</v>
      </c>
      <c r="H45" s="64">
        <v>5131591</v>
      </c>
      <c r="I45" s="64">
        <v>3419277</v>
      </c>
      <c r="J45" s="64">
        <v>4726</v>
      </c>
      <c r="K45" s="64">
        <v>3618</v>
      </c>
      <c r="L45" s="64">
        <v>1846</v>
      </c>
      <c r="N45" s="62">
        <v>41</v>
      </c>
      <c r="O45" s="63" t="str">
        <f t="shared" si="5"/>
        <v>八千代町</v>
      </c>
      <c r="P45" s="64">
        <v>8025618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20078</v>
      </c>
      <c r="W45" s="64">
        <v>0</v>
      </c>
      <c r="X45" s="64">
        <v>0</v>
      </c>
      <c r="Z45" s="62">
        <v>41</v>
      </c>
      <c r="AA45" s="63" t="str">
        <f t="shared" si="6"/>
        <v>八千代町</v>
      </c>
      <c r="AB45" s="64">
        <v>9421754</v>
      </c>
      <c r="AC45" s="64">
        <v>49568246</v>
      </c>
      <c r="AD45" s="64">
        <v>47214096</v>
      </c>
      <c r="AE45" s="64">
        <v>57559441</v>
      </c>
      <c r="AF45" s="64">
        <v>56700339</v>
      </c>
      <c r="AG45" s="64">
        <v>25186478</v>
      </c>
      <c r="AH45" s="64">
        <v>25170</v>
      </c>
      <c r="AI45" s="64">
        <v>54890</v>
      </c>
      <c r="AJ45" s="64">
        <v>49778</v>
      </c>
    </row>
    <row r="46" spans="2:36" s="56" customFormat="1" ht="24.75" customHeight="1">
      <c r="B46" s="62">
        <v>42</v>
      </c>
      <c r="C46" s="63" t="s">
        <v>99</v>
      </c>
      <c r="D46" s="64">
        <v>68030</v>
      </c>
      <c r="E46" s="64">
        <v>584517</v>
      </c>
      <c r="F46" s="64">
        <v>583755</v>
      </c>
      <c r="G46" s="64">
        <v>3913425</v>
      </c>
      <c r="H46" s="64">
        <v>3911318</v>
      </c>
      <c r="I46" s="64">
        <v>2656277</v>
      </c>
      <c r="J46" s="64">
        <v>130</v>
      </c>
      <c r="K46" s="64">
        <v>864</v>
      </c>
      <c r="L46" s="64">
        <v>840</v>
      </c>
      <c r="N46" s="62">
        <v>42</v>
      </c>
      <c r="O46" s="63" t="str">
        <f t="shared" si="5"/>
        <v>五霞町</v>
      </c>
      <c r="P46" s="64">
        <v>8521026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18378</v>
      </c>
      <c r="W46" s="64">
        <v>0</v>
      </c>
      <c r="X46" s="64">
        <v>0</v>
      </c>
      <c r="Z46" s="62">
        <v>42</v>
      </c>
      <c r="AA46" s="63" t="str">
        <f t="shared" si="6"/>
        <v>五霞町</v>
      </c>
      <c r="AB46" s="64">
        <v>8774282</v>
      </c>
      <c r="AC46" s="64">
        <v>14335718</v>
      </c>
      <c r="AD46" s="64">
        <v>14080570</v>
      </c>
      <c r="AE46" s="64">
        <v>54258558</v>
      </c>
      <c r="AF46" s="64">
        <v>54109621</v>
      </c>
      <c r="AG46" s="64">
        <v>27258440</v>
      </c>
      <c r="AH46" s="64">
        <v>18785</v>
      </c>
      <c r="AI46" s="64">
        <v>16083</v>
      </c>
      <c r="AJ46" s="64">
        <v>15533</v>
      </c>
    </row>
    <row r="47" spans="2:36" s="56" customFormat="1" ht="24.75" customHeight="1">
      <c r="B47" s="62">
        <v>43</v>
      </c>
      <c r="C47" s="63" t="s">
        <v>100</v>
      </c>
      <c r="D47" s="64">
        <v>0</v>
      </c>
      <c r="E47" s="64">
        <v>2613552</v>
      </c>
      <c r="F47" s="64">
        <v>2563225</v>
      </c>
      <c r="G47" s="64">
        <v>11662684</v>
      </c>
      <c r="H47" s="64">
        <v>11609417</v>
      </c>
      <c r="I47" s="64">
        <v>7871634</v>
      </c>
      <c r="J47" s="64">
        <v>0</v>
      </c>
      <c r="K47" s="64">
        <v>4700</v>
      </c>
      <c r="L47" s="64">
        <v>4100</v>
      </c>
      <c r="N47" s="62">
        <v>43</v>
      </c>
      <c r="O47" s="63" t="str">
        <f t="shared" si="5"/>
        <v>境町</v>
      </c>
      <c r="P47" s="64">
        <v>9529285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2567</v>
      </c>
      <c r="W47" s="64">
        <v>0</v>
      </c>
      <c r="X47" s="64">
        <v>0</v>
      </c>
      <c r="Z47" s="62">
        <v>43</v>
      </c>
      <c r="AA47" s="63" t="str">
        <f t="shared" si="6"/>
        <v>境町</v>
      </c>
      <c r="AB47" s="64">
        <v>9957027</v>
      </c>
      <c r="AC47" s="64">
        <v>36632973</v>
      </c>
      <c r="AD47" s="64">
        <v>34786817</v>
      </c>
      <c r="AE47" s="64">
        <v>95955553</v>
      </c>
      <c r="AF47" s="64">
        <v>95434517</v>
      </c>
      <c r="AG47" s="64">
        <v>43204184</v>
      </c>
      <c r="AH47" s="64">
        <v>3634</v>
      </c>
      <c r="AI47" s="64">
        <v>50305</v>
      </c>
      <c r="AJ47" s="64">
        <v>47088</v>
      </c>
    </row>
    <row r="48" spans="2:36" s="56" customFormat="1" ht="24.75" customHeight="1">
      <c r="B48" s="67">
        <v>44</v>
      </c>
      <c r="C48" s="68" t="s">
        <v>101</v>
      </c>
      <c r="D48" s="69">
        <v>216145</v>
      </c>
      <c r="E48" s="69">
        <v>451480</v>
      </c>
      <c r="F48" s="69">
        <v>430827</v>
      </c>
      <c r="G48" s="69">
        <v>1002962</v>
      </c>
      <c r="H48" s="69">
        <v>988877</v>
      </c>
      <c r="I48" s="69">
        <v>691958</v>
      </c>
      <c r="J48" s="69">
        <v>755</v>
      </c>
      <c r="K48" s="69">
        <v>1032</v>
      </c>
      <c r="L48" s="69">
        <v>916</v>
      </c>
      <c r="N48" s="62">
        <v>44</v>
      </c>
      <c r="O48" s="63" t="str">
        <f t="shared" si="5"/>
        <v>利根町</v>
      </c>
      <c r="P48" s="64">
        <v>6435149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9">
        <v>11582</v>
      </c>
      <c r="W48" s="69">
        <v>0</v>
      </c>
      <c r="X48" s="69">
        <v>0</v>
      </c>
      <c r="Z48" s="62">
        <v>44</v>
      </c>
      <c r="AA48" s="63" t="str">
        <f t="shared" si="6"/>
        <v>利根町</v>
      </c>
      <c r="AB48" s="64">
        <v>7497556</v>
      </c>
      <c r="AC48" s="64">
        <v>17402444</v>
      </c>
      <c r="AD48" s="64">
        <v>16778517</v>
      </c>
      <c r="AE48" s="64">
        <v>26710833</v>
      </c>
      <c r="AF48" s="64">
        <v>25884635</v>
      </c>
      <c r="AG48" s="64">
        <v>9321637</v>
      </c>
      <c r="AH48" s="69">
        <v>14385</v>
      </c>
      <c r="AI48" s="69">
        <v>28056</v>
      </c>
      <c r="AJ48" s="69">
        <v>26360</v>
      </c>
    </row>
    <row r="49" spans="2:36" s="56" customFormat="1" ht="24.75" customHeight="1">
      <c r="B49" s="70"/>
      <c r="C49" s="71" t="s">
        <v>123</v>
      </c>
      <c r="D49" s="82">
        <f>SUM(D37:D48)</f>
        <v>23320386</v>
      </c>
      <c r="E49" s="82">
        <f aca="true" t="shared" si="7" ref="E49:L49">SUM(E37:E48)</f>
        <v>25708652</v>
      </c>
      <c r="F49" s="82">
        <f t="shared" si="7"/>
        <v>24553410</v>
      </c>
      <c r="G49" s="82">
        <f t="shared" si="7"/>
        <v>78859322</v>
      </c>
      <c r="H49" s="82">
        <f t="shared" si="7"/>
        <v>78367843</v>
      </c>
      <c r="I49" s="82">
        <f t="shared" si="7"/>
        <v>53575992</v>
      </c>
      <c r="J49" s="82">
        <f t="shared" si="7"/>
        <v>52593</v>
      </c>
      <c r="K49" s="82">
        <f t="shared" si="7"/>
        <v>38851</v>
      </c>
      <c r="L49" s="82">
        <f t="shared" si="7"/>
        <v>31681</v>
      </c>
      <c r="N49" s="70"/>
      <c r="O49" s="71" t="s">
        <v>123</v>
      </c>
      <c r="P49" s="82">
        <f aca="true" t="shared" si="8" ref="P49:X49">SUM(P37:P48)</f>
        <v>237621941</v>
      </c>
      <c r="Q49" s="82">
        <f t="shared" si="8"/>
        <v>0</v>
      </c>
      <c r="R49" s="82">
        <f t="shared" si="8"/>
        <v>0</v>
      </c>
      <c r="S49" s="82">
        <f t="shared" si="8"/>
        <v>0</v>
      </c>
      <c r="T49" s="82">
        <f t="shared" si="8"/>
        <v>0</v>
      </c>
      <c r="U49" s="82">
        <f t="shared" si="8"/>
        <v>0</v>
      </c>
      <c r="V49" s="82">
        <f t="shared" si="8"/>
        <v>200605</v>
      </c>
      <c r="W49" s="82">
        <f t="shared" si="8"/>
        <v>0</v>
      </c>
      <c r="X49" s="82">
        <f t="shared" si="8"/>
        <v>0</v>
      </c>
      <c r="Z49" s="70"/>
      <c r="AA49" s="71" t="s">
        <v>123</v>
      </c>
      <c r="AB49" s="82">
        <f aca="true" t="shared" si="9" ref="AB49:AJ49">SUM(AB37:AB48)</f>
        <v>331936371</v>
      </c>
      <c r="AC49" s="82">
        <f t="shared" si="9"/>
        <v>674993629</v>
      </c>
      <c r="AD49" s="82">
        <f t="shared" si="9"/>
        <v>632875007</v>
      </c>
      <c r="AE49" s="82">
        <f t="shared" si="9"/>
        <v>850336430</v>
      </c>
      <c r="AF49" s="82">
        <f t="shared" si="9"/>
        <v>838498589</v>
      </c>
      <c r="AG49" s="82">
        <f t="shared" si="9"/>
        <v>379884646</v>
      </c>
      <c r="AH49" s="82">
        <f t="shared" si="9"/>
        <v>273084</v>
      </c>
      <c r="AI49" s="82">
        <f t="shared" si="9"/>
        <v>655808</v>
      </c>
      <c r="AJ49" s="82">
        <f t="shared" si="9"/>
        <v>594514</v>
      </c>
    </row>
    <row r="50" spans="2:36" s="56" customFormat="1" ht="24.75" customHeight="1">
      <c r="B50" s="70"/>
      <c r="C50" s="71" t="s">
        <v>124</v>
      </c>
      <c r="D50" s="82">
        <f>SUM(D49,D36)</f>
        <v>156652590</v>
      </c>
      <c r="E50" s="82">
        <f aca="true" t="shared" si="10" ref="E50:L50">SUM(E49,E36)</f>
        <v>206121041</v>
      </c>
      <c r="F50" s="82">
        <f t="shared" si="10"/>
        <v>194540661</v>
      </c>
      <c r="G50" s="82">
        <f t="shared" si="10"/>
        <v>860231512</v>
      </c>
      <c r="H50" s="82">
        <f t="shared" si="10"/>
        <v>854558698</v>
      </c>
      <c r="I50" s="82">
        <f t="shared" si="10"/>
        <v>587990312</v>
      </c>
      <c r="J50" s="82">
        <f t="shared" si="10"/>
        <v>383295</v>
      </c>
      <c r="K50" s="82">
        <f t="shared" si="10"/>
        <v>356681</v>
      </c>
      <c r="L50" s="82">
        <f t="shared" si="10"/>
        <v>294504</v>
      </c>
      <c r="N50" s="70"/>
      <c r="O50" s="71" t="s">
        <v>124</v>
      </c>
      <c r="P50" s="82">
        <f aca="true" t="shared" si="11" ref="P50:X50">SUM(P49,P36)</f>
        <v>1240469271</v>
      </c>
      <c r="Q50" s="82">
        <f t="shared" si="11"/>
        <v>0</v>
      </c>
      <c r="R50" s="82">
        <f t="shared" si="11"/>
        <v>0</v>
      </c>
      <c r="S50" s="82">
        <f t="shared" si="11"/>
        <v>0</v>
      </c>
      <c r="T50" s="82">
        <f t="shared" si="11"/>
        <v>0</v>
      </c>
      <c r="U50" s="82">
        <f t="shared" si="11"/>
        <v>0</v>
      </c>
      <c r="V50" s="82">
        <f t="shared" si="11"/>
        <v>1413014</v>
      </c>
      <c r="W50" s="82">
        <f t="shared" si="11"/>
        <v>0</v>
      </c>
      <c r="X50" s="82">
        <f t="shared" si="11"/>
        <v>0</v>
      </c>
      <c r="Z50" s="70"/>
      <c r="AA50" s="71" t="s">
        <v>124</v>
      </c>
      <c r="AB50" s="82">
        <f aca="true" t="shared" si="12" ref="AB50:AJ50">SUM(AB49,AB36)</f>
        <v>1936716804</v>
      </c>
      <c r="AC50" s="82">
        <f t="shared" si="12"/>
        <v>4160683196</v>
      </c>
      <c r="AD50" s="82">
        <f t="shared" si="12"/>
        <v>3927876633</v>
      </c>
      <c r="AE50" s="82">
        <f t="shared" si="12"/>
        <v>10013188146</v>
      </c>
      <c r="AF50" s="82">
        <f t="shared" si="12"/>
        <v>9928147307</v>
      </c>
      <c r="AG50" s="82">
        <f t="shared" si="12"/>
        <v>4239415225</v>
      </c>
      <c r="AH50" s="82">
        <f t="shared" si="12"/>
        <v>1978135</v>
      </c>
      <c r="AI50" s="82">
        <f t="shared" si="12"/>
        <v>5099407</v>
      </c>
      <c r="AJ50" s="82">
        <f t="shared" si="12"/>
        <v>4687087</v>
      </c>
    </row>
  </sheetData>
  <sheetProtection/>
  <mergeCells count="15">
    <mergeCell ref="AB2:AD2"/>
    <mergeCell ref="AE2:AG2"/>
    <mergeCell ref="AH2:AJ2"/>
    <mergeCell ref="S2:U2"/>
    <mergeCell ref="V2:X2"/>
    <mergeCell ref="Z2:Z3"/>
    <mergeCell ref="AA2:AA3"/>
    <mergeCell ref="O2:O3"/>
    <mergeCell ref="P2:R2"/>
    <mergeCell ref="B2:B3"/>
    <mergeCell ref="C2:C3"/>
    <mergeCell ref="D2:F2"/>
    <mergeCell ref="G2:I2"/>
    <mergeCell ref="J2:L2"/>
    <mergeCell ref="N2:N3"/>
  </mergeCells>
  <printOptions horizontalCentered="1"/>
  <pageMargins left="0.7086614173228347" right="0.7086614173228347" top="0.8267716535433072" bottom="0.7480314960629921" header="0.5118110236220472" footer="0.5118110236220472"/>
  <pageSetup fitToWidth="0" horizontalDpi="600" verticalDpi="600" orientation="portrait" paperSize="9" scale="49" r:id="rId1"/>
  <colBreaks count="2" manualBreakCount="2">
    <brk id="13" max="49" man="1"/>
    <brk id="2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2020-03-16T04:56:09Z</cp:lastPrinted>
  <dcterms:created xsi:type="dcterms:W3CDTF">2003-03-10T08:29:16Z</dcterms:created>
  <dcterms:modified xsi:type="dcterms:W3CDTF">2021-02-17T07:58:29Z</dcterms:modified>
  <cp:category/>
  <cp:version/>
  <cp:contentType/>
  <cp:contentStatus/>
</cp:coreProperties>
</file>