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10" windowHeight="8205" tabRatio="811" activeTab="0"/>
  </bookViews>
  <sheets>
    <sheet name="１表総括表（市計）" sheetId="1" r:id="rId1"/>
    <sheet name="１表総括表（町村計）" sheetId="2" r:id="rId2"/>
    <sheet name="１表総括表（市町村計）" sheetId="3" r:id="rId3"/>
    <sheet name="内訳（納税義務者）" sheetId="4" r:id="rId4"/>
    <sheet name="内訳（地積等１）" sheetId="5" r:id="rId5"/>
    <sheet name="内訳（地積等２）" sheetId="6" r:id="rId6"/>
  </sheets>
  <definedNames>
    <definedName name="_xlnm.Print_Area" localSheetId="0">'１表総括表（市計）'!$A$1:$P$35</definedName>
    <definedName name="_xlnm.Print_Area" localSheetId="2">'１表総括表（市町村計）'!$A$1:$P$33</definedName>
    <definedName name="_xlnm.Print_Area" localSheetId="1">'１表総括表（町村計）'!$A$1:$P$33</definedName>
    <definedName name="_xlnm.Print_Area" localSheetId="4">'内訳（地積等１）'!$A$1:$IR$50</definedName>
    <definedName name="_xlnm.Print_Area" localSheetId="5">'内訳（地積等２）'!$A$1:$AI$50</definedName>
  </definedNames>
  <calcPr fullCalcOnLoad="1"/>
</workbook>
</file>

<file path=xl/sharedStrings.xml><?xml version="1.0" encoding="utf-8"?>
<sst xmlns="http://schemas.openxmlformats.org/spreadsheetml/2006/main" count="797" uniqueCount="173">
  <si>
    <t>納税義務者数</t>
  </si>
  <si>
    <t>納税義務者数</t>
  </si>
  <si>
    <t>非課税地積
（イ）　（㎡）</t>
  </si>
  <si>
    <t>非課税地積
（イ）　（㎡）</t>
  </si>
  <si>
    <t>評価総地積
（ロ）　（㎡）</t>
  </si>
  <si>
    <t>評価総地積
（ロ）　（㎡）</t>
  </si>
  <si>
    <t>法定免税点
未満のもの
（ロ）（人）</t>
  </si>
  <si>
    <t>法定免税点
未満のもの
（ロ）（人）</t>
  </si>
  <si>
    <t>総数
（イ）（人）</t>
  </si>
  <si>
    <t>総数
（イ）（人）</t>
  </si>
  <si>
    <t>法定免税点
以上のもの
(ｲ)-(ﾛ)(ﾊ)（人）</t>
  </si>
  <si>
    <t>法定免税点
以上のもの
(ｲ)-(ﾛ)(ﾊ)（人）</t>
  </si>
  <si>
    <t>法定免税点
未満のもの
（ハ）　（㎡）</t>
  </si>
  <si>
    <t>法定免税点
未満のもの
（ハ）　（㎡）</t>
  </si>
  <si>
    <t>法定免税点
以上のもの
（ニ）　（㎡）</t>
  </si>
  <si>
    <t>法定免税点
以上のもの
（ニ）　（㎡）</t>
  </si>
  <si>
    <t>総額
（ホ）　（千円）</t>
  </si>
  <si>
    <t>総額
（ホ）　（千円）</t>
  </si>
  <si>
    <t>法定免税点
未満のもの
（ニ）　（千円）</t>
  </si>
  <si>
    <t>法定免税点
未満のもの
（ニ）　（千円）</t>
  </si>
  <si>
    <t>法定免税点
以上のもの
（ト）　（千円）</t>
  </si>
  <si>
    <t>法定免税点
以上のもの
（ト）　（千円）</t>
  </si>
  <si>
    <t>（ト）に係る
課税標準額
（チ）　（千円）</t>
  </si>
  <si>
    <t>（ト）に係る
課税標準額
（チ）　（千円）</t>
  </si>
  <si>
    <t>非課税地筆数（リ）</t>
  </si>
  <si>
    <t>非課税地筆数（リ）</t>
  </si>
  <si>
    <t>評価総筆数
（ヌ）</t>
  </si>
  <si>
    <t>評価総筆数
（ヌ）</t>
  </si>
  <si>
    <t>法定免税点
未満のもの
（ル）</t>
  </si>
  <si>
    <t>法定免税点
未満のもの
（ル）</t>
  </si>
  <si>
    <t>法定免税点
以上のもの
（ヌ）-（ル）</t>
  </si>
  <si>
    <t>法定免税点
以上のもの
（ヌ）-（ル）</t>
  </si>
  <si>
    <t>平均価格</t>
  </si>
  <si>
    <t>平均価格</t>
  </si>
  <si>
    <t>（ホ）/（ロ）
（ワ）　（円/㎡）</t>
  </si>
  <si>
    <t>（ホ）/（ロ）
（ワ）　（円/㎡）</t>
  </si>
  <si>
    <t>　　　　　　　　　　　　　　区　分
地　目　</t>
  </si>
  <si>
    <t>　　　　　　　　　　　　　　区　分
地　目　</t>
  </si>
  <si>
    <t>一般田</t>
  </si>
  <si>
    <t>介在田・市街化区域田</t>
  </si>
  <si>
    <t>一般畑</t>
  </si>
  <si>
    <t>介在畑・市街化区域畑</t>
  </si>
  <si>
    <t>小規模住宅用地</t>
  </si>
  <si>
    <t>一般住宅用地</t>
  </si>
  <si>
    <t>商業地等（非住宅用地）</t>
  </si>
  <si>
    <t>計</t>
  </si>
  <si>
    <t>塩田</t>
  </si>
  <si>
    <t>鉱泉地</t>
  </si>
  <si>
    <t>池沼</t>
  </si>
  <si>
    <t>一般山林</t>
  </si>
  <si>
    <t>介在山林</t>
  </si>
  <si>
    <t>牧場</t>
  </si>
  <si>
    <t>原野</t>
  </si>
  <si>
    <t>ゴルフ場の用地</t>
  </si>
  <si>
    <t>遊園地等の用地</t>
  </si>
  <si>
    <t>その他の雑種地</t>
  </si>
  <si>
    <t>その他</t>
  </si>
  <si>
    <t>合計</t>
  </si>
  <si>
    <t>田</t>
  </si>
  <si>
    <t>畑</t>
  </si>
  <si>
    <t>宅地</t>
  </si>
  <si>
    <t>山林</t>
  </si>
  <si>
    <t>雑種地</t>
  </si>
  <si>
    <t>ひたちなか市</t>
  </si>
  <si>
    <t>日立市</t>
  </si>
  <si>
    <t>潮来市</t>
  </si>
  <si>
    <t>総額
（ニ）　（千円）</t>
  </si>
  <si>
    <t>（ホ）に係る
課税標準額
（ヘ）　（千円）</t>
  </si>
  <si>
    <t>（２）　町　村　計</t>
  </si>
  <si>
    <t>（３）　市　町　村　計</t>
  </si>
  <si>
    <t>地                     積</t>
  </si>
  <si>
    <t>決       定       価      格</t>
  </si>
  <si>
    <t>筆                    数</t>
  </si>
  <si>
    <t>地                  積</t>
  </si>
  <si>
    <t>決      定      価      格</t>
  </si>
  <si>
    <t>筆                    数</t>
  </si>
  <si>
    <t>　１　総括表</t>
  </si>
  <si>
    <t>水戸市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</si>
  <si>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</si>
  <si>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</si>
  <si>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</si>
  <si>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</si>
  <si>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</si>
  <si>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</si>
  <si>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</si>
  <si>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</si>
  <si>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</si>
  <si>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</si>
  <si>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</si>
  <si>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</si>
  <si>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鹿嶋市</t>
  </si>
  <si>
    <t>守谷市</t>
  </si>
  <si>
    <t>茨城町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</si>
  <si>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</si>
  <si>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</si>
  <si>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</si>
  <si>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</si>
  <si>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</si>
  <si>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</si>
  <si>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</si>
  <si>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</si>
  <si>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</si>
  <si>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龍ケ崎市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</si>
  <si>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</si>
  <si>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</si>
  <si>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</si>
  <si>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</si>
  <si>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</si>
  <si>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</si>
  <si>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</si>
  <si>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</si>
  <si>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</si>
  <si>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</si>
  <si>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</si>
  <si>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大洗町</t>
  </si>
  <si>
    <t>城里町</t>
  </si>
  <si>
    <t>番号</t>
  </si>
  <si>
    <t>　　　　　　 区分
市町村名</t>
  </si>
  <si>
    <t>　　　　　      区分
市町村名</t>
  </si>
  <si>
    <t>地積</t>
  </si>
  <si>
    <t>決定価格</t>
  </si>
  <si>
    <t>（ロ）の内免税点
以上のもの
（ハ）　（㎡）</t>
  </si>
  <si>
    <t>（ニ）の内免税点
以上のもの
（ホ）　（千円）</t>
  </si>
  <si>
    <t>【町村計】</t>
  </si>
  <si>
    <t>【市町村計】</t>
  </si>
  <si>
    <t>【市計】</t>
  </si>
  <si>
    <t>つくばみらい市</t>
  </si>
  <si>
    <t>小美玉市</t>
  </si>
  <si>
    <t>筆数</t>
  </si>
  <si>
    <t>評価総筆数
（ロ）</t>
  </si>
  <si>
    <t>非課税地筆数（イ）</t>
  </si>
  <si>
    <t>２　一般田</t>
  </si>
  <si>
    <t>鉄軌道用地</t>
  </si>
  <si>
    <t>単体利用</t>
  </si>
  <si>
    <t>複合利用</t>
  </si>
  <si>
    <t>計</t>
  </si>
  <si>
    <t>総額
（ニ）　（千円）</t>
  </si>
  <si>
    <t>（ホ）に係る
課税標準額
（ヘ）　（千円）</t>
  </si>
  <si>
    <t>納税義務者</t>
  </si>
  <si>
    <t>個人</t>
  </si>
  <si>
    <t>合計（個人＋法人）</t>
  </si>
  <si>
    <t>法人</t>
  </si>
  <si>
    <t>３　一般田</t>
  </si>
  <si>
    <t>勧告遊休田</t>
  </si>
  <si>
    <t>勧告遊休畑</t>
  </si>
  <si>
    <t>４　勧告遊休田</t>
  </si>
  <si>
    <t>５　介在田・市街化区域田</t>
  </si>
  <si>
    <t>６　一般畑</t>
  </si>
  <si>
    <t>７　勧告遊休畑</t>
  </si>
  <si>
    <t>８　介在畑・市街化区域畑</t>
  </si>
  <si>
    <t>９　小規模住宅用地</t>
  </si>
  <si>
    <t>１０　一般住宅用地</t>
  </si>
  <si>
    <t>１１　住宅用地以外の宅地</t>
  </si>
  <si>
    <t>１２　宅地　計</t>
  </si>
  <si>
    <t>１３　塩田</t>
  </si>
  <si>
    <t>１４　鉱泉地</t>
  </si>
  <si>
    <t>１５　池沼</t>
  </si>
  <si>
    <t>１６　一般山林</t>
  </si>
  <si>
    <t>１７　介在山林</t>
  </si>
  <si>
    <t>１８　牧場</t>
  </si>
  <si>
    <t>１９　原野</t>
  </si>
  <si>
    <t>２０　ゴルフ場の用地</t>
  </si>
  <si>
    <t>２１　遊園地等の用地</t>
  </si>
  <si>
    <t>２２　鉄軌道用地（単体利用）</t>
  </si>
  <si>
    <t>２３　鉄軌道用地（複合利用）</t>
  </si>
  <si>
    <t>２４　その他の雑種地</t>
  </si>
  <si>
    <t>２５　その他</t>
  </si>
  <si>
    <t>２６　合計</t>
  </si>
  <si>
    <t>（１）　市　計</t>
  </si>
  <si>
    <t>（ロ）の内免税点
以上のもの
（ハ）　（筆）</t>
  </si>
  <si>
    <t>非課税地筆数（イ）　（筆）</t>
  </si>
  <si>
    <t>評価総筆数
（ロ）　（筆）</t>
  </si>
  <si>
    <t>第１表　令和４年度土地に関する概要調書報告書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</si>
</sst>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ＭＳ 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5.5"/>
      <name val="ＭＳ Ｐゴシック"/>
      <family val="3"/>
    </font>
    <font>
      <sz val="14"/>
      <name val="ＭＳ 明朝"/>
      <family val="1"/>
    </font>
    <font>
      <sz val="14.5"/>
      <name val="ＭＳ 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</borders>
  <cellStyleXfs count="1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9" fillId="28" borderId="2" applyNumberFormat="0" applyFont="0" applyAlignment="0" applyProtection="0"/>
    <xf numFmtId="0" fontId="9" fillId="28" borderId="2" applyNumberFormat="0" applyFont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38" fontId="2" fillId="0" borderId="10" xfId="113" applyFont="1" applyBorder="1" applyAlignment="1">
      <alignment horizontal="right" vertical="distributed"/>
    </xf>
    <xf numFmtId="38" fontId="2" fillId="0" borderId="10" xfId="113" applyFont="1" applyBorder="1" applyAlignment="1">
      <alignment horizontal="center" vertical="distributed"/>
    </xf>
    <xf numFmtId="38" fontId="2" fillId="0" borderId="0" xfId="113" applyFont="1" applyAlignment="1">
      <alignment horizontal="right" vertical="distributed"/>
    </xf>
    <xf numFmtId="38" fontId="1" fillId="0" borderId="0" xfId="113" applyFont="1" applyAlignment="1">
      <alignment horizontal="center" vertical="distributed"/>
    </xf>
    <xf numFmtId="38" fontId="2" fillId="0" borderId="0" xfId="113" applyFont="1" applyAlignment="1">
      <alignment horizontal="center" vertical="distributed"/>
    </xf>
    <xf numFmtId="38" fontId="2" fillId="0" borderId="0" xfId="113" applyFont="1" applyBorder="1" applyAlignment="1">
      <alignment horizontal="center" vertical="distributed"/>
    </xf>
    <xf numFmtId="38" fontId="2" fillId="0" borderId="10" xfId="113" applyFont="1" applyBorder="1" applyAlignment="1">
      <alignment horizontal="center" vertical="distributed" wrapText="1"/>
    </xf>
    <xf numFmtId="38" fontId="5" fillId="0" borderId="0" xfId="113" applyFont="1" applyAlignment="1">
      <alignment vertical="center"/>
    </xf>
    <xf numFmtId="38" fontId="6" fillId="0" borderId="0" xfId="113" applyFont="1" applyAlignment="1">
      <alignment vertical="center"/>
    </xf>
    <xf numFmtId="38" fontId="2" fillId="0" borderId="0" xfId="0" applyNumberFormat="1" applyFont="1" applyAlignment="1">
      <alignment horizontal="center" vertical="distributed"/>
    </xf>
    <xf numFmtId="38" fontId="2" fillId="33" borderId="10" xfId="113" applyFont="1" applyFill="1" applyBorder="1" applyAlignment="1">
      <alignment horizontal="right" vertical="distributed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2" fillId="0" borderId="0" xfId="0" applyNumberFormat="1" applyFont="1" applyAlignment="1">
      <alignment horizontal="right" vertical="distributed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distributed"/>
    </xf>
    <xf numFmtId="0" fontId="2" fillId="0" borderId="0" xfId="0" applyFont="1" applyFill="1" applyAlignment="1">
      <alignment horizontal="center" vertical="distributed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distributed"/>
    </xf>
    <xf numFmtId="0" fontId="2" fillId="0" borderId="10" xfId="0" applyFont="1" applyFill="1" applyBorder="1" applyAlignment="1">
      <alignment horizontal="center" vertical="distributed" wrapText="1"/>
    </xf>
    <xf numFmtId="38" fontId="2" fillId="0" borderId="10" xfId="113" applyFont="1" applyFill="1" applyBorder="1" applyAlignment="1">
      <alignment horizontal="right" vertical="distributed"/>
    </xf>
    <xf numFmtId="38" fontId="2" fillId="0" borderId="0" xfId="113" applyFont="1" applyFill="1" applyAlignment="1">
      <alignment horizontal="right" vertical="distributed"/>
    </xf>
    <xf numFmtId="0" fontId="2" fillId="0" borderId="10" xfId="0" applyFont="1" applyFill="1" applyBorder="1" applyAlignment="1">
      <alignment horizontal="center" vertical="distributed"/>
    </xf>
    <xf numFmtId="0" fontId="2" fillId="0" borderId="10" xfId="0" applyFont="1" applyFill="1" applyBorder="1" applyAlignment="1">
      <alignment horizontal="distributed" vertical="distributed"/>
    </xf>
    <xf numFmtId="38" fontId="2" fillId="0" borderId="0" xfId="0" applyNumberFormat="1" applyFont="1" applyFill="1" applyAlignment="1">
      <alignment horizontal="center" vertical="distributed"/>
    </xf>
    <xf numFmtId="38" fontId="2" fillId="0" borderId="0" xfId="0" applyNumberFormat="1" applyFont="1" applyFill="1" applyAlignment="1">
      <alignment horizontal="right" vertical="distributed"/>
    </xf>
    <xf numFmtId="0" fontId="2" fillId="0" borderId="0" xfId="0" applyFont="1" applyFill="1" applyAlignment="1">
      <alignment horizontal="right" vertical="distributed"/>
    </xf>
    <xf numFmtId="38" fontId="2" fillId="34" borderId="10" xfId="113" applyFont="1" applyFill="1" applyBorder="1" applyAlignment="1">
      <alignment horizontal="right" vertical="distributed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distributed" vertical="center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horizontal="distributed" vertical="center"/>
    </xf>
    <xf numFmtId="38" fontId="4" fillId="33" borderId="18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distributed"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distributed" vertical="center"/>
    </xf>
    <xf numFmtId="38" fontId="4" fillId="33" borderId="10" xfId="113" applyFont="1" applyFill="1" applyBorder="1" applyAlignment="1">
      <alignment vertical="center"/>
    </xf>
    <xf numFmtId="38" fontId="4" fillId="0" borderId="11" xfId="113" applyFont="1" applyFill="1" applyBorder="1" applyAlignment="1">
      <alignment vertical="center"/>
    </xf>
    <xf numFmtId="38" fontId="4" fillId="0" borderId="12" xfId="113" applyFont="1" applyFill="1" applyBorder="1" applyAlignment="1">
      <alignment vertical="center"/>
    </xf>
    <xf numFmtId="38" fontId="4" fillId="0" borderId="14" xfId="113" applyFont="1" applyFill="1" applyBorder="1" applyAlignment="1">
      <alignment vertical="center"/>
    </xf>
    <xf numFmtId="38" fontId="4" fillId="0" borderId="15" xfId="113" applyFont="1" applyFill="1" applyBorder="1" applyAlignment="1">
      <alignment vertical="center"/>
    </xf>
    <xf numFmtId="38" fontId="4" fillId="0" borderId="19" xfId="113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38" fontId="10" fillId="0" borderId="0" xfId="113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distributed" vertical="center"/>
    </xf>
    <xf numFmtId="38" fontId="9" fillId="0" borderId="11" xfId="113" applyFont="1" applyFill="1" applyBorder="1" applyAlignment="1">
      <alignment vertical="center"/>
    </xf>
    <xf numFmtId="38" fontId="9" fillId="0" borderId="0" xfId="113" applyFont="1" applyFill="1" applyAlignment="1">
      <alignment vertical="center"/>
    </xf>
    <xf numFmtId="38" fontId="9" fillId="0" borderId="0" xfId="0" applyNumberFormat="1" applyFont="1" applyFill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distributed" vertical="center"/>
    </xf>
    <xf numFmtId="38" fontId="9" fillId="0" borderId="12" xfId="113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38" fontId="9" fillId="0" borderId="20" xfId="113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distributed" vertical="center"/>
    </xf>
    <xf numFmtId="38" fontId="9" fillId="0" borderId="14" xfId="113" applyFont="1" applyFill="1" applyBorder="1" applyAlignment="1">
      <alignment vertical="center"/>
    </xf>
    <xf numFmtId="0" fontId="9" fillId="33" borderId="21" xfId="0" applyFont="1" applyFill="1" applyBorder="1" applyAlignment="1">
      <alignment vertical="center"/>
    </xf>
    <xf numFmtId="0" fontId="9" fillId="33" borderId="22" xfId="0" applyFont="1" applyFill="1" applyBorder="1" applyAlignment="1">
      <alignment horizontal="distributed" vertical="center"/>
    </xf>
    <xf numFmtId="38" fontId="9" fillId="33" borderId="10" xfId="113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distributed" vertical="center"/>
    </xf>
    <xf numFmtId="38" fontId="9" fillId="0" borderId="15" xfId="113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19" xfId="0" applyFont="1" applyFill="1" applyBorder="1" applyAlignment="1">
      <alignment horizontal="distributed" vertical="center"/>
    </xf>
    <xf numFmtId="38" fontId="9" fillId="0" borderId="19" xfId="113" applyFont="1" applyFill="1" applyBorder="1" applyAlignment="1">
      <alignment vertical="center"/>
    </xf>
    <xf numFmtId="0" fontId="9" fillId="33" borderId="16" xfId="0" applyFont="1" applyFill="1" applyBorder="1" applyAlignment="1">
      <alignment vertical="center"/>
    </xf>
    <xf numFmtId="0" fontId="9" fillId="33" borderId="17" xfId="0" applyFont="1" applyFill="1" applyBorder="1" applyAlignment="1">
      <alignment horizontal="distributed" vertical="center"/>
    </xf>
    <xf numFmtId="38" fontId="9" fillId="33" borderId="18" xfId="0" applyNumberFormat="1" applyFont="1" applyFill="1" applyBorder="1" applyAlignment="1">
      <alignment vertical="center"/>
    </xf>
    <xf numFmtId="38" fontId="9" fillId="33" borderId="10" xfId="0" applyNumberFormat="1" applyFont="1" applyFill="1" applyBorder="1" applyAlignment="1">
      <alignment vertical="center"/>
    </xf>
    <xf numFmtId="38" fontId="9" fillId="0" borderId="20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38" fontId="11" fillId="0" borderId="0" xfId="113" applyFont="1" applyFill="1" applyAlignment="1">
      <alignment vertical="center"/>
    </xf>
    <xf numFmtId="38" fontId="11" fillId="0" borderId="0" xfId="113" applyFont="1" applyFill="1" applyBorder="1" applyAlignment="1">
      <alignment vertical="center"/>
    </xf>
    <xf numFmtId="0" fontId="4" fillId="35" borderId="10" xfId="0" applyFont="1" applyFill="1" applyBorder="1" applyAlignment="1">
      <alignment horizontal="distributed" vertical="center" wrapText="1"/>
    </xf>
    <xf numFmtId="0" fontId="9" fillId="35" borderId="10" xfId="0" applyFont="1" applyFill="1" applyBorder="1" applyAlignment="1">
      <alignment horizontal="distributed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distributed" vertical="center" wrapText="1"/>
    </xf>
    <xf numFmtId="0" fontId="9" fillId="0" borderId="2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38" fontId="9" fillId="0" borderId="0" xfId="113" applyFont="1" applyFill="1" applyBorder="1" applyAlignment="1">
      <alignment vertical="center"/>
    </xf>
    <xf numFmtId="38" fontId="9" fillId="0" borderId="0" xfId="0" applyNumberFormat="1" applyFont="1" applyFill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0" fontId="9" fillId="35" borderId="1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textRotation="255"/>
    </xf>
    <xf numFmtId="0" fontId="2" fillId="0" borderId="20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distributed" vertical="distributed"/>
    </xf>
    <xf numFmtId="0" fontId="2" fillId="0" borderId="10" xfId="0" applyFont="1" applyFill="1" applyBorder="1" applyAlignment="1">
      <alignment horizontal="distributed" vertical="center" textRotation="255"/>
    </xf>
    <xf numFmtId="0" fontId="2" fillId="0" borderId="25" xfId="0" applyFont="1" applyFill="1" applyBorder="1" applyAlignment="1">
      <alignment horizontal="center" vertical="center" textRotation="255"/>
    </xf>
    <xf numFmtId="0" fontId="2" fillId="0" borderId="26" xfId="0" applyFont="1" applyFill="1" applyBorder="1" applyAlignment="1">
      <alignment horizontal="center" vertical="center" textRotation="255"/>
    </xf>
    <xf numFmtId="0" fontId="2" fillId="0" borderId="18" xfId="0" applyFont="1" applyFill="1" applyBorder="1" applyAlignment="1">
      <alignment horizontal="center" vertical="center" textRotation="255"/>
    </xf>
    <xf numFmtId="0" fontId="2" fillId="0" borderId="21" xfId="0" applyFont="1" applyFill="1" applyBorder="1" applyAlignment="1">
      <alignment horizontal="distributed" vertical="distributed"/>
    </xf>
    <xf numFmtId="0" fontId="2" fillId="0" borderId="27" xfId="0" applyFont="1" applyFill="1" applyBorder="1" applyAlignment="1">
      <alignment horizontal="distributed" vertical="distributed"/>
    </xf>
    <xf numFmtId="0" fontId="2" fillId="0" borderId="22" xfId="0" applyFont="1" applyFill="1" applyBorder="1" applyAlignment="1">
      <alignment horizontal="distributed" vertical="distributed"/>
    </xf>
    <xf numFmtId="0" fontId="2" fillId="0" borderId="28" xfId="0" applyFont="1" applyFill="1" applyBorder="1" applyAlignment="1">
      <alignment horizontal="center" vertical="distributed"/>
    </xf>
    <xf numFmtId="0" fontId="2" fillId="0" borderId="29" xfId="0" applyFont="1" applyFill="1" applyBorder="1" applyAlignment="1">
      <alignment horizontal="center" vertical="distributed"/>
    </xf>
    <xf numFmtId="0" fontId="2" fillId="0" borderId="30" xfId="0" applyFont="1" applyFill="1" applyBorder="1" applyAlignment="1">
      <alignment horizontal="center" vertical="distributed"/>
    </xf>
    <xf numFmtId="0" fontId="2" fillId="0" borderId="10" xfId="0" applyFont="1" applyFill="1" applyBorder="1" applyAlignment="1">
      <alignment horizontal="center" vertical="distributed"/>
    </xf>
    <xf numFmtId="0" fontId="2" fillId="0" borderId="21" xfId="0" applyFont="1" applyFill="1" applyBorder="1" applyAlignment="1">
      <alignment horizontal="center" vertical="distributed"/>
    </xf>
    <xf numFmtId="0" fontId="2" fillId="0" borderId="27" xfId="0" applyFont="1" applyFill="1" applyBorder="1" applyAlignment="1">
      <alignment horizontal="center" vertical="distributed"/>
    </xf>
    <xf numFmtId="0" fontId="2" fillId="0" borderId="22" xfId="0" applyFont="1" applyFill="1" applyBorder="1" applyAlignment="1">
      <alignment horizontal="center" vertical="distributed"/>
    </xf>
    <xf numFmtId="0" fontId="2" fillId="0" borderId="31" xfId="0" applyFont="1" applyFill="1" applyBorder="1" applyAlignment="1">
      <alignment horizontal="left" vertical="distributed" wrapText="1"/>
    </xf>
    <xf numFmtId="0" fontId="2" fillId="0" borderId="31" xfId="0" applyFont="1" applyFill="1" applyBorder="1" applyAlignment="1">
      <alignment horizontal="left" vertical="distributed"/>
    </xf>
    <xf numFmtId="38" fontId="2" fillId="0" borderId="28" xfId="113" applyFont="1" applyBorder="1" applyAlignment="1">
      <alignment horizontal="center" vertical="distributed"/>
    </xf>
    <xf numFmtId="38" fontId="2" fillId="0" borderId="29" xfId="113" applyFont="1" applyBorder="1" applyAlignment="1">
      <alignment horizontal="center" vertical="distributed"/>
    </xf>
    <xf numFmtId="38" fontId="2" fillId="0" borderId="30" xfId="113" applyFont="1" applyBorder="1" applyAlignment="1">
      <alignment horizontal="center" vertical="distributed"/>
    </xf>
    <xf numFmtId="38" fontId="2" fillId="0" borderId="21" xfId="113" applyFont="1" applyBorder="1" applyAlignment="1">
      <alignment horizontal="center" vertical="distributed"/>
    </xf>
    <xf numFmtId="38" fontId="2" fillId="0" borderId="27" xfId="113" applyFont="1" applyBorder="1" applyAlignment="1">
      <alignment horizontal="center" vertical="distributed"/>
    </xf>
    <xf numFmtId="38" fontId="2" fillId="0" borderId="22" xfId="113" applyFont="1" applyBorder="1" applyAlignment="1">
      <alignment horizontal="center" vertical="distributed"/>
    </xf>
    <xf numFmtId="38" fontId="2" fillId="0" borderId="31" xfId="113" applyFont="1" applyBorder="1" applyAlignment="1">
      <alignment horizontal="left" vertical="distributed" wrapText="1"/>
    </xf>
    <xf numFmtId="38" fontId="2" fillId="0" borderId="31" xfId="113" applyFont="1" applyBorder="1" applyAlignment="1">
      <alignment horizontal="left" vertical="distributed"/>
    </xf>
    <xf numFmtId="38" fontId="2" fillId="0" borderId="21" xfId="113" applyFont="1" applyBorder="1" applyAlignment="1">
      <alignment horizontal="distributed" vertical="distributed"/>
    </xf>
    <xf numFmtId="38" fontId="2" fillId="0" borderId="27" xfId="113" applyFont="1" applyBorder="1" applyAlignment="1">
      <alignment horizontal="distributed" vertical="distributed"/>
    </xf>
    <xf numFmtId="38" fontId="2" fillId="0" borderId="22" xfId="113" applyFont="1" applyBorder="1" applyAlignment="1">
      <alignment horizontal="distributed" vertical="distributed"/>
    </xf>
    <xf numFmtId="38" fontId="2" fillId="0" borderId="10" xfId="113" applyFont="1" applyBorder="1" applyAlignment="1">
      <alignment horizontal="center" vertical="distributed"/>
    </xf>
    <xf numFmtId="0" fontId="4" fillId="0" borderId="1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textRotation="255"/>
    </xf>
    <xf numFmtId="0" fontId="9" fillId="0" borderId="10" xfId="0" applyFont="1" applyFill="1" applyBorder="1" applyAlignment="1">
      <alignment horizontal="center" vertical="center" textRotation="255"/>
    </xf>
    <xf numFmtId="0" fontId="9" fillId="0" borderId="31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</cellXfs>
  <cellStyles count="133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メモ" xfId="97"/>
    <cellStyle name="メモ 2" xfId="98"/>
    <cellStyle name="メモ 3" xfId="99"/>
    <cellStyle name="メモ 4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警告文 3" xfId="112"/>
    <cellStyle name="Comma [0]" xfId="113"/>
    <cellStyle name="Comma" xfId="114"/>
    <cellStyle name="見出し 1" xfId="115"/>
    <cellStyle name="見出し 1 2" xfId="116"/>
    <cellStyle name="見出し 1 3" xfId="117"/>
    <cellStyle name="見出し 2" xfId="118"/>
    <cellStyle name="見出し 2 2" xfId="119"/>
    <cellStyle name="見出し 2 3" xfId="120"/>
    <cellStyle name="見出し 3" xfId="121"/>
    <cellStyle name="見出し 3 2" xfId="122"/>
    <cellStyle name="見出し 3 3" xfId="123"/>
    <cellStyle name="見出し 4" xfId="124"/>
    <cellStyle name="見出し 4 2" xfId="125"/>
    <cellStyle name="見出し 4 3" xfId="126"/>
    <cellStyle name="集計" xfId="127"/>
    <cellStyle name="集計 2" xfId="128"/>
    <cellStyle name="集計 3" xfId="129"/>
    <cellStyle name="出力" xfId="130"/>
    <cellStyle name="出力 2" xfId="131"/>
    <cellStyle name="出力 3" xfId="132"/>
    <cellStyle name="説明文" xfId="133"/>
    <cellStyle name="説明文 2" xfId="134"/>
    <cellStyle name="説明文 3" xfId="135"/>
    <cellStyle name="Currency [0]" xfId="136"/>
    <cellStyle name="Currency" xfId="137"/>
    <cellStyle name="入力" xfId="138"/>
    <cellStyle name="入力 2" xfId="139"/>
    <cellStyle name="入力 3" xfId="140"/>
    <cellStyle name="標準 2" xfId="141"/>
    <cellStyle name="標準 3" xfId="142"/>
    <cellStyle name="標準 4" xfId="143"/>
    <cellStyle name="良い" xfId="144"/>
    <cellStyle name="良い 2" xfId="145"/>
    <cellStyle name="良い 3" xfId="1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S43"/>
  <sheetViews>
    <sheetView showGridLines="0" tabSelected="1" view="pageBreakPreview" zoomScale="85" zoomScaleNormal="70" zoomScaleSheetLayoutView="85" zoomScalePageLayoutView="0" workbookViewId="0" topLeftCell="A1">
      <selection activeCell="A1" sqref="A1"/>
    </sheetView>
  </sheetViews>
  <sheetFormatPr defaultColWidth="8.796875" defaultRowHeight="15"/>
  <cols>
    <col min="1" max="2" width="3.69921875" style="17" customWidth="1"/>
    <col min="3" max="3" width="19.5" style="17" customWidth="1"/>
    <col min="4" max="6" width="15.59765625" style="17" customWidth="1"/>
    <col min="7" max="9" width="14.59765625" style="17" customWidth="1"/>
    <col min="10" max="16" width="15.59765625" style="17" customWidth="1"/>
    <col min="17" max="16384" width="9" style="17" customWidth="1"/>
  </cols>
  <sheetData>
    <row r="1" spans="1:5" ht="23.25" customHeight="1">
      <c r="A1" s="15" t="s">
        <v>172</v>
      </c>
      <c r="B1" s="15"/>
      <c r="C1" s="16"/>
      <c r="D1" s="16"/>
      <c r="E1" s="16"/>
    </row>
    <row r="2" spans="1:5" ht="8.25" customHeight="1">
      <c r="A2" s="15"/>
      <c r="B2" s="15"/>
      <c r="C2" s="16"/>
      <c r="D2" s="16"/>
      <c r="E2" s="16"/>
    </row>
    <row r="3" spans="1:5" ht="23.25" customHeight="1">
      <c r="A3" s="18" t="s">
        <v>76</v>
      </c>
      <c r="B3" s="18"/>
      <c r="C3" s="16"/>
      <c r="D3" s="16"/>
      <c r="E3" s="16"/>
    </row>
    <row r="4" spans="1:3" ht="36.75" customHeight="1">
      <c r="A4" s="19" t="s">
        <v>168</v>
      </c>
      <c r="B4" s="19"/>
      <c r="C4" s="20"/>
    </row>
    <row r="5" spans="1:6" ht="42.75">
      <c r="A5" s="110"/>
      <c r="B5" s="111"/>
      <c r="C5" s="112"/>
      <c r="D5" s="21" t="s">
        <v>9</v>
      </c>
      <c r="E5" s="21" t="s">
        <v>7</v>
      </c>
      <c r="F5" s="21" t="s">
        <v>11</v>
      </c>
    </row>
    <row r="6" spans="1:6" ht="30" customHeight="1">
      <c r="A6" s="107" t="s">
        <v>1</v>
      </c>
      <c r="B6" s="108"/>
      <c r="C6" s="109"/>
      <c r="D6" s="22">
        <v>1048961</v>
      </c>
      <c r="E6" s="22">
        <v>223302</v>
      </c>
      <c r="F6" s="22">
        <v>825659</v>
      </c>
    </row>
    <row r="7" spans="1:6" ht="34.5" customHeight="1">
      <c r="A7" s="20"/>
      <c r="B7" s="20"/>
      <c r="C7" s="20"/>
      <c r="D7" s="23"/>
      <c r="E7" s="23"/>
      <c r="F7" s="23"/>
    </row>
    <row r="8" spans="1:16" ht="15.75" customHeight="1">
      <c r="A8" s="117" t="s">
        <v>37</v>
      </c>
      <c r="B8" s="117"/>
      <c r="C8" s="118"/>
      <c r="D8" s="113" t="s">
        <v>70</v>
      </c>
      <c r="E8" s="113"/>
      <c r="F8" s="113"/>
      <c r="G8" s="113"/>
      <c r="H8" s="114" t="s">
        <v>71</v>
      </c>
      <c r="I8" s="115"/>
      <c r="J8" s="114" t="s">
        <v>71</v>
      </c>
      <c r="K8" s="115"/>
      <c r="L8" s="114" t="s">
        <v>72</v>
      </c>
      <c r="M8" s="115"/>
      <c r="N8" s="115"/>
      <c r="O8" s="116"/>
      <c r="P8" s="24" t="s">
        <v>33</v>
      </c>
    </row>
    <row r="9" spans="1:16" ht="45" customHeight="1">
      <c r="A9" s="118"/>
      <c r="B9" s="118"/>
      <c r="C9" s="118"/>
      <c r="D9" s="21" t="s">
        <v>3</v>
      </c>
      <c r="E9" s="21" t="s">
        <v>5</v>
      </c>
      <c r="F9" s="21" t="s">
        <v>13</v>
      </c>
      <c r="G9" s="21" t="s">
        <v>15</v>
      </c>
      <c r="H9" s="21" t="s">
        <v>17</v>
      </c>
      <c r="I9" s="21" t="s">
        <v>19</v>
      </c>
      <c r="J9" s="21" t="s">
        <v>21</v>
      </c>
      <c r="K9" s="21" t="s">
        <v>23</v>
      </c>
      <c r="L9" s="21" t="s">
        <v>25</v>
      </c>
      <c r="M9" s="21" t="s">
        <v>27</v>
      </c>
      <c r="N9" s="21" t="s">
        <v>29</v>
      </c>
      <c r="O9" s="21" t="s">
        <v>31</v>
      </c>
      <c r="P9" s="21" t="s">
        <v>35</v>
      </c>
    </row>
    <row r="10" spans="1:19" ht="30" customHeight="1">
      <c r="A10" s="99" t="s">
        <v>58</v>
      </c>
      <c r="B10" s="102" t="s">
        <v>38</v>
      </c>
      <c r="C10" s="102"/>
      <c r="D10" s="22">
        <f>'内訳（地積等１）'!C36</f>
        <v>10177164</v>
      </c>
      <c r="E10" s="22">
        <f>'内訳（地積等１）'!D36</f>
        <v>772357984</v>
      </c>
      <c r="F10" s="11">
        <f>E10-G10</f>
        <v>26182504</v>
      </c>
      <c r="G10" s="22">
        <f>'内訳（地積等１）'!E36</f>
        <v>746175480</v>
      </c>
      <c r="H10" s="22">
        <f>'内訳（地積等１）'!F36</f>
        <v>84503869</v>
      </c>
      <c r="I10" s="11">
        <f>H10-J10</f>
        <v>2635515</v>
      </c>
      <c r="J10" s="22">
        <f>'内訳（地積等１）'!G36</f>
        <v>81868354</v>
      </c>
      <c r="K10" s="22">
        <f>'内訳（地積等１）'!H36</f>
        <v>81652288</v>
      </c>
      <c r="L10" s="22">
        <f>'内訳（地積等１）'!I36</f>
        <v>30842</v>
      </c>
      <c r="M10" s="22">
        <f>'内訳（地積等１）'!J36</f>
        <v>577814</v>
      </c>
      <c r="N10" s="11">
        <f>M10-O10</f>
        <v>33373</v>
      </c>
      <c r="O10" s="22">
        <f>'内訳（地積等１）'!K36</f>
        <v>544441</v>
      </c>
      <c r="P10" s="11">
        <f aca="true" t="shared" si="0" ref="P10:P33">IF(H10&gt;0,ROUND(H10/E10*1000,1),0)</f>
        <v>109.4</v>
      </c>
      <c r="R10" s="26"/>
      <c r="S10" s="26"/>
    </row>
    <row r="11" spans="1:19" ht="30" customHeight="1">
      <c r="A11" s="100"/>
      <c r="B11" s="102" t="s">
        <v>143</v>
      </c>
      <c r="C11" s="102"/>
      <c r="D11" s="22">
        <f>'内訳（地積等１）'!O36</f>
        <v>0</v>
      </c>
      <c r="E11" s="22">
        <f>'内訳（地積等１）'!P36</f>
        <v>0</v>
      </c>
      <c r="F11" s="11">
        <f>E11-G11</f>
        <v>0</v>
      </c>
      <c r="G11" s="22">
        <f>'内訳（地積等１）'!Q36</f>
        <v>0</v>
      </c>
      <c r="H11" s="22">
        <f>'内訳（地積等１）'!R36</f>
        <v>0</v>
      </c>
      <c r="I11" s="11">
        <f>H11-J11</f>
        <v>0</v>
      </c>
      <c r="J11" s="22">
        <f>'内訳（地積等１）'!S36</f>
        <v>0</v>
      </c>
      <c r="K11" s="22">
        <f>'内訳（地積等１）'!T36</f>
        <v>0</v>
      </c>
      <c r="L11" s="22">
        <f>'内訳（地積等１）'!U36</f>
        <v>0</v>
      </c>
      <c r="M11" s="22">
        <f>'内訳（地積等１）'!V36</f>
        <v>0</v>
      </c>
      <c r="N11" s="11">
        <f>M11-O11</f>
        <v>0</v>
      </c>
      <c r="O11" s="22">
        <f>'内訳（地積等１）'!W36</f>
        <v>0</v>
      </c>
      <c r="P11" s="11">
        <f>IF(H11&gt;0,ROUND(H11/E11*1000,1),0)</f>
        <v>0</v>
      </c>
      <c r="R11" s="26"/>
      <c r="S11" s="26"/>
    </row>
    <row r="12" spans="1:19" ht="30" customHeight="1">
      <c r="A12" s="101"/>
      <c r="B12" s="102" t="s">
        <v>39</v>
      </c>
      <c r="C12" s="102"/>
      <c r="D12" s="22">
        <f>'内訳（地積等１）'!AA36</f>
        <v>211573</v>
      </c>
      <c r="E12" s="22">
        <f>'内訳（地積等１）'!AB36</f>
        <v>5214958</v>
      </c>
      <c r="F12" s="11">
        <f aca="true" t="shared" si="1" ref="F12:F32">E12-G12</f>
        <v>72898</v>
      </c>
      <c r="G12" s="22">
        <f>'内訳（地積等１）'!AC36</f>
        <v>5142060</v>
      </c>
      <c r="H12" s="22">
        <f>'内訳（地積等１）'!AD36</f>
        <v>28194332</v>
      </c>
      <c r="I12" s="11">
        <f aca="true" t="shared" si="2" ref="I12:I32">H12-J12</f>
        <v>401169</v>
      </c>
      <c r="J12" s="22">
        <f>'内訳（地積等１）'!AE36</f>
        <v>27793163</v>
      </c>
      <c r="K12" s="22">
        <f>'内訳（地積等１）'!AF36</f>
        <v>8181156</v>
      </c>
      <c r="L12" s="22">
        <f>'内訳（地積等１）'!AG36</f>
        <v>793</v>
      </c>
      <c r="M12" s="22">
        <f>'内訳（地積等１）'!AH36</f>
        <v>7989</v>
      </c>
      <c r="N12" s="11">
        <f aca="true" t="shared" si="3" ref="N12:N32">M12-O12</f>
        <v>196</v>
      </c>
      <c r="O12" s="22">
        <f>'内訳（地積等１）'!AI36</f>
        <v>7793</v>
      </c>
      <c r="P12" s="11">
        <f t="shared" si="0"/>
        <v>5406.4</v>
      </c>
      <c r="R12" s="26"/>
      <c r="S12" s="26"/>
    </row>
    <row r="13" spans="1:19" ht="30" customHeight="1">
      <c r="A13" s="99" t="s">
        <v>59</v>
      </c>
      <c r="B13" s="102" t="s">
        <v>40</v>
      </c>
      <c r="C13" s="102"/>
      <c r="D13" s="22">
        <f>'内訳（地積等１）'!AM36</f>
        <v>13362304</v>
      </c>
      <c r="E13" s="22">
        <f>'内訳（地積等１）'!AN36</f>
        <v>778427663</v>
      </c>
      <c r="F13" s="11">
        <f t="shared" si="1"/>
        <v>43626787</v>
      </c>
      <c r="G13" s="22">
        <f>'内訳（地積等１）'!AO36</f>
        <v>734800876</v>
      </c>
      <c r="H13" s="22">
        <f>'内訳（地積等１）'!AP36</f>
        <v>41080099</v>
      </c>
      <c r="I13" s="11">
        <f t="shared" si="2"/>
        <v>2242688</v>
      </c>
      <c r="J13" s="22">
        <f>'内訳（地積等１）'!AQ36</f>
        <v>38837411</v>
      </c>
      <c r="K13" s="22">
        <f>'内訳（地積等１）'!AR36</f>
        <v>38804762</v>
      </c>
      <c r="L13" s="22">
        <f>'内訳（地積等１）'!AS36</f>
        <v>37178</v>
      </c>
      <c r="M13" s="22">
        <f>'内訳（地積等１）'!AT36</f>
        <v>786981</v>
      </c>
      <c r="N13" s="11">
        <f t="shared" si="3"/>
        <v>62435</v>
      </c>
      <c r="O13" s="22">
        <f>'内訳（地積等１）'!AU36</f>
        <v>724546</v>
      </c>
      <c r="P13" s="11">
        <f t="shared" si="0"/>
        <v>52.8</v>
      </c>
      <c r="R13" s="26"/>
      <c r="S13" s="26"/>
    </row>
    <row r="14" spans="1:19" ht="30" customHeight="1">
      <c r="A14" s="100"/>
      <c r="B14" s="102" t="s">
        <v>144</v>
      </c>
      <c r="C14" s="102"/>
      <c r="D14" s="22">
        <f>'内訳（地積等１）'!AY36</f>
        <v>0</v>
      </c>
      <c r="E14" s="22">
        <f>'内訳（地積等１）'!AZ36</f>
        <v>0</v>
      </c>
      <c r="F14" s="11">
        <f>E14-G14</f>
        <v>0</v>
      </c>
      <c r="G14" s="22">
        <f>'内訳（地積等１）'!BA36</f>
        <v>0</v>
      </c>
      <c r="H14" s="22">
        <f>'内訳（地積等１）'!BB36</f>
        <v>0</v>
      </c>
      <c r="I14" s="11">
        <f>H14-J14</f>
        <v>0</v>
      </c>
      <c r="J14" s="22">
        <f>'内訳（地積等１）'!BC36</f>
        <v>0</v>
      </c>
      <c r="K14" s="22">
        <f>'内訳（地積等１）'!BD36</f>
        <v>0</v>
      </c>
      <c r="L14" s="22">
        <f>'内訳（地積等１）'!BE36</f>
        <v>0</v>
      </c>
      <c r="M14" s="22">
        <f>'内訳（地積等１）'!BF36</f>
        <v>0</v>
      </c>
      <c r="N14" s="11">
        <f>M14-O14</f>
        <v>0</v>
      </c>
      <c r="O14" s="22">
        <f>'内訳（地積等１）'!BG36</f>
        <v>0</v>
      </c>
      <c r="P14" s="11">
        <f>IF(H14&gt;0,ROUND(H14/E14*1000,1),0)</f>
        <v>0</v>
      </c>
      <c r="R14" s="26"/>
      <c r="S14" s="26"/>
    </row>
    <row r="15" spans="1:19" ht="30" customHeight="1">
      <c r="A15" s="101"/>
      <c r="B15" s="102" t="s">
        <v>41</v>
      </c>
      <c r="C15" s="102"/>
      <c r="D15" s="22">
        <f>'内訳（地積等１）'!BK36</f>
        <v>378276</v>
      </c>
      <c r="E15" s="22">
        <f>'内訳（地積等１）'!BL36</f>
        <v>27051859</v>
      </c>
      <c r="F15" s="11">
        <f t="shared" si="1"/>
        <v>135972</v>
      </c>
      <c r="G15" s="22">
        <f>'内訳（地積等１）'!BM36</f>
        <v>26915887</v>
      </c>
      <c r="H15" s="22">
        <f>'内訳（地積等１）'!BN36</f>
        <v>257338955</v>
      </c>
      <c r="I15" s="11">
        <f t="shared" si="2"/>
        <v>516279</v>
      </c>
      <c r="J15" s="22">
        <f>'内訳（地積等１）'!BO36</f>
        <v>256822676</v>
      </c>
      <c r="K15" s="22">
        <f>'内訳（地積等１）'!BP36</f>
        <v>83177762</v>
      </c>
      <c r="L15" s="22">
        <f>'内訳（地積等１）'!BQ36</f>
        <v>1254</v>
      </c>
      <c r="M15" s="22">
        <f>'内訳（地積等１）'!BR36</f>
        <v>45976</v>
      </c>
      <c r="N15" s="11">
        <f t="shared" si="3"/>
        <v>736</v>
      </c>
      <c r="O15" s="22">
        <f>'内訳（地積等１）'!BS36</f>
        <v>45240</v>
      </c>
      <c r="P15" s="11">
        <f t="shared" si="0"/>
        <v>9512.8</v>
      </c>
      <c r="R15" s="26"/>
      <c r="S15" s="26"/>
    </row>
    <row r="16" spans="1:19" ht="30" customHeight="1">
      <c r="A16" s="99" t="s">
        <v>60</v>
      </c>
      <c r="B16" s="102" t="s">
        <v>42</v>
      </c>
      <c r="C16" s="102"/>
      <c r="D16" s="29"/>
      <c r="E16" s="22">
        <f>'内訳（地積等１）'!BX36</f>
        <v>198525452</v>
      </c>
      <c r="F16" s="11">
        <f t="shared" si="1"/>
        <v>8504744</v>
      </c>
      <c r="G16" s="22">
        <f>'内訳（地積等１）'!BY36</f>
        <v>190020708</v>
      </c>
      <c r="H16" s="22">
        <f>'内訳（地積等１）'!BZ36</f>
        <v>3242176917</v>
      </c>
      <c r="I16" s="11">
        <f t="shared" si="2"/>
        <v>54857235</v>
      </c>
      <c r="J16" s="22">
        <f>'内訳（地積等１）'!CA36</f>
        <v>3187319682</v>
      </c>
      <c r="K16" s="22">
        <f>'内訳（地積等１）'!CB36</f>
        <v>530047406</v>
      </c>
      <c r="L16" s="29"/>
      <c r="M16" s="22">
        <f>'内訳（地積等１）'!CD36</f>
        <v>1008210</v>
      </c>
      <c r="N16" s="11">
        <f t="shared" si="3"/>
        <v>59904</v>
      </c>
      <c r="O16" s="22">
        <f>'内訳（地積等１）'!CE36</f>
        <v>948306</v>
      </c>
      <c r="P16" s="11">
        <f t="shared" si="0"/>
        <v>16331.3</v>
      </c>
      <c r="R16" s="26"/>
      <c r="S16" s="26"/>
    </row>
    <row r="17" spans="1:19" ht="30" customHeight="1">
      <c r="A17" s="100"/>
      <c r="B17" s="102" t="s">
        <v>43</v>
      </c>
      <c r="C17" s="102"/>
      <c r="D17" s="29"/>
      <c r="E17" s="22">
        <f>'内訳（地積等１）'!CJ36</f>
        <v>224105918</v>
      </c>
      <c r="F17" s="11">
        <f t="shared" si="1"/>
        <v>1626883</v>
      </c>
      <c r="G17" s="22">
        <f>'内訳（地積等１）'!CK36</f>
        <v>222479035</v>
      </c>
      <c r="H17" s="22">
        <f>'内訳（地積等１）'!CL36</f>
        <v>1914351955</v>
      </c>
      <c r="I17" s="11">
        <f t="shared" si="2"/>
        <v>5995215</v>
      </c>
      <c r="J17" s="22">
        <f>'内訳（地積等１）'!CM36</f>
        <v>1908356740</v>
      </c>
      <c r="K17" s="22">
        <f>'内訳（地積等１）'!CN36</f>
        <v>634551659</v>
      </c>
      <c r="L17" s="29"/>
      <c r="M17" s="22">
        <f>'内訳（地積等１）'!CP36</f>
        <v>848685</v>
      </c>
      <c r="N17" s="11">
        <f t="shared" si="3"/>
        <v>27530</v>
      </c>
      <c r="O17" s="22">
        <f>'内訳（地積等１）'!CQ36</f>
        <v>821155</v>
      </c>
      <c r="P17" s="11">
        <f t="shared" si="0"/>
        <v>8542.2</v>
      </c>
      <c r="R17" s="26"/>
      <c r="S17" s="26"/>
    </row>
    <row r="18" spans="1:19" ht="30" customHeight="1">
      <c r="A18" s="100"/>
      <c r="B18" s="102" t="s">
        <v>44</v>
      </c>
      <c r="C18" s="102"/>
      <c r="D18" s="29"/>
      <c r="E18" s="22">
        <f>'内訳（地積等１）'!CV36</f>
        <v>209822292</v>
      </c>
      <c r="F18" s="11">
        <f t="shared" si="1"/>
        <v>203802</v>
      </c>
      <c r="G18" s="22">
        <f>'内訳（地積等１）'!CW36</f>
        <v>209618490</v>
      </c>
      <c r="H18" s="22">
        <f>'内訳（地積等１）'!CX36</f>
        <v>2650430361</v>
      </c>
      <c r="I18" s="11">
        <f t="shared" si="2"/>
        <v>628526</v>
      </c>
      <c r="J18" s="22">
        <f>'内訳（地積等１）'!CY36</f>
        <v>2649801835</v>
      </c>
      <c r="K18" s="22">
        <f>'内訳（地積等１）'!CZ36</f>
        <v>1801246824</v>
      </c>
      <c r="L18" s="29"/>
      <c r="M18" s="22">
        <f>'内訳（地積等１）'!DB36</f>
        <v>255662</v>
      </c>
      <c r="N18" s="11">
        <f t="shared" si="3"/>
        <v>3200</v>
      </c>
      <c r="O18" s="22">
        <f>'内訳（地積等１）'!DC36</f>
        <v>252462</v>
      </c>
      <c r="P18" s="11">
        <f t="shared" si="0"/>
        <v>12631.8</v>
      </c>
      <c r="R18" s="26"/>
      <c r="S18" s="26"/>
    </row>
    <row r="19" spans="1:19" ht="30" customHeight="1">
      <c r="A19" s="101"/>
      <c r="B19" s="113" t="s">
        <v>45</v>
      </c>
      <c r="C19" s="113"/>
      <c r="D19" s="22">
        <f>'内訳（地積等１）'!DG36</f>
        <v>53163906</v>
      </c>
      <c r="E19" s="22">
        <f>'内訳（地積等１）'!DH36</f>
        <v>632453662</v>
      </c>
      <c r="F19" s="11">
        <f t="shared" si="1"/>
        <v>10335429</v>
      </c>
      <c r="G19" s="22">
        <f>'内訳（地積等１）'!DI36</f>
        <v>622118233</v>
      </c>
      <c r="H19" s="22">
        <f>'内訳（地積等１）'!DJ36</f>
        <v>7806959233</v>
      </c>
      <c r="I19" s="11">
        <f t="shared" si="2"/>
        <v>61480976</v>
      </c>
      <c r="J19" s="22">
        <f>'内訳（地積等１）'!DK36</f>
        <v>7745478257</v>
      </c>
      <c r="K19" s="22">
        <f>'内訳（地積等１）'!DL36</f>
        <v>2965845889</v>
      </c>
      <c r="L19" s="22">
        <f>'内訳（地積等１）'!DM36</f>
        <v>40557</v>
      </c>
      <c r="M19" s="22">
        <f>'内訳（地積等１）'!DN36</f>
        <v>2112557</v>
      </c>
      <c r="N19" s="11">
        <f t="shared" si="3"/>
        <v>90634</v>
      </c>
      <c r="O19" s="22">
        <f>'内訳（地積等１）'!DO36</f>
        <v>2021923</v>
      </c>
      <c r="P19" s="11">
        <f t="shared" si="0"/>
        <v>12343.9</v>
      </c>
      <c r="R19" s="26"/>
      <c r="S19" s="26"/>
    </row>
    <row r="20" spans="1:19" ht="30" customHeight="1">
      <c r="A20" s="102" t="s">
        <v>46</v>
      </c>
      <c r="B20" s="102"/>
      <c r="C20" s="102"/>
      <c r="D20" s="22">
        <f>'内訳（地積等１）'!DS49</f>
        <v>0</v>
      </c>
      <c r="E20" s="22">
        <f>'内訳（地積等１）'!DT49</f>
        <v>0</v>
      </c>
      <c r="F20" s="11">
        <f t="shared" si="1"/>
        <v>0</v>
      </c>
      <c r="G20" s="22">
        <f>'内訳（地積等１）'!DU49</f>
        <v>0</v>
      </c>
      <c r="H20" s="22">
        <f>'内訳（地積等１）'!DV49</f>
        <v>0</v>
      </c>
      <c r="I20" s="11">
        <f t="shared" si="2"/>
        <v>0</v>
      </c>
      <c r="J20" s="22">
        <f>'内訳（地積等１）'!DW49</f>
        <v>0</v>
      </c>
      <c r="K20" s="22">
        <f>'内訳（地積等１）'!DX49</f>
        <v>0</v>
      </c>
      <c r="L20" s="22">
        <f>'内訳（地積等１）'!DY49</f>
        <v>0</v>
      </c>
      <c r="M20" s="22">
        <f>'内訳（地積等１）'!DZ49</f>
        <v>0</v>
      </c>
      <c r="N20" s="11">
        <f t="shared" si="3"/>
        <v>0</v>
      </c>
      <c r="O20" s="22">
        <f>'内訳（地積等１）'!EA49</f>
        <v>0</v>
      </c>
      <c r="P20" s="11">
        <f t="shared" si="0"/>
        <v>0</v>
      </c>
      <c r="R20" s="26"/>
      <c r="S20" s="26"/>
    </row>
    <row r="21" spans="1:19" ht="30" customHeight="1">
      <c r="A21" s="102" t="s">
        <v>47</v>
      </c>
      <c r="B21" s="102"/>
      <c r="C21" s="102"/>
      <c r="D21" s="22">
        <f>'内訳（地積等１）'!EE36</f>
        <v>7</v>
      </c>
      <c r="E21" s="22">
        <f>'内訳（地積等１）'!EF36</f>
        <v>464</v>
      </c>
      <c r="F21" s="11">
        <f t="shared" si="1"/>
        <v>59</v>
      </c>
      <c r="G21" s="22">
        <f>'内訳（地積等１）'!EG36</f>
        <v>405</v>
      </c>
      <c r="H21" s="22">
        <f>'内訳（地積等１）'!EH36</f>
        <v>2015</v>
      </c>
      <c r="I21" s="11">
        <f t="shared" si="2"/>
        <v>383</v>
      </c>
      <c r="J21" s="22">
        <f>'内訳（地積等１）'!EI36</f>
        <v>1632</v>
      </c>
      <c r="K21" s="22">
        <f>'内訳（地積等１）'!EJ36</f>
        <v>1472</v>
      </c>
      <c r="L21" s="22">
        <f>'内訳（地積等１）'!EK36</f>
        <v>1</v>
      </c>
      <c r="M21" s="22">
        <f>'内訳（地積等１）'!EL36</f>
        <v>14</v>
      </c>
      <c r="N21" s="11">
        <f t="shared" si="3"/>
        <v>4</v>
      </c>
      <c r="O21" s="22">
        <f>'内訳（地積等１）'!EM36</f>
        <v>10</v>
      </c>
      <c r="P21" s="11">
        <f t="shared" si="0"/>
        <v>4342.7</v>
      </c>
      <c r="R21" s="26"/>
      <c r="S21" s="26"/>
    </row>
    <row r="22" spans="1:19" ht="30" customHeight="1">
      <c r="A22" s="102" t="s">
        <v>48</v>
      </c>
      <c r="B22" s="102"/>
      <c r="C22" s="102"/>
      <c r="D22" s="22">
        <f>'内訳（地積等１）'!EQ36</f>
        <v>13191867</v>
      </c>
      <c r="E22" s="22">
        <f>'内訳（地積等１）'!ER36</f>
        <v>1000448</v>
      </c>
      <c r="F22" s="11">
        <f t="shared" si="1"/>
        <v>142213</v>
      </c>
      <c r="G22" s="22">
        <f>'内訳（地積等１）'!ES36</f>
        <v>858235</v>
      </c>
      <c r="H22" s="22">
        <f>'内訳（地積等１）'!ET36</f>
        <v>73794</v>
      </c>
      <c r="I22" s="11">
        <f t="shared" si="2"/>
        <v>3983</v>
      </c>
      <c r="J22" s="22">
        <f>'内訳（地積等１）'!EU36</f>
        <v>69811</v>
      </c>
      <c r="K22" s="22">
        <f>'内訳（地積等１）'!EV36</f>
        <v>59775</v>
      </c>
      <c r="L22" s="22">
        <f>'内訳（地積等１）'!EW36</f>
        <v>3980</v>
      </c>
      <c r="M22" s="22">
        <f>'内訳（地積等１）'!EX36</f>
        <v>1248</v>
      </c>
      <c r="N22" s="11">
        <f t="shared" si="3"/>
        <v>256</v>
      </c>
      <c r="O22" s="22">
        <f>'内訳（地積等１）'!EY36</f>
        <v>992</v>
      </c>
      <c r="P22" s="11">
        <f t="shared" si="0"/>
        <v>73.8</v>
      </c>
      <c r="R22" s="26"/>
      <c r="S22" s="26"/>
    </row>
    <row r="23" spans="1:19" ht="30" customHeight="1">
      <c r="A23" s="99" t="s">
        <v>61</v>
      </c>
      <c r="B23" s="102" t="s">
        <v>49</v>
      </c>
      <c r="C23" s="102"/>
      <c r="D23" s="22">
        <f>'内訳（地積等１）'!FC36</f>
        <v>346376852</v>
      </c>
      <c r="E23" s="22">
        <f>'内訳（地積等１）'!FD36</f>
        <v>924906728</v>
      </c>
      <c r="F23" s="11">
        <f t="shared" si="1"/>
        <v>84685515</v>
      </c>
      <c r="G23" s="22">
        <f>'内訳（地積等１）'!FE36</f>
        <v>840221213</v>
      </c>
      <c r="H23" s="22">
        <f>'内訳（地積等１）'!FF36</f>
        <v>22568779</v>
      </c>
      <c r="I23" s="11">
        <f t="shared" si="2"/>
        <v>2161727</v>
      </c>
      <c r="J23" s="22">
        <f>'内訳（地積等１）'!FG36</f>
        <v>20407052</v>
      </c>
      <c r="K23" s="22">
        <f>'内訳（地積等１）'!FH36</f>
        <v>20407035</v>
      </c>
      <c r="L23" s="22">
        <f>'内訳（地積等１）'!FI36</f>
        <v>24331</v>
      </c>
      <c r="M23" s="22">
        <f>'内訳（地積等１）'!FJ36</f>
        <v>444547</v>
      </c>
      <c r="N23" s="11">
        <f t="shared" si="3"/>
        <v>84252</v>
      </c>
      <c r="O23" s="22">
        <f>'内訳（地積等１）'!FK36</f>
        <v>360295</v>
      </c>
      <c r="P23" s="11">
        <f t="shared" si="0"/>
        <v>24.4</v>
      </c>
      <c r="R23" s="26"/>
      <c r="S23" s="26"/>
    </row>
    <row r="24" spans="1:19" ht="30" customHeight="1">
      <c r="A24" s="101"/>
      <c r="B24" s="102" t="s">
        <v>50</v>
      </c>
      <c r="C24" s="102"/>
      <c r="D24" s="22">
        <f>'内訳（地積等１）'!FO36</f>
        <v>2534560</v>
      </c>
      <c r="E24" s="22">
        <f>'内訳（地積等１）'!FP36</f>
        <v>9527944</v>
      </c>
      <c r="F24" s="11">
        <f t="shared" si="1"/>
        <v>238093</v>
      </c>
      <c r="G24" s="22">
        <f>'内訳（地積等１）'!FQ36</f>
        <v>9289851</v>
      </c>
      <c r="H24" s="22">
        <f>'内訳（地積等１）'!FR36</f>
        <v>19479708</v>
      </c>
      <c r="I24" s="11">
        <f t="shared" si="2"/>
        <v>91014</v>
      </c>
      <c r="J24" s="22">
        <f>'内訳（地積等１）'!FS36</f>
        <v>19388694</v>
      </c>
      <c r="K24" s="22">
        <f>'内訳（地積等１）'!FT36</f>
        <v>13445959</v>
      </c>
      <c r="L24" s="22">
        <f>'内訳（地積等１）'!FU36</f>
        <v>1683</v>
      </c>
      <c r="M24" s="22">
        <f>'内訳（地積等１）'!FV36</f>
        <v>10518</v>
      </c>
      <c r="N24" s="11">
        <f t="shared" si="3"/>
        <v>664</v>
      </c>
      <c r="O24" s="22">
        <f>'内訳（地積等１）'!FW36</f>
        <v>9854</v>
      </c>
      <c r="P24" s="11">
        <f t="shared" si="0"/>
        <v>2044.5</v>
      </c>
      <c r="R24" s="26"/>
      <c r="S24" s="26"/>
    </row>
    <row r="25" spans="1:19" ht="30" customHeight="1">
      <c r="A25" s="102" t="s">
        <v>51</v>
      </c>
      <c r="B25" s="102"/>
      <c r="C25" s="102"/>
      <c r="D25" s="22">
        <f>'内訳（地積等１）'!GA36</f>
        <v>3904474</v>
      </c>
      <c r="E25" s="22">
        <f>'内訳（地積等１）'!GB36</f>
        <v>6056306</v>
      </c>
      <c r="F25" s="11">
        <f t="shared" si="1"/>
        <v>92502</v>
      </c>
      <c r="G25" s="22">
        <f>'内訳（地積等１）'!GC36</f>
        <v>5963804</v>
      </c>
      <c r="H25" s="22">
        <f>'内訳（地積等１）'!GD36</f>
        <v>254162</v>
      </c>
      <c r="I25" s="11">
        <f t="shared" si="2"/>
        <v>2132</v>
      </c>
      <c r="J25" s="22">
        <f>'内訳（地積等１）'!GE36</f>
        <v>252030</v>
      </c>
      <c r="K25" s="22">
        <f>'内訳（地積等１）'!GF36</f>
        <v>251923</v>
      </c>
      <c r="L25" s="22">
        <f>'内訳（地積等１）'!GG36</f>
        <v>90</v>
      </c>
      <c r="M25" s="22">
        <f>'内訳（地積等１）'!GH36</f>
        <v>1049</v>
      </c>
      <c r="N25" s="11">
        <f t="shared" si="3"/>
        <v>49</v>
      </c>
      <c r="O25" s="22">
        <f>'内訳（地積等１）'!GI36</f>
        <v>1000</v>
      </c>
      <c r="P25" s="11">
        <f t="shared" si="0"/>
        <v>42</v>
      </c>
      <c r="R25" s="26"/>
      <c r="S25" s="26"/>
    </row>
    <row r="26" spans="1:19" ht="30" customHeight="1">
      <c r="A26" s="102" t="s">
        <v>52</v>
      </c>
      <c r="B26" s="102"/>
      <c r="C26" s="102"/>
      <c r="D26" s="22">
        <f>'内訳（地積等１）'!GM36</f>
        <v>17683742</v>
      </c>
      <c r="E26" s="22">
        <f>'内訳（地積等１）'!GN36</f>
        <v>54275382</v>
      </c>
      <c r="F26" s="11">
        <f t="shared" si="1"/>
        <v>11471841</v>
      </c>
      <c r="G26" s="22">
        <f>'内訳（地積等１）'!GO36</f>
        <v>42803541</v>
      </c>
      <c r="H26" s="22">
        <f>'内訳（地積等１）'!GP36</f>
        <v>3326255</v>
      </c>
      <c r="I26" s="11">
        <f t="shared" si="2"/>
        <v>348399</v>
      </c>
      <c r="J26" s="22">
        <f>'内訳（地積等１）'!GQ36</f>
        <v>2977856</v>
      </c>
      <c r="K26" s="22">
        <f>'内訳（地積等１）'!GR36</f>
        <v>2417140</v>
      </c>
      <c r="L26" s="22">
        <f>'内訳（地積等１）'!GS36</f>
        <v>15227</v>
      </c>
      <c r="M26" s="22">
        <f>'内訳（地積等１）'!GT36</f>
        <v>98021</v>
      </c>
      <c r="N26" s="11">
        <f t="shared" si="3"/>
        <v>22846</v>
      </c>
      <c r="O26" s="22">
        <f>'内訳（地積等１）'!GU36</f>
        <v>75175</v>
      </c>
      <c r="P26" s="11">
        <f t="shared" si="0"/>
        <v>61.3</v>
      </c>
      <c r="R26" s="26"/>
      <c r="S26" s="26"/>
    </row>
    <row r="27" spans="1:19" ht="30" customHeight="1">
      <c r="A27" s="103" t="s">
        <v>62</v>
      </c>
      <c r="B27" s="107" t="s">
        <v>53</v>
      </c>
      <c r="C27" s="109"/>
      <c r="D27" s="22">
        <f>'内訳（地積等１）'!GY36</f>
        <v>334197</v>
      </c>
      <c r="E27" s="22">
        <f>'内訳（地積等１）'!GZ36</f>
        <v>71890440</v>
      </c>
      <c r="F27" s="11">
        <f t="shared" si="1"/>
        <v>14317</v>
      </c>
      <c r="G27" s="22">
        <f>'内訳（地積等１）'!HA36</f>
        <v>71876123</v>
      </c>
      <c r="H27" s="22">
        <f>'内訳（地積等１）'!HB36</f>
        <v>91401083</v>
      </c>
      <c r="I27" s="11">
        <f t="shared" si="2"/>
        <v>15236</v>
      </c>
      <c r="J27" s="22">
        <f>'内訳（地積等１）'!HC36</f>
        <v>91385847</v>
      </c>
      <c r="K27" s="22">
        <f>'内訳（地積等１）'!HD36</f>
        <v>64917899</v>
      </c>
      <c r="L27" s="22">
        <f>'内訳（地積等１）'!HE36</f>
        <v>785</v>
      </c>
      <c r="M27" s="22">
        <f>'内訳（地積等１）'!HF36</f>
        <v>30032</v>
      </c>
      <c r="N27" s="11">
        <f t="shared" si="3"/>
        <v>110</v>
      </c>
      <c r="O27" s="22">
        <f>'内訳（地積等１）'!HG36</f>
        <v>29922</v>
      </c>
      <c r="P27" s="11">
        <f t="shared" si="0"/>
        <v>1271.4</v>
      </c>
      <c r="R27" s="26"/>
      <c r="S27" s="26"/>
    </row>
    <row r="28" spans="1:19" ht="30" customHeight="1">
      <c r="A28" s="103"/>
      <c r="B28" s="107" t="s">
        <v>54</v>
      </c>
      <c r="C28" s="109"/>
      <c r="D28" s="22">
        <f>'内訳（地積等１）'!HK36</f>
        <v>948836</v>
      </c>
      <c r="E28" s="22">
        <f>'内訳（地積等１）'!HL36</f>
        <v>975080</v>
      </c>
      <c r="F28" s="11">
        <f t="shared" si="1"/>
        <v>712</v>
      </c>
      <c r="G28" s="22">
        <f>'内訳（地積等１）'!HM36</f>
        <v>974368</v>
      </c>
      <c r="H28" s="22">
        <f>'内訳（地積等１）'!HN36</f>
        <v>7738581</v>
      </c>
      <c r="I28" s="11">
        <f t="shared" si="2"/>
        <v>869</v>
      </c>
      <c r="J28" s="22">
        <f>'内訳（地積等１）'!HO36</f>
        <v>7737712</v>
      </c>
      <c r="K28" s="22">
        <f>'内訳（地積等１）'!HP36</f>
        <v>5307459</v>
      </c>
      <c r="L28" s="22">
        <f>'内訳（地積等１）'!HQ36</f>
        <v>613</v>
      </c>
      <c r="M28" s="22">
        <f>'内訳（地積等１）'!HR36</f>
        <v>537</v>
      </c>
      <c r="N28" s="11">
        <f t="shared" si="3"/>
        <v>5</v>
      </c>
      <c r="O28" s="22">
        <f>'内訳（地積等１）'!HS36</f>
        <v>532</v>
      </c>
      <c r="P28" s="11">
        <f t="shared" si="0"/>
        <v>7936.4</v>
      </c>
      <c r="R28" s="26"/>
      <c r="S28" s="26"/>
    </row>
    <row r="29" spans="1:19" ht="30" customHeight="1">
      <c r="A29" s="103"/>
      <c r="B29" s="104" t="s">
        <v>132</v>
      </c>
      <c r="C29" s="25" t="s">
        <v>133</v>
      </c>
      <c r="D29" s="22">
        <f>'内訳（地積等１）'!HW36</f>
        <v>126233</v>
      </c>
      <c r="E29" s="22">
        <f>'内訳（地積等１）'!HX36</f>
        <v>7019371</v>
      </c>
      <c r="F29" s="11">
        <f t="shared" si="1"/>
        <v>2637</v>
      </c>
      <c r="G29" s="22">
        <f>'内訳（地積等１）'!HY36</f>
        <v>7016734</v>
      </c>
      <c r="H29" s="22">
        <f>'内訳（地積等１）'!HZ36</f>
        <v>26273811</v>
      </c>
      <c r="I29" s="11">
        <f t="shared" si="2"/>
        <v>2824</v>
      </c>
      <c r="J29" s="22">
        <f>'内訳（地積等１）'!IA36</f>
        <v>26270987</v>
      </c>
      <c r="K29" s="22">
        <f>'内訳（地積等１）'!IB36</f>
        <v>17852404</v>
      </c>
      <c r="L29" s="22">
        <f>'内訳（地積等１）'!IC36</f>
        <v>668</v>
      </c>
      <c r="M29" s="22">
        <f>'内訳（地積等１）'!ID36</f>
        <v>19032</v>
      </c>
      <c r="N29" s="11">
        <f t="shared" si="3"/>
        <v>29</v>
      </c>
      <c r="O29" s="22">
        <f>'内訳（地積等１）'!IE36</f>
        <v>19003</v>
      </c>
      <c r="P29" s="11">
        <f t="shared" si="0"/>
        <v>3743</v>
      </c>
      <c r="R29" s="26"/>
      <c r="S29" s="26"/>
    </row>
    <row r="30" spans="1:19" ht="30" customHeight="1">
      <c r="A30" s="103"/>
      <c r="B30" s="105"/>
      <c r="C30" s="25" t="s">
        <v>134</v>
      </c>
      <c r="D30" s="22">
        <f>'内訳（地積等１）'!II36</f>
        <v>0</v>
      </c>
      <c r="E30" s="22">
        <f>'内訳（地積等１）'!IJ36</f>
        <v>61505</v>
      </c>
      <c r="F30" s="11">
        <f t="shared" si="1"/>
        <v>0</v>
      </c>
      <c r="G30" s="22">
        <f>'内訳（地積等１）'!IK36</f>
        <v>61505</v>
      </c>
      <c r="H30" s="22">
        <f>'内訳（地積等１）'!IL36</f>
        <v>2190492</v>
      </c>
      <c r="I30" s="11">
        <f t="shared" si="2"/>
        <v>0</v>
      </c>
      <c r="J30" s="22">
        <f>'内訳（地積等１）'!IM36</f>
        <v>2190492</v>
      </c>
      <c r="K30" s="22">
        <f>'内訳（地積等１）'!IN36</f>
        <v>1488176</v>
      </c>
      <c r="L30" s="22">
        <f>'内訳（地積等１）'!IO36</f>
        <v>0</v>
      </c>
      <c r="M30" s="22">
        <f>'内訳（地積等１）'!IP36</f>
        <v>149</v>
      </c>
      <c r="N30" s="11">
        <f t="shared" si="3"/>
        <v>0</v>
      </c>
      <c r="O30" s="22">
        <f>'内訳（地積等１）'!IQ36</f>
        <v>149</v>
      </c>
      <c r="P30" s="11">
        <f t="shared" si="0"/>
        <v>35614.9</v>
      </c>
      <c r="R30" s="26"/>
      <c r="S30" s="26"/>
    </row>
    <row r="31" spans="1:19" ht="30" customHeight="1">
      <c r="A31" s="103"/>
      <c r="B31" s="106"/>
      <c r="C31" s="25" t="s">
        <v>135</v>
      </c>
      <c r="D31" s="11">
        <f aca="true" t="shared" si="4" ref="D31:M31">SUM(D29:D30)</f>
        <v>126233</v>
      </c>
      <c r="E31" s="11">
        <f t="shared" si="4"/>
        <v>7080876</v>
      </c>
      <c r="F31" s="11">
        <f t="shared" si="4"/>
        <v>2637</v>
      </c>
      <c r="G31" s="11">
        <f t="shared" si="4"/>
        <v>7078239</v>
      </c>
      <c r="H31" s="11">
        <f t="shared" si="4"/>
        <v>28464303</v>
      </c>
      <c r="I31" s="11">
        <f t="shared" si="4"/>
        <v>2824</v>
      </c>
      <c r="J31" s="11">
        <f t="shared" si="4"/>
        <v>28461479</v>
      </c>
      <c r="K31" s="11">
        <f t="shared" si="4"/>
        <v>19340580</v>
      </c>
      <c r="L31" s="11">
        <f t="shared" si="4"/>
        <v>668</v>
      </c>
      <c r="M31" s="11">
        <f t="shared" si="4"/>
        <v>19181</v>
      </c>
      <c r="N31" s="11">
        <f>SUM(N29:N30)</f>
        <v>29</v>
      </c>
      <c r="O31" s="11">
        <f>SUM(O29:O30)</f>
        <v>19152</v>
      </c>
      <c r="P31" s="11">
        <f t="shared" si="0"/>
        <v>4019.9</v>
      </c>
      <c r="R31" s="26"/>
      <c r="S31" s="26"/>
    </row>
    <row r="32" spans="1:19" ht="30" customHeight="1">
      <c r="A32" s="103"/>
      <c r="B32" s="107" t="s">
        <v>55</v>
      </c>
      <c r="C32" s="109"/>
      <c r="D32" s="22">
        <f>'内訳（地積等２）'!C36</f>
        <v>134508075</v>
      </c>
      <c r="E32" s="22">
        <f>'内訳（地積等２）'!D36</f>
        <v>195816234</v>
      </c>
      <c r="F32" s="11">
        <f t="shared" si="1"/>
        <v>11034385</v>
      </c>
      <c r="G32" s="22">
        <f>'内訳（地積等２）'!E36</f>
        <v>184781849</v>
      </c>
      <c r="H32" s="22">
        <f>'内訳（地積等２）'!F36</f>
        <v>785610283</v>
      </c>
      <c r="I32" s="11">
        <f t="shared" si="2"/>
        <v>5628270</v>
      </c>
      <c r="J32" s="22">
        <f>'内訳（地積等２）'!G36</f>
        <v>779982013</v>
      </c>
      <c r="K32" s="22">
        <f>'内訳（地積等２）'!H36</f>
        <v>535559710</v>
      </c>
      <c r="L32" s="22">
        <f>'内訳（地積等２）'!I36</f>
        <v>302959</v>
      </c>
      <c r="M32" s="22">
        <f>'内訳（地積等２）'!J36</f>
        <v>335289</v>
      </c>
      <c r="N32" s="11">
        <f t="shared" si="3"/>
        <v>59140</v>
      </c>
      <c r="O32" s="22">
        <f>'内訳（地積等２）'!K36</f>
        <v>276149</v>
      </c>
      <c r="P32" s="11">
        <f t="shared" si="0"/>
        <v>4012</v>
      </c>
      <c r="R32" s="26"/>
      <c r="S32" s="26"/>
    </row>
    <row r="33" spans="1:19" ht="30" customHeight="1">
      <c r="A33" s="103"/>
      <c r="B33" s="114" t="s">
        <v>45</v>
      </c>
      <c r="C33" s="116"/>
      <c r="D33" s="11">
        <f>SUM(D27,D28,D31,D32)</f>
        <v>135917341</v>
      </c>
      <c r="E33" s="11">
        <f aca="true" t="shared" si="5" ref="E33:O33">SUM(E27,E28,E31,E32)</f>
        <v>275762630</v>
      </c>
      <c r="F33" s="11">
        <f t="shared" si="5"/>
        <v>11052051</v>
      </c>
      <c r="G33" s="11">
        <f t="shared" si="5"/>
        <v>264710579</v>
      </c>
      <c r="H33" s="11">
        <f t="shared" si="5"/>
        <v>913214250</v>
      </c>
      <c r="I33" s="11">
        <f t="shared" si="5"/>
        <v>5647199</v>
      </c>
      <c r="J33" s="11">
        <f t="shared" si="5"/>
        <v>907567051</v>
      </c>
      <c r="K33" s="11">
        <f t="shared" si="5"/>
        <v>625125648</v>
      </c>
      <c r="L33" s="11">
        <f t="shared" si="5"/>
        <v>305025</v>
      </c>
      <c r="M33" s="11">
        <f t="shared" si="5"/>
        <v>385039</v>
      </c>
      <c r="N33" s="11">
        <f t="shared" si="5"/>
        <v>59284</v>
      </c>
      <c r="O33" s="11">
        <f t="shared" si="5"/>
        <v>325755</v>
      </c>
      <c r="P33" s="11">
        <f t="shared" si="0"/>
        <v>3311.6</v>
      </c>
      <c r="R33" s="26"/>
      <c r="S33" s="26"/>
    </row>
    <row r="34" spans="1:19" ht="30" customHeight="1">
      <c r="A34" s="102" t="s">
        <v>56</v>
      </c>
      <c r="B34" s="102"/>
      <c r="C34" s="102"/>
      <c r="D34" s="22">
        <f>'内訳（地積等２）'!O36</f>
        <v>1006474906</v>
      </c>
      <c r="E34" s="29"/>
      <c r="F34" s="29"/>
      <c r="G34" s="29"/>
      <c r="H34" s="29"/>
      <c r="I34" s="29"/>
      <c r="J34" s="29"/>
      <c r="K34" s="29"/>
      <c r="L34" s="22">
        <f>'内訳（地積等２）'!U36</f>
        <v>1245072</v>
      </c>
      <c r="M34" s="29"/>
      <c r="N34" s="29"/>
      <c r="O34" s="29"/>
      <c r="P34" s="29"/>
      <c r="R34" s="26"/>
      <c r="S34" s="26"/>
    </row>
    <row r="35" spans="1:19" ht="30" customHeight="1">
      <c r="A35" s="102" t="s">
        <v>57</v>
      </c>
      <c r="B35" s="102"/>
      <c r="C35" s="102"/>
      <c r="D35" s="22">
        <f>'内訳（地積等２）'!AA36</f>
        <v>1603376972</v>
      </c>
      <c r="E35" s="22">
        <f>'内訳（地積等２）'!AB36</f>
        <v>3487036028</v>
      </c>
      <c r="F35" s="22">
        <f>E35-G35</f>
        <v>188035864</v>
      </c>
      <c r="G35" s="22">
        <f>'内訳（地積等２）'!AC36</f>
        <v>3299000164</v>
      </c>
      <c r="H35" s="22">
        <f>'内訳（地積等２）'!AD36</f>
        <v>9176995451</v>
      </c>
      <c r="I35" s="22">
        <f>H35-J35</f>
        <v>75531464</v>
      </c>
      <c r="J35" s="22">
        <f>'内訳（地積等２）'!AE36</f>
        <v>9101463987</v>
      </c>
      <c r="K35" s="22">
        <f>'内訳（地積等２）'!AF36</f>
        <v>3839370809</v>
      </c>
      <c r="L35" s="22">
        <f>'内訳（地積等２）'!AG36</f>
        <v>1706033</v>
      </c>
      <c r="M35" s="22">
        <f>'内訳（地積等２）'!AH36</f>
        <v>4471753</v>
      </c>
      <c r="N35" s="22">
        <f>M35-O35</f>
        <v>354729</v>
      </c>
      <c r="O35" s="22">
        <f>'内訳（地積等２）'!AI36</f>
        <v>4117024</v>
      </c>
      <c r="P35" s="11">
        <f>IF(H35&gt;0,ROUND(H35/E35*1000,1),0)</f>
        <v>2631.7</v>
      </c>
      <c r="R35" s="26"/>
      <c r="S35" s="26"/>
    </row>
    <row r="38" spans="4:16" s="28" customFormat="1" ht="14.25" hidden="1">
      <c r="D38" s="27">
        <f>D10+D12+D13+D15+D19+D20+D21+D22+D23+D24+D25+D26+D33+D34</f>
        <v>1603376972</v>
      </c>
      <c r="E38" s="27">
        <f>E10+E12+E13+E15+E19+E20+E21+E22+E23+E24+E25+E26+E33+E34</f>
        <v>3487036028</v>
      </c>
      <c r="F38" s="27">
        <f>F10+F12+F13+F15+F19+G20+F21+F22+F23+F24+F25+F26+F33+F34</f>
        <v>188035864</v>
      </c>
      <c r="G38" s="27" t="e">
        <f>G10+G12+G13+G15+G19+#REF!+G21+G22+G23+G24+G25+G26+G33+G34</f>
        <v>#REF!</v>
      </c>
      <c r="H38" s="27">
        <f>H10+H12+H13+H15+H19+H20+H21+H22+H23+H24+H25+H26+H33+H34</f>
        <v>9176995451</v>
      </c>
      <c r="I38" s="27">
        <f>I10+I12+I13+I15+I19+J20+I21+I22+I23+I24+I25+I26+I33+I34</f>
        <v>75531464</v>
      </c>
      <c r="J38" s="27">
        <f>J10+J12+J13+J15+J19+K20+J21+J22+J23+J24+J25+J26+J33+J34</f>
        <v>9101463987</v>
      </c>
      <c r="K38" s="27" t="e">
        <f>K10+K12+K13+K15+K19+#REF!+K21+K22+K23+K24+K25+K26+K33+K34</f>
        <v>#REF!</v>
      </c>
      <c r="L38" s="27">
        <f>L10+L12+L13+L15+L19+L20+L21+L22+L23+L24+L25+L26+L33+L34</f>
        <v>1706033</v>
      </c>
      <c r="M38" s="27">
        <f>M10+M12+M13+M15+M19+M20+M21+M22+M23+M24+M25+M26+M33+M34</f>
        <v>4471753</v>
      </c>
      <c r="N38" s="27">
        <f>N10+N12+N13+N15+N19+O20+N21+N22+N23+N24+N25+N26+N33+N34</f>
        <v>354729</v>
      </c>
      <c r="O38" s="27" t="e">
        <f>O10+O12+O13+O15+O19+#REF!+O21+O22+O23+O24+O25+O26+O33+O34</f>
        <v>#REF!</v>
      </c>
      <c r="P38" s="27"/>
    </row>
    <row r="39" spans="4:7" s="28" customFormat="1" ht="14.25" hidden="1">
      <c r="D39" s="27"/>
      <c r="E39" s="27"/>
      <c r="F39" s="27"/>
      <c r="G39" s="27"/>
    </row>
    <row r="40" s="28" customFormat="1" ht="14.25" hidden="1"/>
    <row r="41" spans="4:16" s="28" customFormat="1" ht="19.5" customHeight="1" hidden="1">
      <c r="D41" s="27">
        <f>SUM(D10:D34)-D31-D33</f>
        <v>1603376972</v>
      </c>
      <c r="E41" s="27">
        <f>SUM(E10:E34)-E31-E33-E19</f>
        <v>3487036028</v>
      </c>
      <c r="F41" s="27">
        <f aca="true" t="shared" si="6" ref="F41:O41">SUM(F10:F34)-F31-F33-F19</f>
        <v>188035864</v>
      </c>
      <c r="G41" s="27">
        <f t="shared" si="6"/>
        <v>3299000164</v>
      </c>
      <c r="H41" s="27">
        <f t="shared" si="6"/>
        <v>9176995451</v>
      </c>
      <c r="I41" s="27">
        <f t="shared" si="6"/>
        <v>75531464</v>
      </c>
      <c r="J41" s="27">
        <f t="shared" si="6"/>
        <v>9101463987</v>
      </c>
      <c r="K41" s="27">
        <f t="shared" si="6"/>
        <v>3839370809</v>
      </c>
      <c r="L41" s="27">
        <f>SUM(L10:L34)-L31-L33</f>
        <v>1706033</v>
      </c>
      <c r="M41" s="27">
        <f t="shared" si="6"/>
        <v>4471753</v>
      </c>
      <c r="N41" s="27">
        <f t="shared" si="6"/>
        <v>354729</v>
      </c>
      <c r="O41" s="27">
        <f t="shared" si="6"/>
        <v>4117024</v>
      </c>
      <c r="P41" s="27"/>
    </row>
    <row r="42" spans="4:16" s="28" customFormat="1" ht="19.5" customHeight="1" hidden="1">
      <c r="D42" s="27">
        <f>D35-D41</f>
        <v>0</v>
      </c>
      <c r="E42" s="27">
        <f>E35-E41</f>
        <v>0</v>
      </c>
      <c r="F42" s="27">
        <f aca="true" t="shared" si="7" ref="F42:O42">F35-F41</f>
        <v>0</v>
      </c>
      <c r="G42" s="27">
        <f t="shared" si="7"/>
        <v>0</v>
      </c>
      <c r="H42" s="27">
        <f t="shared" si="7"/>
        <v>0</v>
      </c>
      <c r="I42" s="27">
        <f t="shared" si="7"/>
        <v>0</v>
      </c>
      <c r="J42" s="27">
        <f t="shared" si="7"/>
        <v>0</v>
      </c>
      <c r="K42" s="27">
        <f t="shared" si="7"/>
        <v>0</v>
      </c>
      <c r="L42" s="27">
        <f t="shared" si="7"/>
        <v>0</v>
      </c>
      <c r="M42" s="27">
        <f t="shared" si="7"/>
        <v>0</v>
      </c>
      <c r="N42" s="27">
        <f t="shared" si="7"/>
        <v>0</v>
      </c>
      <c r="O42" s="27">
        <f t="shared" si="7"/>
        <v>0</v>
      </c>
      <c r="P42" s="27"/>
    </row>
    <row r="43" spans="4:16" s="28" customFormat="1" ht="19.5" customHeight="1" hidden="1"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</row>
    <row r="44" s="28" customFormat="1" ht="14.25"/>
    <row r="45" s="28" customFormat="1" ht="14.25"/>
    <row r="46" s="28" customFormat="1" ht="14.25"/>
    <row r="47" s="28" customFormat="1" ht="14.25"/>
    <row r="48" s="28" customFormat="1" ht="14.25"/>
    <row r="49" s="28" customFormat="1" ht="14.25"/>
  </sheetData>
  <sheetProtection/>
  <mergeCells count="36">
    <mergeCell ref="B10:C10"/>
    <mergeCell ref="B12:C12"/>
    <mergeCell ref="B13:C13"/>
    <mergeCell ref="B15:C15"/>
    <mergeCell ref="B16:C16"/>
    <mergeCell ref="B18:C18"/>
    <mergeCell ref="B17:C17"/>
    <mergeCell ref="B11:C11"/>
    <mergeCell ref="B14:C14"/>
    <mergeCell ref="B19:C19"/>
    <mergeCell ref="B23:C23"/>
    <mergeCell ref="B28:C28"/>
    <mergeCell ref="B24:C24"/>
    <mergeCell ref="A23:A24"/>
    <mergeCell ref="B33:C33"/>
    <mergeCell ref="B32:C32"/>
    <mergeCell ref="A20:C20"/>
    <mergeCell ref="A21:C21"/>
    <mergeCell ref="B27:C27"/>
    <mergeCell ref="A6:C6"/>
    <mergeCell ref="A5:C5"/>
    <mergeCell ref="D8:G8"/>
    <mergeCell ref="L8:O8"/>
    <mergeCell ref="A8:C9"/>
    <mergeCell ref="H8:I8"/>
    <mergeCell ref="J8:K8"/>
    <mergeCell ref="A10:A12"/>
    <mergeCell ref="A13:A15"/>
    <mergeCell ref="A16:A19"/>
    <mergeCell ref="A35:C35"/>
    <mergeCell ref="A27:A33"/>
    <mergeCell ref="A34:C34"/>
    <mergeCell ref="A25:C25"/>
    <mergeCell ref="A26:C26"/>
    <mergeCell ref="A22:C22"/>
    <mergeCell ref="B29:B31"/>
  </mergeCells>
  <printOptions horizontalCentered="1"/>
  <pageMargins left="0.7086614173228347" right="0.7086614173228347" top="0.8267716535433072" bottom="0.7480314960629921" header="0.5118110236220472" footer="0.5118110236220472"/>
  <pageSetup fitToWidth="2" horizontalDpi="600" verticalDpi="600" orientation="portrait" paperSize="9" scale="67" r:id="rId1"/>
  <colBreaks count="1" manualBreakCount="1">
    <brk id="9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P41"/>
  <sheetViews>
    <sheetView showGridLines="0" view="pageBreakPreview" zoomScaleNormal="55" zoomScaleSheetLayoutView="100" zoomScalePageLayoutView="0" workbookViewId="0" topLeftCell="A1">
      <selection activeCell="A1" sqref="A1"/>
    </sheetView>
  </sheetViews>
  <sheetFormatPr defaultColWidth="8.796875" defaultRowHeight="15"/>
  <cols>
    <col min="1" max="2" width="3.5" style="5" customWidth="1"/>
    <col min="3" max="3" width="22.69921875" style="5" customWidth="1"/>
    <col min="4" max="6" width="15.59765625" style="5" customWidth="1"/>
    <col min="7" max="9" width="14.59765625" style="5" customWidth="1"/>
    <col min="10" max="16" width="15.59765625" style="5" customWidth="1"/>
    <col min="17" max="16384" width="9" style="5" customWidth="1"/>
  </cols>
  <sheetData>
    <row r="1" spans="1:5" ht="23.25" customHeight="1">
      <c r="A1" s="8"/>
      <c r="B1" s="8"/>
      <c r="C1" s="4"/>
      <c r="D1" s="4"/>
      <c r="E1" s="4"/>
    </row>
    <row r="2" spans="1:3" ht="27" customHeight="1">
      <c r="A2" s="9" t="s">
        <v>68</v>
      </c>
      <c r="B2" s="9"/>
      <c r="C2" s="6"/>
    </row>
    <row r="3" spans="1:6" ht="42.75">
      <c r="A3" s="119"/>
      <c r="B3" s="120"/>
      <c r="C3" s="121"/>
      <c r="D3" s="7" t="s">
        <v>8</v>
      </c>
      <c r="E3" s="7" t="s">
        <v>6</v>
      </c>
      <c r="F3" s="7" t="s">
        <v>10</v>
      </c>
    </row>
    <row r="4" spans="1:6" ht="30" customHeight="1">
      <c r="A4" s="127" t="s">
        <v>0</v>
      </c>
      <c r="B4" s="128"/>
      <c r="C4" s="129"/>
      <c r="D4" s="1">
        <v>127639</v>
      </c>
      <c r="E4" s="1">
        <v>36909</v>
      </c>
      <c r="F4" s="1">
        <v>90730</v>
      </c>
    </row>
    <row r="5" spans="1:6" ht="34.5" customHeight="1">
      <c r="A5" s="6"/>
      <c r="B5" s="6"/>
      <c r="C5" s="6"/>
      <c r="D5" s="3"/>
      <c r="E5" s="3"/>
      <c r="F5" s="3"/>
    </row>
    <row r="6" spans="1:16" ht="15.75" customHeight="1">
      <c r="A6" s="125" t="s">
        <v>36</v>
      </c>
      <c r="B6" s="125"/>
      <c r="C6" s="126"/>
      <c r="D6" s="130" t="s">
        <v>73</v>
      </c>
      <c r="E6" s="130"/>
      <c r="F6" s="130"/>
      <c r="G6" s="130"/>
      <c r="H6" s="114" t="s">
        <v>71</v>
      </c>
      <c r="I6" s="115"/>
      <c r="J6" s="114" t="s">
        <v>71</v>
      </c>
      <c r="K6" s="115"/>
      <c r="L6" s="122" t="s">
        <v>75</v>
      </c>
      <c r="M6" s="123"/>
      <c r="N6" s="123"/>
      <c r="O6" s="124"/>
      <c r="P6" s="2" t="s">
        <v>32</v>
      </c>
    </row>
    <row r="7" spans="1:16" ht="45" customHeight="1">
      <c r="A7" s="126"/>
      <c r="B7" s="126"/>
      <c r="C7" s="126"/>
      <c r="D7" s="7" t="s">
        <v>2</v>
      </c>
      <c r="E7" s="7" t="s">
        <v>4</v>
      </c>
      <c r="F7" s="7" t="s">
        <v>12</v>
      </c>
      <c r="G7" s="7" t="s">
        <v>14</v>
      </c>
      <c r="H7" s="7" t="s">
        <v>16</v>
      </c>
      <c r="I7" s="7" t="s">
        <v>18</v>
      </c>
      <c r="J7" s="7" t="s">
        <v>20</v>
      </c>
      <c r="K7" s="7" t="s">
        <v>22</v>
      </c>
      <c r="L7" s="7" t="s">
        <v>24</v>
      </c>
      <c r="M7" s="7" t="s">
        <v>26</v>
      </c>
      <c r="N7" s="7" t="s">
        <v>28</v>
      </c>
      <c r="O7" s="7" t="s">
        <v>30</v>
      </c>
      <c r="P7" s="7" t="s">
        <v>34</v>
      </c>
    </row>
    <row r="8" spans="1:16" ht="30" customHeight="1">
      <c r="A8" s="99" t="s">
        <v>58</v>
      </c>
      <c r="B8" s="102" t="s">
        <v>38</v>
      </c>
      <c r="C8" s="102"/>
      <c r="D8" s="1">
        <f>'内訳（地積等１）'!C49</f>
        <v>1219659</v>
      </c>
      <c r="E8" s="1">
        <f>'内訳（地積等１）'!D49</f>
        <v>136499158</v>
      </c>
      <c r="F8" s="11">
        <f>E8-G8</f>
        <v>5461698</v>
      </c>
      <c r="G8" s="1">
        <f>'内訳（地積等１）'!E49</f>
        <v>131037460</v>
      </c>
      <c r="H8" s="1">
        <f>'内訳（地積等１）'!F49</f>
        <v>14105658</v>
      </c>
      <c r="I8" s="11">
        <f>H8-J8</f>
        <v>527060</v>
      </c>
      <c r="J8" s="1">
        <f>'内訳（地積等１）'!G49</f>
        <v>13578598</v>
      </c>
      <c r="K8" s="1">
        <f>'内訳（地積等１）'!H49</f>
        <v>13541312</v>
      </c>
      <c r="L8" s="1">
        <f>'内訳（地積等１）'!I49</f>
        <v>3977</v>
      </c>
      <c r="M8" s="1">
        <f>'内訳（地積等１）'!J49</f>
        <v>106096</v>
      </c>
      <c r="N8" s="11">
        <f>M8-O8</f>
        <v>7149</v>
      </c>
      <c r="O8" s="1">
        <f>'内訳（地積等１）'!K49</f>
        <v>98947</v>
      </c>
      <c r="P8" s="11">
        <f aca="true" t="shared" si="0" ref="P8:P31">IF(H8&gt;0,ROUND(H8/E8*1000,1),0)</f>
        <v>103.3</v>
      </c>
    </row>
    <row r="9" spans="1:16" ht="30" customHeight="1">
      <c r="A9" s="100"/>
      <c r="B9" s="102" t="s">
        <v>143</v>
      </c>
      <c r="C9" s="102"/>
      <c r="D9" s="1">
        <f>'内訳（地積等１）'!O49</f>
        <v>0</v>
      </c>
      <c r="E9" s="1">
        <f>'内訳（地積等１）'!P49</f>
        <v>0</v>
      </c>
      <c r="F9" s="11">
        <f>E9-G9</f>
        <v>0</v>
      </c>
      <c r="G9" s="1">
        <f>'内訳（地積等１）'!Q49</f>
        <v>0</v>
      </c>
      <c r="H9" s="1">
        <f>'内訳（地積等１）'!R49</f>
        <v>0</v>
      </c>
      <c r="I9" s="11">
        <f>H9-J9</f>
        <v>0</v>
      </c>
      <c r="J9" s="1">
        <f>'内訳（地積等１）'!S49</f>
        <v>0</v>
      </c>
      <c r="K9" s="1">
        <f>'内訳（地積等１）'!T49</f>
        <v>0</v>
      </c>
      <c r="L9" s="1">
        <f>'内訳（地積等１）'!U49</f>
        <v>0</v>
      </c>
      <c r="M9" s="1">
        <f>'内訳（地積等１）'!V49</f>
        <v>0</v>
      </c>
      <c r="N9" s="11">
        <f>M9-O9</f>
        <v>0</v>
      </c>
      <c r="O9" s="1">
        <f>'内訳（地積等１）'!W49</f>
        <v>0</v>
      </c>
      <c r="P9" s="11">
        <f>IF(H9&gt;0,ROUND(H9/E9*1000,1),0)</f>
        <v>0</v>
      </c>
    </row>
    <row r="10" spans="1:16" ht="30" customHeight="1">
      <c r="A10" s="101"/>
      <c r="B10" s="102" t="s">
        <v>39</v>
      </c>
      <c r="C10" s="102"/>
      <c r="D10" s="1">
        <f>'内訳（地積等１）'!AA49</f>
        <v>148111</v>
      </c>
      <c r="E10" s="1">
        <f>'内訳（地積等１）'!AB49</f>
        <v>330740</v>
      </c>
      <c r="F10" s="11">
        <f aca="true" t="shared" si="1" ref="F10:F30">E10-G10</f>
        <v>5400</v>
      </c>
      <c r="G10" s="1">
        <f>'内訳（地積等１）'!AC49</f>
        <v>325340</v>
      </c>
      <c r="H10" s="1">
        <f>'内訳（地積等１）'!AD49</f>
        <v>1400513</v>
      </c>
      <c r="I10" s="11">
        <f aca="true" t="shared" si="2" ref="I10:I30">H10-J10</f>
        <v>6191</v>
      </c>
      <c r="J10" s="1">
        <f>'内訳（地積等１）'!AE49</f>
        <v>1394322</v>
      </c>
      <c r="K10" s="1">
        <f>'内訳（地積等１）'!AF49</f>
        <v>430403</v>
      </c>
      <c r="L10" s="1">
        <f>'内訳（地積等１）'!AG49</f>
        <v>257</v>
      </c>
      <c r="M10" s="1">
        <f>'内訳（地積等１）'!AH49</f>
        <v>490</v>
      </c>
      <c r="N10" s="11">
        <f aca="true" t="shared" si="3" ref="N10:N30">M10-O10</f>
        <v>15</v>
      </c>
      <c r="O10" s="1">
        <f>'内訳（地積等１）'!AI49</f>
        <v>475</v>
      </c>
      <c r="P10" s="11">
        <f t="shared" si="0"/>
        <v>4234.5</v>
      </c>
    </row>
    <row r="11" spans="1:16" ht="30" customHeight="1">
      <c r="A11" s="99" t="s">
        <v>59</v>
      </c>
      <c r="B11" s="102" t="s">
        <v>40</v>
      </c>
      <c r="C11" s="102"/>
      <c r="D11" s="1">
        <f>'内訳（地積等１）'!AM49</f>
        <v>1364530</v>
      </c>
      <c r="E11" s="1">
        <f>'内訳（地積等１）'!AN49</f>
        <v>144803989</v>
      </c>
      <c r="F11" s="11">
        <f t="shared" si="1"/>
        <v>8781210</v>
      </c>
      <c r="G11" s="1">
        <f>'内訳（地積等１）'!AO49</f>
        <v>136022779</v>
      </c>
      <c r="H11" s="1">
        <f>'内訳（地積等１）'!AP49</f>
        <v>7916597</v>
      </c>
      <c r="I11" s="11">
        <f t="shared" si="2"/>
        <v>458804</v>
      </c>
      <c r="J11" s="1">
        <f>'内訳（地積等１）'!AQ49</f>
        <v>7457793</v>
      </c>
      <c r="K11" s="1">
        <f>'内訳（地積等１）'!AR49</f>
        <v>7456898</v>
      </c>
      <c r="L11" s="1">
        <f>'内訳（地積等１）'!AS49</f>
        <v>4752</v>
      </c>
      <c r="M11" s="1">
        <f>'内訳（地積等１）'!AT49</f>
        <v>157918</v>
      </c>
      <c r="N11" s="11">
        <f t="shared" si="3"/>
        <v>13266</v>
      </c>
      <c r="O11" s="1">
        <f>'内訳（地積等１）'!AU49</f>
        <v>144652</v>
      </c>
      <c r="P11" s="11">
        <f t="shared" si="0"/>
        <v>54.7</v>
      </c>
    </row>
    <row r="12" spans="1:16" ht="30" customHeight="1">
      <c r="A12" s="100"/>
      <c r="B12" s="102" t="s">
        <v>144</v>
      </c>
      <c r="C12" s="102"/>
      <c r="D12" s="1">
        <f>'内訳（地積等１）'!AY49</f>
        <v>0</v>
      </c>
      <c r="E12" s="1">
        <f>'内訳（地積等１）'!AZ49</f>
        <v>0</v>
      </c>
      <c r="F12" s="11">
        <f>E12-G12</f>
        <v>0</v>
      </c>
      <c r="G12" s="1">
        <f>'内訳（地積等１）'!BA49</f>
        <v>0</v>
      </c>
      <c r="H12" s="1">
        <f>'内訳（地積等１）'!BB49</f>
        <v>0</v>
      </c>
      <c r="I12" s="11">
        <f>H12-J12</f>
        <v>0</v>
      </c>
      <c r="J12" s="1">
        <f>'内訳（地積等１）'!BC49</f>
        <v>0</v>
      </c>
      <c r="K12" s="1">
        <f>'内訳（地積等１）'!BD49</f>
        <v>0</v>
      </c>
      <c r="L12" s="1">
        <f>'内訳（地積等１）'!BE49</f>
        <v>0</v>
      </c>
      <c r="M12" s="1">
        <f>'内訳（地積等１）'!BF49</f>
        <v>0</v>
      </c>
      <c r="N12" s="11">
        <f>M12-O12</f>
        <v>0</v>
      </c>
      <c r="O12" s="1">
        <f>'内訳（地積等１）'!BG49</f>
        <v>0</v>
      </c>
      <c r="P12" s="11">
        <f>IF(H12&gt;0,ROUND(H12/E12*1000,1),0)</f>
        <v>0</v>
      </c>
    </row>
    <row r="13" spans="1:16" ht="30" customHeight="1">
      <c r="A13" s="101"/>
      <c r="B13" s="102" t="s">
        <v>41</v>
      </c>
      <c r="C13" s="102"/>
      <c r="D13" s="1">
        <f>'内訳（地積等１）'!BK49</f>
        <v>515499</v>
      </c>
      <c r="E13" s="1">
        <f>'内訳（地積等１）'!BL49</f>
        <v>2629231</v>
      </c>
      <c r="F13" s="11">
        <f t="shared" si="1"/>
        <v>21459</v>
      </c>
      <c r="G13" s="1">
        <f>'内訳（地積等１）'!BM49</f>
        <v>2607772</v>
      </c>
      <c r="H13" s="1">
        <f>'内訳（地積等１）'!BN49</f>
        <v>22893445</v>
      </c>
      <c r="I13" s="11">
        <f t="shared" si="2"/>
        <v>169188</v>
      </c>
      <c r="J13" s="1">
        <f>'内訳（地積等１）'!BO49</f>
        <v>22724257</v>
      </c>
      <c r="K13" s="1">
        <f>'内訳（地積等１）'!BP49</f>
        <v>5365388</v>
      </c>
      <c r="L13" s="1">
        <f>'内訳（地積等１）'!BQ49</f>
        <v>385</v>
      </c>
      <c r="M13" s="1">
        <f>'内訳（地積等１）'!BR49</f>
        <v>4113</v>
      </c>
      <c r="N13" s="11">
        <f t="shared" si="3"/>
        <v>102</v>
      </c>
      <c r="O13" s="1">
        <f>'内訳（地積等１）'!BS49</f>
        <v>4011</v>
      </c>
      <c r="P13" s="11">
        <f t="shared" si="0"/>
        <v>8707.3</v>
      </c>
    </row>
    <row r="14" spans="1:16" ht="30" customHeight="1">
      <c r="A14" s="99" t="s">
        <v>60</v>
      </c>
      <c r="B14" s="102" t="s">
        <v>42</v>
      </c>
      <c r="C14" s="102"/>
      <c r="D14" s="29"/>
      <c r="E14" s="1">
        <f>'内訳（地積等１）'!BX49</f>
        <v>21235178</v>
      </c>
      <c r="F14" s="11">
        <f t="shared" si="1"/>
        <v>1640487</v>
      </c>
      <c r="G14" s="1">
        <f>'内訳（地積等１）'!BY49</f>
        <v>19594691</v>
      </c>
      <c r="H14" s="1">
        <f>'内訳（地積等１）'!BZ49</f>
        <v>217278973</v>
      </c>
      <c r="I14" s="11">
        <f t="shared" si="2"/>
        <v>9874621</v>
      </c>
      <c r="J14" s="1">
        <f>'内訳（地積等１）'!CA49</f>
        <v>207404352</v>
      </c>
      <c r="K14" s="1">
        <f>'内訳（地積等１）'!CB49</f>
        <v>34191183</v>
      </c>
      <c r="L14" s="29"/>
      <c r="M14" s="1">
        <f>'内訳（地積等１）'!CD49</f>
        <v>105201</v>
      </c>
      <c r="N14" s="11">
        <f t="shared" si="3"/>
        <v>11177</v>
      </c>
      <c r="O14" s="1">
        <f>'内訳（地積等１）'!CE49</f>
        <v>94024</v>
      </c>
      <c r="P14" s="11">
        <f t="shared" si="0"/>
        <v>10232</v>
      </c>
    </row>
    <row r="15" spans="1:16" ht="30" customHeight="1">
      <c r="A15" s="100"/>
      <c r="B15" s="102" t="s">
        <v>43</v>
      </c>
      <c r="C15" s="102"/>
      <c r="D15" s="29"/>
      <c r="E15" s="1">
        <f>'内訳（地積等１）'!CJ49</f>
        <v>34212940</v>
      </c>
      <c r="F15" s="11">
        <f t="shared" si="1"/>
        <v>363716</v>
      </c>
      <c r="G15" s="1">
        <f>'内訳（地積等１）'!CK49</f>
        <v>33849224</v>
      </c>
      <c r="H15" s="1">
        <f>'内訳（地積等１）'!CL49</f>
        <v>225916450</v>
      </c>
      <c r="I15" s="11">
        <f t="shared" si="2"/>
        <v>1123217</v>
      </c>
      <c r="J15" s="1">
        <f>'内訳（地積等１）'!CM49</f>
        <v>224793233</v>
      </c>
      <c r="K15" s="1">
        <f>'内訳（地積等１）'!CN49</f>
        <v>74492418</v>
      </c>
      <c r="L15" s="29"/>
      <c r="M15" s="1">
        <f>'内訳（地積等１）'!CP49</f>
        <v>103236</v>
      </c>
      <c r="N15" s="11">
        <f t="shared" si="3"/>
        <v>5395</v>
      </c>
      <c r="O15" s="1">
        <f>'内訳（地積等１）'!CQ49</f>
        <v>97841</v>
      </c>
      <c r="P15" s="11">
        <f t="shared" si="0"/>
        <v>6603.2</v>
      </c>
    </row>
    <row r="16" spans="1:16" ht="30" customHeight="1">
      <c r="A16" s="100"/>
      <c r="B16" s="102" t="s">
        <v>44</v>
      </c>
      <c r="C16" s="102"/>
      <c r="D16" s="29"/>
      <c r="E16" s="1">
        <f>'内訳（地積等１）'!CV49</f>
        <v>24349453</v>
      </c>
      <c r="F16" s="11">
        <f t="shared" si="1"/>
        <v>28658</v>
      </c>
      <c r="G16" s="1">
        <f>'内訳（地積等１）'!CW49</f>
        <v>24320795</v>
      </c>
      <c r="H16" s="1">
        <f>'内訳（地積等１）'!CX49</f>
        <v>265348492</v>
      </c>
      <c r="I16" s="11">
        <f t="shared" si="2"/>
        <v>75624</v>
      </c>
      <c r="J16" s="1">
        <f>'内訳（地積等１）'!CY49</f>
        <v>265272868</v>
      </c>
      <c r="K16" s="1">
        <f>'内訳（地積等１）'!CZ49</f>
        <v>172287879</v>
      </c>
      <c r="L16" s="29"/>
      <c r="M16" s="1">
        <f>'内訳（地積等１）'!DB49</f>
        <v>24719</v>
      </c>
      <c r="N16" s="11">
        <f t="shared" si="3"/>
        <v>477</v>
      </c>
      <c r="O16" s="1">
        <f>'内訳（地積等１）'!DC49</f>
        <v>24242</v>
      </c>
      <c r="P16" s="11">
        <f t="shared" si="0"/>
        <v>10897.5</v>
      </c>
    </row>
    <row r="17" spans="1:16" ht="30" customHeight="1">
      <c r="A17" s="101"/>
      <c r="B17" s="113" t="s">
        <v>45</v>
      </c>
      <c r="C17" s="113"/>
      <c r="D17" s="1">
        <f>'内訳（地積等１）'!DG49</f>
        <v>5865414</v>
      </c>
      <c r="E17" s="1">
        <f>'内訳（地積等１）'!DH49</f>
        <v>79797571</v>
      </c>
      <c r="F17" s="11">
        <f t="shared" si="1"/>
        <v>2032861</v>
      </c>
      <c r="G17" s="1">
        <f>'内訳（地積等１）'!DI49</f>
        <v>77764710</v>
      </c>
      <c r="H17" s="1">
        <f>'内訳（地積等１）'!DJ49</f>
        <v>708543915</v>
      </c>
      <c r="I17" s="11">
        <f t="shared" si="2"/>
        <v>11073462</v>
      </c>
      <c r="J17" s="1">
        <f>'内訳（地積等１）'!DK49</f>
        <v>697470453</v>
      </c>
      <c r="K17" s="1">
        <f>'内訳（地積等１）'!DL49</f>
        <v>280971480</v>
      </c>
      <c r="L17" s="1">
        <f>'内訳（地積等１）'!DM49</f>
        <v>5081</v>
      </c>
      <c r="M17" s="1">
        <f>'内訳（地積等１）'!DN49</f>
        <v>233156</v>
      </c>
      <c r="N17" s="11">
        <f t="shared" si="3"/>
        <v>17049</v>
      </c>
      <c r="O17" s="1">
        <f>'内訳（地積等１）'!DO49</f>
        <v>216107</v>
      </c>
      <c r="P17" s="11">
        <f t="shared" si="0"/>
        <v>8879.3</v>
      </c>
    </row>
    <row r="18" spans="1:16" ht="30" customHeight="1">
      <c r="A18" s="102" t="s">
        <v>46</v>
      </c>
      <c r="B18" s="102"/>
      <c r="C18" s="102"/>
      <c r="D18" s="22">
        <f>'内訳（地積等１）'!DS34</f>
        <v>0</v>
      </c>
      <c r="E18" s="22">
        <f>'内訳（地積等１）'!DT34</f>
        <v>0</v>
      </c>
      <c r="F18" s="11">
        <f t="shared" si="1"/>
        <v>0</v>
      </c>
      <c r="G18" s="22">
        <f>'内訳（地積等１）'!DU34</f>
        <v>0</v>
      </c>
      <c r="H18" s="22">
        <f>'内訳（地積等１）'!DV34</f>
        <v>0</v>
      </c>
      <c r="I18" s="11">
        <f t="shared" si="2"/>
        <v>0</v>
      </c>
      <c r="J18" s="22">
        <f>'内訳（地積等１）'!DW34</f>
        <v>0</v>
      </c>
      <c r="K18" s="22">
        <f>'内訳（地積等１）'!DX34</f>
        <v>0</v>
      </c>
      <c r="L18" s="22">
        <f>'内訳（地積等１）'!DY34</f>
        <v>0</v>
      </c>
      <c r="M18" s="22">
        <f>'内訳（地積等１）'!DZ34</f>
        <v>0</v>
      </c>
      <c r="N18" s="11">
        <f t="shared" si="3"/>
        <v>0</v>
      </c>
      <c r="O18" s="22">
        <f>'内訳（地積等１）'!EA34</f>
        <v>0</v>
      </c>
      <c r="P18" s="11">
        <f t="shared" si="0"/>
        <v>0</v>
      </c>
    </row>
    <row r="19" spans="1:16" ht="30" customHeight="1">
      <c r="A19" s="102" t="s">
        <v>47</v>
      </c>
      <c r="B19" s="102"/>
      <c r="C19" s="102"/>
      <c r="D19" s="1">
        <f>'内訳（地積等１）'!EE49</f>
        <v>1125</v>
      </c>
      <c r="E19" s="1">
        <f>'内訳（地積等１）'!EF49</f>
        <v>54</v>
      </c>
      <c r="F19" s="11">
        <f t="shared" si="1"/>
        <v>0</v>
      </c>
      <c r="G19" s="1">
        <f>'内訳（地積等１）'!EG49</f>
        <v>54</v>
      </c>
      <c r="H19" s="1">
        <f>'内訳（地積等１）'!EH49</f>
        <v>11302</v>
      </c>
      <c r="I19" s="11">
        <f t="shared" si="2"/>
        <v>0</v>
      </c>
      <c r="J19" s="1">
        <f>'内訳（地積等１）'!EI49</f>
        <v>11302</v>
      </c>
      <c r="K19" s="1">
        <f>'内訳（地積等１）'!EJ49</f>
        <v>11302</v>
      </c>
      <c r="L19" s="1">
        <f>'内訳（地積等１）'!EK49</f>
        <v>3</v>
      </c>
      <c r="M19" s="1">
        <f>'内訳（地積等１）'!EL49</f>
        <v>11</v>
      </c>
      <c r="N19" s="11">
        <f t="shared" si="3"/>
        <v>0</v>
      </c>
      <c r="O19" s="1">
        <f>'内訳（地積等１）'!EM49</f>
        <v>11</v>
      </c>
      <c r="P19" s="11">
        <f t="shared" si="0"/>
        <v>209296.3</v>
      </c>
    </row>
    <row r="20" spans="1:16" ht="30" customHeight="1">
      <c r="A20" s="102" t="s">
        <v>48</v>
      </c>
      <c r="B20" s="102"/>
      <c r="C20" s="102"/>
      <c r="D20" s="1">
        <f>'内訳（地積等１）'!EQ49</f>
        <v>6204252</v>
      </c>
      <c r="E20" s="1">
        <f>'内訳（地積等１）'!ER49</f>
        <v>131737</v>
      </c>
      <c r="F20" s="11">
        <f t="shared" si="1"/>
        <v>16347</v>
      </c>
      <c r="G20" s="1">
        <f>'内訳（地積等１）'!ES49</f>
        <v>115390</v>
      </c>
      <c r="H20" s="1">
        <f>'内訳（地積等１）'!ET49</f>
        <v>38999</v>
      </c>
      <c r="I20" s="11">
        <f t="shared" si="2"/>
        <v>563</v>
      </c>
      <c r="J20" s="1">
        <f>'内訳（地積等１）'!EU49</f>
        <v>38436</v>
      </c>
      <c r="K20" s="1">
        <f>'内訳（地積等１）'!EV49</f>
        <v>27864</v>
      </c>
      <c r="L20" s="1">
        <f>'内訳（地積等１）'!EW49</f>
        <v>266</v>
      </c>
      <c r="M20" s="1">
        <f>'内訳（地積等１）'!EX49</f>
        <v>176</v>
      </c>
      <c r="N20" s="11">
        <f t="shared" si="3"/>
        <v>33</v>
      </c>
      <c r="O20" s="1">
        <f>'内訳（地積等１）'!EY49</f>
        <v>143</v>
      </c>
      <c r="P20" s="11">
        <f t="shared" si="0"/>
        <v>296</v>
      </c>
    </row>
    <row r="21" spans="1:16" ht="30" customHeight="1">
      <c r="A21" s="99" t="s">
        <v>61</v>
      </c>
      <c r="B21" s="102" t="s">
        <v>49</v>
      </c>
      <c r="C21" s="102"/>
      <c r="D21" s="1">
        <f>'内訳（地積等１）'!FC49</f>
        <v>51026256</v>
      </c>
      <c r="E21" s="1">
        <f>'内訳（地積等１）'!FD49</f>
        <v>245232810</v>
      </c>
      <c r="F21" s="11">
        <f t="shared" si="1"/>
        <v>20099796</v>
      </c>
      <c r="G21" s="1">
        <f>'内訳（地積等１）'!FE49</f>
        <v>225133014</v>
      </c>
      <c r="H21" s="1">
        <f>'内訳（地積等１）'!FF49</f>
        <v>4874222</v>
      </c>
      <c r="I21" s="11">
        <f t="shared" si="2"/>
        <v>431746</v>
      </c>
      <c r="J21" s="1">
        <f>'内訳（地積等１）'!FH49</f>
        <v>4442476</v>
      </c>
      <c r="K21" s="1">
        <f>'内訳（地積等１）'!FH49</f>
        <v>4442476</v>
      </c>
      <c r="L21" s="1">
        <f>'内訳（地積等１）'!FI49</f>
        <v>3224</v>
      </c>
      <c r="M21" s="1">
        <f>'内訳（地積等１）'!FJ49</f>
        <v>84865</v>
      </c>
      <c r="N21" s="11">
        <f t="shared" si="3"/>
        <v>13233</v>
      </c>
      <c r="O21" s="1">
        <f>'内訳（地積等１）'!FK49</f>
        <v>71632</v>
      </c>
      <c r="P21" s="11">
        <f t="shared" si="0"/>
        <v>19.9</v>
      </c>
    </row>
    <row r="22" spans="1:16" ht="30" customHeight="1">
      <c r="A22" s="101"/>
      <c r="B22" s="102" t="s">
        <v>50</v>
      </c>
      <c r="C22" s="102"/>
      <c r="D22" s="1">
        <f>'内訳（地積等１）'!FO49</f>
        <v>330708</v>
      </c>
      <c r="E22" s="1">
        <f>'内訳（地積等１）'!FP49</f>
        <v>2022165</v>
      </c>
      <c r="F22" s="11">
        <f t="shared" si="1"/>
        <v>54489</v>
      </c>
      <c r="G22" s="1">
        <f>'内訳（地積等１）'!FQ49</f>
        <v>1967676</v>
      </c>
      <c r="H22" s="1">
        <f>'内訳（地積等１）'!FR49</f>
        <v>6189623</v>
      </c>
      <c r="I22" s="11">
        <f t="shared" si="2"/>
        <v>7706</v>
      </c>
      <c r="J22" s="1">
        <f>'内訳（地積等１）'!FS49</f>
        <v>6181917</v>
      </c>
      <c r="K22" s="1">
        <f>'内訳（地積等１）'!FT49</f>
        <v>4242105</v>
      </c>
      <c r="L22" s="1">
        <f>'内訳（地積等１）'!FU49</f>
        <v>263</v>
      </c>
      <c r="M22" s="1">
        <f>'内訳（地積等１）'!FV49</f>
        <v>1122</v>
      </c>
      <c r="N22" s="11">
        <f t="shared" si="3"/>
        <v>118</v>
      </c>
      <c r="O22" s="1">
        <f>'内訳（地積等１）'!FW49</f>
        <v>1004</v>
      </c>
      <c r="P22" s="11">
        <f t="shared" si="0"/>
        <v>3060.9</v>
      </c>
    </row>
    <row r="23" spans="1:16" ht="30" customHeight="1">
      <c r="A23" s="102" t="s">
        <v>51</v>
      </c>
      <c r="B23" s="102"/>
      <c r="C23" s="102"/>
      <c r="D23" s="1">
        <f>'内訳（地積等１）'!GA49</f>
        <v>637697</v>
      </c>
      <c r="E23" s="1">
        <f>'内訳（地積等１）'!GB49</f>
        <v>2557161</v>
      </c>
      <c r="F23" s="11">
        <f t="shared" si="1"/>
        <v>13455</v>
      </c>
      <c r="G23" s="1">
        <f>'内訳（地積等１）'!GC49</f>
        <v>2543706</v>
      </c>
      <c r="H23" s="1">
        <f>'内訳（地積等１）'!GD49</f>
        <v>121292</v>
      </c>
      <c r="I23" s="11">
        <f t="shared" si="2"/>
        <v>221</v>
      </c>
      <c r="J23" s="1">
        <f>'内訳（地積等１）'!GE49</f>
        <v>121071</v>
      </c>
      <c r="K23" s="1">
        <f>'内訳（地積等１）'!GF49</f>
        <v>97565</v>
      </c>
      <c r="L23" s="1">
        <f>'内訳（地積等１）'!GG49</f>
        <v>39</v>
      </c>
      <c r="M23" s="1">
        <f>'内訳（地積等１）'!GH49</f>
        <v>359</v>
      </c>
      <c r="N23" s="11">
        <f t="shared" si="3"/>
        <v>16</v>
      </c>
      <c r="O23" s="1">
        <f>'内訳（地積等１）'!GI49</f>
        <v>343</v>
      </c>
      <c r="P23" s="11">
        <f t="shared" si="0"/>
        <v>47.4</v>
      </c>
    </row>
    <row r="24" spans="1:16" ht="30" customHeight="1">
      <c r="A24" s="102" t="s">
        <v>52</v>
      </c>
      <c r="B24" s="102"/>
      <c r="C24" s="102"/>
      <c r="D24" s="1">
        <f>'内訳（地積等１）'!GM49</f>
        <v>2145765</v>
      </c>
      <c r="E24" s="1">
        <f>'内訳（地積等１）'!GN49</f>
        <v>22145917</v>
      </c>
      <c r="F24" s="11">
        <f t="shared" si="1"/>
        <v>4057985</v>
      </c>
      <c r="G24" s="1">
        <f>'内訳（地積等１）'!GO49</f>
        <v>18087932</v>
      </c>
      <c r="H24" s="1">
        <f>'内訳（地積等１）'!GP49</f>
        <v>533999</v>
      </c>
      <c r="I24" s="11">
        <f t="shared" si="2"/>
        <v>54830</v>
      </c>
      <c r="J24" s="1">
        <f>'内訳（地積等１）'!GQ49</f>
        <v>479169</v>
      </c>
      <c r="K24" s="1">
        <f>'内訳（地積等１）'!GR49</f>
        <v>405538</v>
      </c>
      <c r="L24" s="1">
        <f>'内訳（地積等１）'!GS49</f>
        <v>1922</v>
      </c>
      <c r="M24" s="1">
        <f>'内訳（地積等１）'!GT49</f>
        <v>20827</v>
      </c>
      <c r="N24" s="11">
        <f t="shared" si="3"/>
        <v>3905</v>
      </c>
      <c r="O24" s="1">
        <f>'内訳（地積等１）'!GU49</f>
        <v>16922</v>
      </c>
      <c r="P24" s="11">
        <f t="shared" si="0"/>
        <v>24.1</v>
      </c>
    </row>
    <row r="25" spans="1:16" ht="30" customHeight="1">
      <c r="A25" s="103" t="s">
        <v>62</v>
      </c>
      <c r="B25" s="107" t="s">
        <v>53</v>
      </c>
      <c r="C25" s="109"/>
      <c r="D25" s="1">
        <f>'内訳（地積等１）'!GY49</f>
        <v>860020</v>
      </c>
      <c r="E25" s="1">
        <f>'内訳（地積等１）'!GZ49</f>
        <v>10097753</v>
      </c>
      <c r="F25" s="11">
        <f t="shared" si="1"/>
        <v>1723</v>
      </c>
      <c r="G25" s="1">
        <f>'内訳（地積等１）'!HA49</f>
        <v>10096030</v>
      </c>
      <c r="H25" s="1">
        <f>'内訳（地積等１）'!HB49</f>
        <v>9930135</v>
      </c>
      <c r="I25" s="11">
        <f t="shared" si="2"/>
        <v>1749</v>
      </c>
      <c r="J25" s="1">
        <f>'内訳（地積等１）'!HC49</f>
        <v>9928386</v>
      </c>
      <c r="K25" s="1">
        <f>'内訳（地積等１）'!HD49</f>
        <v>6766980</v>
      </c>
      <c r="L25" s="1">
        <f>'内訳（地積等１）'!HE49</f>
        <v>185</v>
      </c>
      <c r="M25" s="1">
        <f>'内訳（地積等１）'!HF49</f>
        <v>3895</v>
      </c>
      <c r="N25" s="11">
        <f t="shared" si="3"/>
        <v>13</v>
      </c>
      <c r="O25" s="1">
        <f>'内訳（地積等１）'!HG49</f>
        <v>3882</v>
      </c>
      <c r="P25" s="11">
        <f t="shared" si="0"/>
        <v>983.4</v>
      </c>
    </row>
    <row r="26" spans="1:16" ht="30" customHeight="1">
      <c r="A26" s="103"/>
      <c r="B26" s="107" t="s">
        <v>54</v>
      </c>
      <c r="C26" s="109"/>
      <c r="D26" s="1">
        <f>'内訳（地積等１）'!HK49</f>
        <v>598696</v>
      </c>
      <c r="E26" s="1">
        <f>'内訳（地積等１）'!HL49</f>
        <v>52354</v>
      </c>
      <c r="F26" s="11">
        <f t="shared" si="1"/>
        <v>133</v>
      </c>
      <c r="G26" s="1">
        <f>'内訳（地積等１）'!HM49</f>
        <v>52221</v>
      </c>
      <c r="H26" s="1">
        <f>'内訳（地積等１）'!HN49</f>
        <v>97907</v>
      </c>
      <c r="I26" s="11">
        <f t="shared" si="2"/>
        <v>100</v>
      </c>
      <c r="J26" s="1">
        <f>'内訳（地積等１）'!HO49</f>
        <v>97807</v>
      </c>
      <c r="K26" s="1">
        <f>'内訳（地積等１）'!HP49</f>
        <v>63245</v>
      </c>
      <c r="L26" s="1">
        <f>'内訳（地積等１）'!HQ49</f>
        <v>213</v>
      </c>
      <c r="M26" s="1">
        <f>'内訳（地積等１）'!HR49</f>
        <v>45</v>
      </c>
      <c r="N26" s="11">
        <f t="shared" si="3"/>
        <v>1</v>
      </c>
      <c r="O26" s="1">
        <f>'内訳（地積等１）'!HS49</f>
        <v>44</v>
      </c>
      <c r="P26" s="11">
        <f t="shared" si="0"/>
        <v>1870.1</v>
      </c>
    </row>
    <row r="27" spans="1:16" ht="30" customHeight="1">
      <c r="A27" s="103"/>
      <c r="B27" s="104" t="s">
        <v>132</v>
      </c>
      <c r="C27" s="25" t="s">
        <v>133</v>
      </c>
      <c r="D27" s="1">
        <f>'内訳（地積等１）'!HW49</f>
        <v>1835</v>
      </c>
      <c r="E27" s="1">
        <f>'内訳（地積等１）'!HX49</f>
        <v>609539</v>
      </c>
      <c r="F27" s="11">
        <f t="shared" si="1"/>
        <v>0</v>
      </c>
      <c r="G27" s="1">
        <f>'内訳（地積等１）'!HY49</f>
        <v>609539</v>
      </c>
      <c r="H27" s="1">
        <f>'内訳（地積等１）'!HZ49</f>
        <v>468124</v>
      </c>
      <c r="I27" s="11">
        <f t="shared" si="2"/>
        <v>0</v>
      </c>
      <c r="J27" s="1">
        <f>'内訳（地積等１）'!IA49</f>
        <v>468124</v>
      </c>
      <c r="K27" s="1">
        <f>'内訳（地積等１）'!IB49</f>
        <v>227441</v>
      </c>
      <c r="L27" s="1">
        <f>'内訳（地積等１）'!IC49</f>
        <v>19</v>
      </c>
      <c r="M27" s="1">
        <f>'内訳（地積等１）'!ID49</f>
        <v>1621</v>
      </c>
      <c r="N27" s="11">
        <f t="shared" si="3"/>
        <v>0</v>
      </c>
      <c r="O27" s="1">
        <f>'内訳（地積等１）'!IE49</f>
        <v>1621</v>
      </c>
      <c r="P27" s="11">
        <f t="shared" si="0"/>
        <v>768</v>
      </c>
    </row>
    <row r="28" spans="1:16" ht="30" customHeight="1">
      <c r="A28" s="103"/>
      <c r="B28" s="105"/>
      <c r="C28" s="25" t="s">
        <v>134</v>
      </c>
      <c r="D28" s="1">
        <f>'内訳（地積等１）'!II49</f>
        <v>0</v>
      </c>
      <c r="E28" s="1">
        <f>'内訳（地積等１）'!IJ49</f>
        <v>0</v>
      </c>
      <c r="F28" s="11">
        <f t="shared" si="1"/>
        <v>0</v>
      </c>
      <c r="G28" s="1">
        <f>'内訳（地積等１）'!IK49</f>
        <v>0</v>
      </c>
      <c r="H28" s="1">
        <f>'内訳（地積等１）'!IL49</f>
        <v>0</v>
      </c>
      <c r="I28" s="11">
        <f t="shared" si="2"/>
        <v>0</v>
      </c>
      <c r="J28" s="1">
        <f>'内訳（地積等１）'!IM49</f>
        <v>0</v>
      </c>
      <c r="K28" s="1">
        <f>'内訳（地積等１）'!IN49</f>
        <v>0</v>
      </c>
      <c r="L28" s="1">
        <f>'内訳（地積等１）'!IO49</f>
        <v>0</v>
      </c>
      <c r="M28" s="1">
        <f>'内訳（地積等１）'!IP49</f>
        <v>0</v>
      </c>
      <c r="N28" s="11">
        <f t="shared" si="3"/>
        <v>0</v>
      </c>
      <c r="O28" s="1">
        <f>'内訳（地積等１）'!IQ49</f>
        <v>0</v>
      </c>
      <c r="P28" s="11">
        <f t="shared" si="0"/>
        <v>0</v>
      </c>
    </row>
    <row r="29" spans="1:16" ht="30" customHeight="1">
      <c r="A29" s="103"/>
      <c r="B29" s="106"/>
      <c r="C29" s="25" t="s">
        <v>135</v>
      </c>
      <c r="D29" s="1">
        <f aca="true" t="shared" si="4" ref="D29:O29">SUM(D27:D28)</f>
        <v>1835</v>
      </c>
      <c r="E29" s="1">
        <f t="shared" si="4"/>
        <v>609539</v>
      </c>
      <c r="F29" s="11">
        <f t="shared" si="4"/>
        <v>0</v>
      </c>
      <c r="G29" s="1">
        <f t="shared" si="4"/>
        <v>609539</v>
      </c>
      <c r="H29" s="1">
        <f t="shared" si="4"/>
        <v>468124</v>
      </c>
      <c r="I29" s="11">
        <f t="shared" si="4"/>
        <v>0</v>
      </c>
      <c r="J29" s="1">
        <f t="shared" si="4"/>
        <v>468124</v>
      </c>
      <c r="K29" s="1">
        <f t="shared" si="4"/>
        <v>227441</v>
      </c>
      <c r="L29" s="1">
        <f t="shared" si="4"/>
        <v>19</v>
      </c>
      <c r="M29" s="1">
        <f t="shared" si="4"/>
        <v>1621</v>
      </c>
      <c r="N29" s="11">
        <f t="shared" si="4"/>
        <v>0</v>
      </c>
      <c r="O29" s="1">
        <f t="shared" si="4"/>
        <v>1621</v>
      </c>
      <c r="P29" s="11">
        <f t="shared" si="0"/>
        <v>768</v>
      </c>
    </row>
    <row r="30" spans="1:16" ht="30" customHeight="1">
      <c r="A30" s="103"/>
      <c r="B30" s="107" t="s">
        <v>55</v>
      </c>
      <c r="C30" s="109"/>
      <c r="D30" s="1">
        <f>'内訳（地積等２）'!C49</f>
        <v>23493383</v>
      </c>
      <c r="E30" s="1">
        <f>'内訳（地積等２）'!D49</f>
        <v>27550598</v>
      </c>
      <c r="F30" s="11">
        <f t="shared" si="1"/>
        <v>1154801</v>
      </c>
      <c r="G30" s="1">
        <f>'内訳（地積等２）'!E49</f>
        <v>26395797</v>
      </c>
      <c r="H30" s="1">
        <f>'内訳（地積等２）'!F49</f>
        <v>82257867</v>
      </c>
      <c r="I30" s="11">
        <f t="shared" si="2"/>
        <v>502913</v>
      </c>
      <c r="J30" s="1">
        <f>'内訳（地積等２）'!G49</f>
        <v>81754954</v>
      </c>
      <c r="K30" s="1">
        <f>'内訳（地積等２）'!H49</f>
        <v>55163839</v>
      </c>
      <c r="L30" s="1">
        <f>'内訳（地積等２）'!I49</f>
        <v>52970</v>
      </c>
      <c r="M30" s="1">
        <f>'内訳（地積等２）'!J49</f>
        <v>40712</v>
      </c>
      <c r="N30" s="11">
        <f t="shared" si="3"/>
        <v>7228</v>
      </c>
      <c r="O30" s="1">
        <f>'内訳（地積等２）'!K49</f>
        <v>33484</v>
      </c>
      <c r="P30" s="11">
        <f t="shared" si="0"/>
        <v>2985.7</v>
      </c>
    </row>
    <row r="31" spans="1:16" ht="30" customHeight="1">
      <c r="A31" s="103"/>
      <c r="B31" s="114" t="s">
        <v>45</v>
      </c>
      <c r="C31" s="116"/>
      <c r="D31" s="11">
        <f>SUM(D25,D26,D29,D30)</f>
        <v>24953934</v>
      </c>
      <c r="E31" s="11">
        <f aca="true" t="shared" si="5" ref="E31:O31">SUM(E25,E26,E29,E30)</f>
        <v>38310244</v>
      </c>
      <c r="F31" s="11">
        <f t="shared" si="5"/>
        <v>1156657</v>
      </c>
      <c r="G31" s="11">
        <f t="shared" si="5"/>
        <v>37153587</v>
      </c>
      <c r="H31" s="11">
        <f t="shared" si="5"/>
        <v>92754033</v>
      </c>
      <c r="I31" s="11">
        <f t="shared" si="5"/>
        <v>504762</v>
      </c>
      <c r="J31" s="11">
        <f t="shared" si="5"/>
        <v>92249271</v>
      </c>
      <c r="K31" s="11">
        <f t="shared" si="5"/>
        <v>62221505</v>
      </c>
      <c r="L31" s="11">
        <f t="shared" si="5"/>
        <v>53387</v>
      </c>
      <c r="M31" s="11">
        <f t="shared" si="5"/>
        <v>46273</v>
      </c>
      <c r="N31" s="11">
        <f t="shared" si="5"/>
        <v>7242</v>
      </c>
      <c r="O31" s="11">
        <f t="shared" si="5"/>
        <v>39031</v>
      </c>
      <c r="P31" s="11">
        <f t="shared" si="0"/>
        <v>2421.1</v>
      </c>
    </row>
    <row r="32" spans="1:16" ht="30" customHeight="1">
      <c r="A32" s="102" t="s">
        <v>56</v>
      </c>
      <c r="B32" s="102"/>
      <c r="C32" s="102"/>
      <c r="D32" s="1">
        <f>'内訳（地積等２）'!O49</f>
        <v>238016238</v>
      </c>
      <c r="E32" s="29"/>
      <c r="F32" s="29"/>
      <c r="G32" s="29"/>
      <c r="H32" s="29"/>
      <c r="I32" s="29"/>
      <c r="J32" s="29"/>
      <c r="K32" s="29"/>
      <c r="L32" s="1">
        <f>'内訳（地積等２）'!U49</f>
        <v>201500</v>
      </c>
      <c r="M32" s="29"/>
      <c r="N32" s="29"/>
      <c r="O32" s="29"/>
      <c r="P32" s="29"/>
    </row>
    <row r="33" spans="1:16" ht="30" customHeight="1">
      <c r="A33" s="102" t="s">
        <v>57</v>
      </c>
      <c r="B33" s="102"/>
      <c r="C33" s="102"/>
      <c r="D33" s="1">
        <f>'内訳（地積等２）'!AA49</f>
        <v>332429188</v>
      </c>
      <c r="E33" s="1">
        <f>'内訳（地積等２）'!AB49</f>
        <v>674460777</v>
      </c>
      <c r="F33" s="1">
        <f>E33-G33</f>
        <v>41701357</v>
      </c>
      <c r="G33" s="1">
        <f>'内訳（地積等２）'!AC49</f>
        <v>632759420</v>
      </c>
      <c r="H33" s="1">
        <f>'内訳（地積等２）'!AD49</f>
        <v>859383598</v>
      </c>
      <c r="I33" s="1">
        <f>H33-J33</f>
        <v>13234501</v>
      </c>
      <c r="J33" s="1">
        <f>'内訳（地積等２）'!AE49</f>
        <v>846149097</v>
      </c>
      <c r="K33" s="1">
        <f>'内訳（地積等２）'!AF49</f>
        <v>379213836</v>
      </c>
      <c r="L33" s="1">
        <f>'内訳（地積等２）'!AG49</f>
        <v>275056</v>
      </c>
      <c r="M33" s="1">
        <f>'内訳（地積等２）'!AH49</f>
        <v>655406</v>
      </c>
      <c r="N33" s="1">
        <f>M33-O33</f>
        <v>62128</v>
      </c>
      <c r="O33" s="1">
        <f>'内訳（地積等２）'!AI49</f>
        <v>593278</v>
      </c>
      <c r="P33" s="11">
        <f>IF(H33&gt;0,ROUND(H33/E33*1000,1),0)</f>
        <v>1274.2</v>
      </c>
    </row>
    <row r="36" spans="4:15" s="3" customFormat="1" ht="14.25" hidden="1">
      <c r="D36" s="14">
        <f aca="true" t="shared" si="6" ref="D36:O36">D8+D10+D11+D13+D17+D18+D19+D20+D21+D22+D23+D24+D31+D32</f>
        <v>332429188</v>
      </c>
      <c r="E36" s="14">
        <f t="shared" si="6"/>
        <v>674460777</v>
      </c>
      <c r="F36" s="14">
        <f t="shared" si="6"/>
        <v>41701357</v>
      </c>
      <c r="G36" s="14">
        <f t="shared" si="6"/>
        <v>632759420</v>
      </c>
      <c r="H36" s="14">
        <f t="shared" si="6"/>
        <v>859383598</v>
      </c>
      <c r="I36" s="14">
        <f t="shared" si="6"/>
        <v>13234533</v>
      </c>
      <c r="J36" s="14">
        <f t="shared" si="6"/>
        <v>846149065</v>
      </c>
      <c r="K36" s="14">
        <f t="shared" si="6"/>
        <v>379213836</v>
      </c>
      <c r="L36" s="14">
        <f t="shared" si="6"/>
        <v>275056</v>
      </c>
      <c r="M36" s="14">
        <f t="shared" si="6"/>
        <v>655406</v>
      </c>
      <c r="N36" s="14">
        <f t="shared" si="6"/>
        <v>62128</v>
      </c>
      <c r="O36" s="14">
        <f t="shared" si="6"/>
        <v>593278</v>
      </c>
    </row>
    <row r="37" ht="14.25" hidden="1"/>
    <row r="38" spans="4:15" ht="14.25" hidden="1">
      <c r="D38" s="5">
        <f>SUM(D8:D32)-D29-D31</f>
        <v>332429188</v>
      </c>
      <c r="E38" s="5">
        <f>SUM(E8:E32)-E29-E31-E17</f>
        <v>674460777</v>
      </c>
      <c r="F38" s="5">
        <f aca="true" t="shared" si="7" ref="F38:O38">SUM(F8:F32)-F29-F31-F17</f>
        <v>41701357</v>
      </c>
      <c r="G38" s="5">
        <f t="shared" si="7"/>
        <v>632759420</v>
      </c>
      <c r="H38" s="5">
        <f t="shared" si="7"/>
        <v>859383598</v>
      </c>
      <c r="I38" s="5">
        <f t="shared" si="7"/>
        <v>13234533</v>
      </c>
      <c r="J38" s="5">
        <f t="shared" si="7"/>
        <v>846149065</v>
      </c>
      <c r="K38" s="5">
        <f t="shared" si="7"/>
        <v>379213836</v>
      </c>
      <c r="L38" s="5">
        <f>SUM(L8:L32)-L29-L31</f>
        <v>275056</v>
      </c>
      <c r="M38" s="5">
        <f t="shared" si="7"/>
        <v>655406</v>
      </c>
      <c r="N38" s="5">
        <f t="shared" si="7"/>
        <v>62128</v>
      </c>
      <c r="O38" s="5">
        <f t="shared" si="7"/>
        <v>593278</v>
      </c>
    </row>
    <row r="39" spans="4:16" ht="14.25" hidden="1"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</row>
    <row r="40" spans="4:16" ht="14.25" hidden="1">
      <c r="D40" s="27">
        <f>D33-D38</f>
        <v>0</v>
      </c>
      <c r="E40" s="27">
        <f aca="true" t="shared" si="8" ref="E40:O40">E33-E38</f>
        <v>0</v>
      </c>
      <c r="F40" s="27">
        <f t="shared" si="8"/>
        <v>0</v>
      </c>
      <c r="G40" s="27">
        <f t="shared" si="8"/>
        <v>0</v>
      </c>
      <c r="H40" s="27">
        <f t="shared" si="8"/>
        <v>0</v>
      </c>
      <c r="I40" s="27">
        <f t="shared" si="8"/>
        <v>-32</v>
      </c>
      <c r="J40" s="27">
        <f t="shared" si="8"/>
        <v>32</v>
      </c>
      <c r="K40" s="27">
        <f t="shared" si="8"/>
        <v>0</v>
      </c>
      <c r="L40" s="27">
        <f t="shared" si="8"/>
        <v>0</v>
      </c>
      <c r="M40" s="27">
        <f t="shared" si="8"/>
        <v>0</v>
      </c>
      <c r="N40" s="27">
        <f t="shared" si="8"/>
        <v>0</v>
      </c>
      <c r="O40" s="27">
        <f t="shared" si="8"/>
        <v>0</v>
      </c>
      <c r="P40" s="27"/>
    </row>
    <row r="41" spans="4:16" ht="14.25"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</row>
  </sheetData>
  <sheetProtection/>
  <mergeCells count="36">
    <mergeCell ref="A8:A10"/>
    <mergeCell ref="A11:A13"/>
    <mergeCell ref="A14:A17"/>
    <mergeCell ref="A21:A22"/>
    <mergeCell ref="A32:C32"/>
    <mergeCell ref="B9:C9"/>
    <mergeCell ref="B12:C12"/>
    <mergeCell ref="B30:C30"/>
    <mergeCell ref="B31:C31"/>
    <mergeCell ref="A23:C23"/>
    <mergeCell ref="A33:C33"/>
    <mergeCell ref="A25:A31"/>
    <mergeCell ref="B25:C25"/>
    <mergeCell ref="B26:C26"/>
    <mergeCell ref="B27:B29"/>
    <mergeCell ref="A18:C18"/>
    <mergeCell ref="A19:C19"/>
    <mergeCell ref="B21:C21"/>
    <mergeCell ref="B22:C22"/>
    <mergeCell ref="A24:C24"/>
    <mergeCell ref="L6:O6"/>
    <mergeCell ref="A6:C7"/>
    <mergeCell ref="A4:C4"/>
    <mergeCell ref="D6:G6"/>
    <mergeCell ref="H6:I6"/>
    <mergeCell ref="J6:K6"/>
    <mergeCell ref="A3:C3"/>
    <mergeCell ref="B16:C16"/>
    <mergeCell ref="B17:C17"/>
    <mergeCell ref="A20:C20"/>
    <mergeCell ref="B10:C10"/>
    <mergeCell ref="B11:C11"/>
    <mergeCell ref="B13:C13"/>
    <mergeCell ref="B14:C14"/>
    <mergeCell ref="B8:C8"/>
    <mergeCell ref="B15:C15"/>
  </mergeCells>
  <printOptions horizontalCentered="1"/>
  <pageMargins left="0.7086614173228347" right="0.7086614173228347" top="0.8267716535433072" bottom="0.7480314960629921" header="0.5118110236220472" footer="0.5118110236220472"/>
  <pageSetup fitToHeight="0" fitToWidth="0" horizontalDpi="600" verticalDpi="600" orientation="portrait" paperSize="9" scale="67" r:id="rId1"/>
  <colBreaks count="1" manualBreakCount="1">
    <brk id="9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P41"/>
  <sheetViews>
    <sheetView showGridLines="0" view="pageBreakPreview" zoomScale="85" zoomScaleNormal="55" zoomScaleSheetLayoutView="85" zoomScalePageLayoutView="0" workbookViewId="0" topLeftCell="A1">
      <selection activeCell="A1" sqref="A1"/>
    </sheetView>
  </sheetViews>
  <sheetFormatPr defaultColWidth="8.796875" defaultRowHeight="15"/>
  <cols>
    <col min="1" max="2" width="3.5" style="5" customWidth="1"/>
    <col min="3" max="3" width="22.69921875" style="5" bestFit="1" customWidth="1"/>
    <col min="4" max="6" width="15.59765625" style="5" customWidth="1"/>
    <col min="7" max="9" width="14.59765625" style="5" customWidth="1"/>
    <col min="10" max="16" width="15.59765625" style="5" customWidth="1"/>
    <col min="17" max="16384" width="9" style="5" customWidth="1"/>
  </cols>
  <sheetData>
    <row r="1" spans="1:5" ht="23.25" customHeight="1">
      <c r="A1" s="8"/>
      <c r="B1" s="8"/>
      <c r="D1" s="4"/>
      <c r="E1" s="4"/>
    </row>
    <row r="2" spans="1:3" ht="27" customHeight="1">
      <c r="A2" s="9" t="s">
        <v>69</v>
      </c>
      <c r="B2" s="9"/>
      <c r="C2" s="6"/>
    </row>
    <row r="3" spans="1:6" ht="42.75">
      <c r="A3" s="119"/>
      <c r="B3" s="120"/>
      <c r="C3" s="121"/>
      <c r="D3" s="7" t="s">
        <v>8</v>
      </c>
      <c r="E3" s="7" t="s">
        <v>6</v>
      </c>
      <c r="F3" s="7" t="s">
        <v>10</v>
      </c>
    </row>
    <row r="4" spans="1:6" ht="30" customHeight="1">
      <c r="A4" s="127" t="s">
        <v>0</v>
      </c>
      <c r="B4" s="128"/>
      <c r="C4" s="129"/>
      <c r="D4" s="1">
        <v>1176600</v>
      </c>
      <c r="E4" s="1">
        <v>260211</v>
      </c>
      <c r="F4" s="1">
        <v>916389</v>
      </c>
    </row>
    <row r="5" spans="1:6" ht="34.5" customHeight="1">
      <c r="A5" s="6"/>
      <c r="B5" s="6"/>
      <c r="C5" s="6"/>
      <c r="D5" s="3"/>
      <c r="E5" s="3"/>
      <c r="F5" s="3"/>
    </row>
    <row r="6" spans="1:16" ht="15.75" customHeight="1">
      <c r="A6" s="125" t="s">
        <v>36</v>
      </c>
      <c r="B6" s="125"/>
      <c r="C6" s="126"/>
      <c r="D6" s="130" t="s">
        <v>73</v>
      </c>
      <c r="E6" s="130"/>
      <c r="F6" s="130"/>
      <c r="G6" s="130"/>
      <c r="H6" s="122" t="s">
        <v>74</v>
      </c>
      <c r="I6" s="123"/>
      <c r="J6" s="122" t="s">
        <v>74</v>
      </c>
      <c r="K6" s="123"/>
      <c r="L6" s="122" t="s">
        <v>75</v>
      </c>
      <c r="M6" s="123"/>
      <c r="N6" s="123"/>
      <c r="O6" s="124"/>
      <c r="P6" s="2" t="s">
        <v>32</v>
      </c>
    </row>
    <row r="7" spans="1:16" ht="45" customHeight="1">
      <c r="A7" s="126"/>
      <c r="B7" s="126"/>
      <c r="C7" s="126"/>
      <c r="D7" s="7" t="s">
        <v>2</v>
      </c>
      <c r="E7" s="7" t="s">
        <v>4</v>
      </c>
      <c r="F7" s="7" t="s">
        <v>12</v>
      </c>
      <c r="G7" s="7" t="s">
        <v>14</v>
      </c>
      <c r="H7" s="7" t="s">
        <v>16</v>
      </c>
      <c r="I7" s="7" t="s">
        <v>18</v>
      </c>
      <c r="J7" s="7" t="s">
        <v>20</v>
      </c>
      <c r="K7" s="7" t="s">
        <v>22</v>
      </c>
      <c r="L7" s="7" t="s">
        <v>24</v>
      </c>
      <c r="M7" s="7" t="s">
        <v>26</v>
      </c>
      <c r="N7" s="7" t="s">
        <v>28</v>
      </c>
      <c r="O7" s="7" t="s">
        <v>30</v>
      </c>
      <c r="P7" s="7" t="s">
        <v>34</v>
      </c>
    </row>
    <row r="8" spans="1:16" ht="30" customHeight="1">
      <c r="A8" s="99" t="s">
        <v>58</v>
      </c>
      <c r="B8" s="102" t="s">
        <v>38</v>
      </c>
      <c r="C8" s="102"/>
      <c r="D8" s="1">
        <f>'１表総括表（市計）'!D10+'１表総括表（町村計）'!D8</f>
        <v>11396823</v>
      </c>
      <c r="E8" s="1">
        <f>'１表総括表（市計）'!E10+'１表総括表（町村計）'!E8</f>
        <v>908857142</v>
      </c>
      <c r="F8" s="1">
        <f>'１表総括表（市計）'!F10+'１表総括表（町村計）'!F8</f>
        <v>31644202</v>
      </c>
      <c r="G8" s="1">
        <f>'１表総括表（市計）'!G10+'１表総括表（町村計）'!G8</f>
        <v>877212940</v>
      </c>
      <c r="H8" s="1">
        <f>'１表総括表（市計）'!H10+'１表総括表（町村計）'!H8</f>
        <v>98609527</v>
      </c>
      <c r="I8" s="1">
        <f>'１表総括表（市計）'!I10+'１表総括表（町村計）'!I8</f>
        <v>3162575</v>
      </c>
      <c r="J8" s="1">
        <f>'１表総括表（市計）'!J10+'１表総括表（町村計）'!J8</f>
        <v>95446952</v>
      </c>
      <c r="K8" s="1">
        <f>'１表総括表（市計）'!K10+'１表総括表（町村計）'!K8</f>
        <v>95193600</v>
      </c>
      <c r="L8" s="1">
        <f>'１表総括表（市計）'!L10+'１表総括表（町村計）'!L8</f>
        <v>34819</v>
      </c>
      <c r="M8" s="1">
        <f>'１表総括表（市計）'!M10+'１表総括表（町村計）'!M8</f>
        <v>683910</v>
      </c>
      <c r="N8" s="1">
        <f>'１表総括表（市計）'!N10+'１表総括表（町村計）'!N8</f>
        <v>40522</v>
      </c>
      <c r="O8" s="1">
        <f>'１表総括表（市計）'!O10+'１表総括表（町村計）'!O8</f>
        <v>643388</v>
      </c>
      <c r="P8" s="1">
        <f aca="true" t="shared" si="0" ref="P8:P31">IF(H8&gt;0,ROUND(H8/E8*1000,1),0)</f>
        <v>108.5</v>
      </c>
    </row>
    <row r="9" spans="1:16" ht="30" customHeight="1">
      <c r="A9" s="100"/>
      <c r="B9" s="102" t="s">
        <v>143</v>
      </c>
      <c r="C9" s="102"/>
      <c r="D9" s="1">
        <f>'１表総括表（市計）'!D11+'１表総括表（町村計）'!D9</f>
        <v>0</v>
      </c>
      <c r="E9" s="1">
        <f>'１表総括表（市計）'!E11+'１表総括表（町村計）'!E9</f>
        <v>0</v>
      </c>
      <c r="F9" s="1">
        <f>'１表総括表（市計）'!F11+'１表総括表（町村計）'!F9</f>
        <v>0</v>
      </c>
      <c r="G9" s="1">
        <f>'１表総括表（市計）'!G11+'１表総括表（町村計）'!G9</f>
        <v>0</v>
      </c>
      <c r="H9" s="1">
        <f>'１表総括表（市計）'!H11+'１表総括表（町村計）'!H9</f>
        <v>0</v>
      </c>
      <c r="I9" s="1">
        <f>'１表総括表（市計）'!I11+'１表総括表（町村計）'!I9</f>
        <v>0</v>
      </c>
      <c r="J9" s="1">
        <f>'１表総括表（市計）'!J11+'１表総括表（町村計）'!J9</f>
        <v>0</v>
      </c>
      <c r="K9" s="1">
        <f>'１表総括表（市計）'!K11+'１表総括表（町村計）'!K9</f>
        <v>0</v>
      </c>
      <c r="L9" s="1">
        <f>'１表総括表（市計）'!L11+'１表総括表（町村計）'!L9</f>
        <v>0</v>
      </c>
      <c r="M9" s="1">
        <f>'１表総括表（市計）'!M11+'１表総括表（町村計）'!M9</f>
        <v>0</v>
      </c>
      <c r="N9" s="1">
        <f>'１表総括表（市計）'!N11+'１表総括表（町村計）'!N9</f>
        <v>0</v>
      </c>
      <c r="O9" s="1">
        <f>'１表総括表（市計）'!O11+'１表総括表（町村計）'!O9</f>
        <v>0</v>
      </c>
      <c r="P9" s="1">
        <f>IF(H9&gt;0,ROUND(H9/E9*1000,1),0)</f>
        <v>0</v>
      </c>
    </row>
    <row r="10" spans="1:16" ht="30" customHeight="1">
      <c r="A10" s="101"/>
      <c r="B10" s="102" t="s">
        <v>39</v>
      </c>
      <c r="C10" s="102"/>
      <c r="D10" s="1">
        <f>'１表総括表（市計）'!D12+'１表総括表（町村計）'!D10</f>
        <v>359684</v>
      </c>
      <c r="E10" s="1">
        <f>'１表総括表（市計）'!E12+'１表総括表（町村計）'!E10</f>
        <v>5545698</v>
      </c>
      <c r="F10" s="1">
        <f>'１表総括表（市計）'!F12+'１表総括表（町村計）'!F10</f>
        <v>78298</v>
      </c>
      <c r="G10" s="1">
        <f>'１表総括表（市計）'!G12+'１表総括表（町村計）'!G10</f>
        <v>5467400</v>
      </c>
      <c r="H10" s="1">
        <f>'１表総括表（市計）'!H12+'１表総括表（町村計）'!H10</f>
        <v>29594845</v>
      </c>
      <c r="I10" s="1">
        <f>'１表総括表（市計）'!I12+'１表総括表（町村計）'!I10</f>
        <v>407360</v>
      </c>
      <c r="J10" s="1">
        <f>'１表総括表（市計）'!J12+'１表総括表（町村計）'!J10</f>
        <v>29187485</v>
      </c>
      <c r="K10" s="1">
        <f>'１表総括表（市計）'!K12+'１表総括表（町村計）'!K10</f>
        <v>8611559</v>
      </c>
      <c r="L10" s="1">
        <f>'１表総括表（市計）'!L12+'１表総括表（町村計）'!L10</f>
        <v>1050</v>
      </c>
      <c r="M10" s="1">
        <f>'１表総括表（市計）'!M12+'１表総括表（町村計）'!M10</f>
        <v>8479</v>
      </c>
      <c r="N10" s="1">
        <f>'１表総括表（市計）'!N12+'１表総括表（町村計）'!N10</f>
        <v>211</v>
      </c>
      <c r="O10" s="1">
        <f>'１表総括表（市計）'!O12+'１表総括表（町村計）'!O10</f>
        <v>8268</v>
      </c>
      <c r="P10" s="1">
        <f t="shared" si="0"/>
        <v>5336.5</v>
      </c>
    </row>
    <row r="11" spans="1:16" ht="30" customHeight="1">
      <c r="A11" s="99" t="s">
        <v>59</v>
      </c>
      <c r="B11" s="102" t="s">
        <v>40</v>
      </c>
      <c r="C11" s="102"/>
      <c r="D11" s="1">
        <f>'１表総括表（市計）'!D13+'１表総括表（町村計）'!D11</f>
        <v>14726834</v>
      </c>
      <c r="E11" s="1">
        <f>'１表総括表（市計）'!E13+'１表総括表（町村計）'!E11</f>
        <v>923231652</v>
      </c>
      <c r="F11" s="1">
        <f>'１表総括表（市計）'!F13+'１表総括表（町村計）'!F11</f>
        <v>52407997</v>
      </c>
      <c r="G11" s="1">
        <f>'１表総括表（市計）'!G13+'１表総括表（町村計）'!G11</f>
        <v>870823655</v>
      </c>
      <c r="H11" s="1">
        <f>'１表総括表（市計）'!H13+'１表総括表（町村計）'!H11</f>
        <v>48996696</v>
      </c>
      <c r="I11" s="1">
        <f>'１表総括表（市計）'!I13+'１表総括表（町村計）'!I11</f>
        <v>2701492</v>
      </c>
      <c r="J11" s="1">
        <f>'１表総括表（市計）'!J13+'１表総括表（町村計）'!J11</f>
        <v>46295204</v>
      </c>
      <c r="K11" s="1">
        <f>'１表総括表（市計）'!K13+'１表総括表（町村計）'!K11</f>
        <v>46261660</v>
      </c>
      <c r="L11" s="1">
        <f>'１表総括表（市計）'!L13+'１表総括表（町村計）'!L11</f>
        <v>41930</v>
      </c>
      <c r="M11" s="1">
        <f>'１表総括表（市計）'!M13+'１表総括表（町村計）'!M11</f>
        <v>944899</v>
      </c>
      <c r="N11" s="1">
        <f>'１表総括表（市計）'!N13+'１表総括表（町村計）'!N11</f>
        <v>75701</v>
      </c>
      <c r="O11" s="1">
        <f>'１表総括表（市計）'!O13+'１表総括表（町村計）'!O11</f>
        <v>869198</v>
      </c>
      <c r="P11" s="1">
        <f t="shared" si="0"/>
        <v>53.1</v>
      </c>
    </row>
    <row r="12" spans="1:16" ht="30" customHeight="1">
      <c r="A12" s="100"/>
      <c r="B12" s="102" t="s">
        <v>144</v>
      </c>
      <c r="C12" s="102"/>
      <c r="D12" s="1">
        <f>'１表総括表（市計）'!D14+'１表総括表（町村計）'!D12</f>
        <v>0</v>
      </c>
      <c r="E12" s="1">
        <f>'１表総括表（市計）'!E14+'１表総括表（町村計）'!E12</f>
        <v>0</v>
      </c>
      <c r="F12" s="1">
        <f>'１表総括表（市計）'!F14+'１表総括表（町村計）'!F12</f>
        <v>0</v>
      </c>
      <c r="G12" s="1">
        <f>'１表総括表（市計）'!G14+'１表総括表（町村計）'!G12</f>
        <v>0</v>
      </c>
      <c r="H12" s="1">
        <f>'１表総括表（市計）'!H14+'１表総括表（町村計）'!H12</f>
        <v>0</v>
      </c>
      <c r="I12" s="1">
        <f>'１表総括表（市計）'!I14+'１表総括表（町村計）'!I12</f>
        <v>0</v>
      </c>
      <c r="J12" s="1">
        <f>'１表総括表（市計）'!J14+'１表総括表（町村計）'!J12</f>
        <v>0</v>
      </c>
      <c r="K12" s="1">
        <f>'１表総括表（市計）'!K14+'１表総括表（町村計）'!K12</f>
        <v>0</v>
      </c>
      <c r="L12" s="1">
        <f>'１表総括表（市計）'!L14+'１表総括表（町村計）'!L12</f>
        <v>0</v>
      </c>
      <c r="M12" s="1">
        <f>'１表総括表（市計）'!M14+'１表総括表（町村計）'!M12</f>
        <v>0</v>
      </c>
      <c r="N12" s="1">
        <f>'１表総括表（市計）'!N14+'１表総括表（町村計）'!N12</f>
        <v>0</v>
      </c>
      <c r="O12" s="1">
        <f>'１表総括表（市計）'!O14+'１表総括表（町村計）'!O12</f>
        <v>0</v>
      </c>
      <c r="P12" s="1">
        <f>IF(H12&gt;0,ROUND(H12/E12*1000,1),0)</f>
        <v>0</v>
      </c>
    </row>
    <row r="13" spans="1:16" ht="30" customHeight="1">
      <c r="A13" s="101"/>
      <c r="B13" s="102" t="s">
        <v>41</v>
      </c>
      <c r="C13" s="102"/>
      <c r="D13" s="1">
        <f>'１表総括表（市計）'!D15+'１表総括表（町村計）'!D13</f>
        <v>893775</v>
      </c>
      <c r="E13" s="1">
        <f>'１表総括表（市計）'!E15+'１表総括表（町村計）'!E13</f>
        <v>29681090</v>
      </c>
      <c r="F13" s="1">
        <f>'１表総括表（市計）'!F15+'１表総括表（町村計）'!F13</f>
        <v>157431</v>
      </c>
      <c r="G13" s="1">
        <f>'１表総括表（市計）'!G15+'１表総括表（町村計）'!G13</f>
        <v>29523659</v>
      </c>
      <c r="H13" s="1">
        <f>'１表総括表（市計）'!H15+'１表総括表（町村計）'!H13</f>
        <v>280232400</v>
      </c>
      <c r="I13" s="1">
        <f>'１表総括表（市計）'!I15+'１表総括表（町村計）'!I13</f>
        <v>685467</v>
      </c>
      <c r="J13" s="1">
        <f>'１表総括表（市計）'!J15+'１表総括表（町村計）'!J13</f>
        <v>279546933</v>
      </c>
      <c r="K13" s="1">
        <f>'１表総括表（市計）'!K15+'１表総括表（町村計）'!K13</f>
        <v>88543150</v>
      </c>
      <c r="L13" s="1">
        <f>'１表総括表（市計）'!L15+'１表総括表（町村計）'!L13</f>
        <v>1639</v>
      </c>
      <c r="M13" s="1">
        <f>'１表総括表（市計）'!M15+'１表総括表（町村計）'!M13</f>
        <v>50089</v>
      </c>
      <c r="N13" s="1">
        <f>'１表総括表（市計）'!N15+'１表総括表（町村計）'!N13</f>
        <v>838</v>
      </c>
      <c r="O13" s="1">
        <f>'１表総括表（市計）'!O15+'１表総括表（町村計）'!O13</f>
        <v>49251</v>
      </c>
      <c r="P13" s="1">
        <f t="shared" si="0"/>
        <v>9441.4</v>
      </c>
    </row>
    <row r="14" spans="1:16" ht="30" customHeight="1">
      <c r="A14" s="99" t="s">
        <v>60</v>
      </c>
      <c r="B14" s="102" t="s">
        <v>42</v>
      </c>
      <c r="C14" s="102"/>
      <c r="D14" s="29"/>
      <c r="E14" s="1">
        <f>'１表総括表（市計）'!E16+'１表総括表（町村計）'!E14</f>
        <v>219760630</v>
      </c>
      <c r="F14" s="1">
        <f>'１表総括表（市計）'!F16+'１表総括表（町村計）'!F14</f>
        <v>10145231</v>
      </c>
      <c r="G14" s="1">
        <f>'１表総括表（市計）'!G16+'１表総括表（町村計）'!G14</f>
        <v>209615399</v>
      </c>
      <c r="H14" s="1">
        <f>'１表総括表（市計）'!H16+'１表総括表（町村計）'!H14</f>
        <v>3459455890</v>
      </c>
      <c r="I14" s="1">
        <f>'１表総括表（市計）'!I16+'１表総括表（町村計）'!I14</f>
        <v>64731856</v>
      </c>
      <c r="J14" s="1">
        <f>'１表総括表（市計）'!J16+'１表総括表（町村計）'!J14</f>
        <v>3394724034</v>
      </c>
      <c r="K14" s="1">
        <f>'１表総括表（市計）'!K16+'１表総括表（町村計）'!K14</f>
        <v>564238589</v>
      </c>
      <c r="L14" s="29"/>
      <c r="M14" s="1">
        <f>'１表総括表（市計）'!M16+'１表総括表（町村計）'!M14</f>
        <v>1113411</v>
      </c>
      <c r="N14" s="1">
        <f>'１表総括表（市計）'!N16+'１表総括表（町村計）'!N14</f>
        <v>71081</v>
      </c>
      <c r="O14" s="1">
        <f>'１表総括表（市計）'!O16+'１表総括表（町村計）'!O14</f>
        <v>1042330</v>
      </c>
      <c r="P14" s="1">
        <f t="shared" si="0"/>
        <v>15741.9</v>
      </c>
    </row>
    <row r="15" spans="1:16" ht="30" customHeight="1">
      <c r="A15" s="100"/>
      <c r="B15" s="102" t="s">
        <v>43</v>
      </c>
      <c r="C15" s="102"/>
      <c r="D15" s="29"/>
      <c r="E15" s="1">
        <f>'１表総括表（市計）'!E17+'１表総括表（町村計）'!E15</f>
        <v>258318858</v>
      </c>
      <c r="F15" s="1">
        <f>'１表総括表（市計）'!F17+'１表総括表（町村計）'!F15</f>
        <v>1990599</v>
      </c>
      <c r="G15" s="1">
        <f>'１表総括表（市計）'!G17+'１表総括表（町村計）'!G15</f>
        <v>256328259</v>
      </c>
      <c r="H15" s="1">
        <f>'１表総括表（市計）'!H17+'１表総括表（町村計）'!H15</f>
        <v>2140268405</v>
      </c>
      <c r="I15" s="1">
        <f>'１表総括表（市計）'!I17+'１表総括表（町村計）'!I15</f>
        <v>7118432</v>
      </c>
      <c r="J15" s="1">
        <f>'１表総括表（市計）'!J17+'１表総括表（町村計）'!J15</f>
        <v>2133149973</v>
      </c>
      <c r="K15" s="1">
        <f>'１表総括表（市計）'!K17+'１表総括表（町村計）'!K15</f>
        <v>709044077</v>
      </c>
      <c r="L15" s="29"/>
      <c r="M15" s="1">
        <f>'１表総括表（市計）'!M17+'１表総括表（町村計）'!M15</f>
        <v>951921</v>
      </c>
      <c r="N15" s="1">
        <f>'１表総括表（市計）'!N17+'１表総括表（町村計）'!N15</f>
        <v>32925</v>
      </c>
      <c r="O15" s="1">
        <f>'１表総括表（市計）'!O17+'１表総括表（町村計）'!O15</f>
        <v>918996</v>
      </c>
      <c r="P15" s="1">
        <f t="shared" si="0"/>
        <v>8285.4</v>
      </c>
    </row>
    <row r="16" spans="1:16" ht="30" customHeight="1">
      <c r="A16" s="100"/>
      <c r="B16" s="102" t="s">
        <v>44</v>
      </c>
      <c r="C16" s="102"/>
      <c r="D16" s="29"/>
      <c r="E16" s="1">
        <f>'１表総括表（市計）'!E18+'１表総括表（町村計）'!E16</f>
        <v>234171745</v>
      </c>
      <c r="F16" s="1">
        <f>'１表総括表（市計）'!F18+'１表総括表（町村計）'!F16</f>
        <v>232460</v>
      </c>
      <c r="G16" s="1">
        <f>'１表総括表（市計）'!G18+'１表総括表（町村計）'!G16</f>
        <v>233939285</v>
      </c>
      <c r="H16" s="1">
        <f>'１表総括表（市計）'!H18+'１表総括表（町村計）'!H16</f>
        <v>2915778853</v>
      </c>
      <c r="I16" s="1">
        <f>'１表総括表（市計）'!I18+'１表総括表（町村計）'!I16</f>
        <v>704150</v>
      </c>
      <c r="J16" s="1">
        <f>'１表総括表（市計）'!J18+'１表総括表（町村計）'!J16</f>
        <v>2915074703</v>
      </c>
      <c r="K16" s="1">
        <f>'１表総括表（市計）'!K18+'１表総括表（町村計）'!K16</f>
        <v>1973534703</v>
      </c>
      <c r="L16" s="29"/>
      <c r="M16" s="1">
        <f>'１表総括表（市計）'!M18+'１表総括表（町村計）'!M16</f>
        <v>280381</v>
      </c>
      <c r="N16" s="1">
        <f>'１表総括表（市計）'!N18+'１表総括表（町村計）'!N16</f>
        <v>3677</v>
      </c>
      <c r="O16" s="1">
        <f>'１表総括表（市計）'!O18+'１表総括表（町村計）'!O16</f>
        <v>276704</v>
      </c>
      <c r="P16" s="1">
        <f t="shared" si="0"/>
        <v>12451.5</v>
      </c>
    </row>
    <row r="17" spans="1:16" ht="30" customHeight="1">
      <c r="A17" s="101"/>
      <c r="B17" s="113" t="s">
        <v>45</v>
      </c>
      <c r="C17" s="113"/>
      <c r="D17" s="1">
        <f>'１表総括表（市計）'!D19+'１表総括表（町村計）'!D17</f>
        <v>59029320</v>
      </c>
      <c r="E17" s="1">
        <f>'１表総括表（市計）'!E19+'１表総括表（町村計）'!E17</f>
        <v>712251233</v>
      </c>
      <c r="F17" s="1">
        <f>'１表総括表（市計）'!F19+'１表総括表（町村計）'!F17</f>
        <v>12368290</v>
      </c>
      <c r="G17" s="1">
        <f>'１表総括表（市計）'!G19+'１表総括表（町村計）'!G17</f>
        <v>699882943</v>
      </c>
      <c r="H17" s="1">
        <f>'１表総括表（市計）'!H19+'１表総括表（町村計）'!H17</f>
        <v>8515503148</v>
      </c>
      <c r="I17" s="1">
        <f>'１表総括表（市計）'!I19+'１表総括表（町村計）'!I17</f>
        <v>72554438</v>
      </c>
      <c r="J17" s="1">
        <f>'１表総括表（市計）'!J19+'１表総括表（町村計）'!J17</f>
        <v>8442948710</v>
      </c>
      <c r="K17" s="1">
        <f>'１表総括表（市計）'!K19+'１表総括表（町村計）'!K17</f>
        <v>3246817369</v>
      </c>
      <c r="L17" s="1">
        <f>'１表総括表（市計）'!L19+'１表総括表（町村計）'!L17</f>
        <v>45638</v>
      </c>
      <c r="M17" s="1">
        <f>'１表総括表（市計）'!M19+'１表総括表（町村計）'!M17</f>
        <v>2345713</v>
      </c>
      <c r="N17" s="1">
        <f>'１表総括表（市計）'!N19+'１表総括表（町村計）'!N17</f>
        <v>107683</v>
      </c>
      <c r="O17" s="1">
        <f>'１表総括表（市計）'!O19+'１表総括表（町村計）'!O17</f>
        <v>2238030</v>
      </c>
      <c r="P17" s="1">
        <f t="shared" si="0"/>
        <v>11955.8</v>
      </c>
    </row>
    <row r="18" spans="1:16" ht="30" customHeight="1">
      <c r="A18" s="102" t="s">
        <v>46</v>
      </c>
      <c r="B18" s="102"/>
      <c r="C18" s="102"/>
      <c r="D18" s="1">
        <f>'１表総括表（市計）'!D20+'１表総括表（町村計）'!D18</f>
        <v>0</v>
      </c>
      <c r="E18" s="1">
        <f>'１表総括表（市計）'!E20+'１表総括表（町村計）'!E18</f>
        <v>0</v>
      </c>
      <c r="F18" s="1">
        <f>'１表総括表（市計）'!F20+'１表総括表（町村計）'!F18</f>
        <v>0</v>
      </c>
      <c r="G18" s="1">
        <f>'１表総括表（市計）'!G20+'１表総括表（町村計）'!G18</f>
        <v>0</v>
      </c>
      <c r="H18" s="1">
        <f>'１表総括表（市計）'!H20+'１表総括表（町村計）'!H18</f>
        <v>0</v>
      </c>
      <c r="I18" s="1">
        <f>'１表総括表（市計）'!I20+'１表総括表（町村計）'!I18</f>
        <v>0</v>
      </c>
      <c r="J18" s="1">
        <f>'１表総括表（市計）'!J20+'１表総括表（町村計）'!J18</f>
        <v>0</v>
      </c>
      <c r="K18" s="1">
        <f>'１表総括表（市計）'!K20+'１表総括表（町村計）'!K18</f>
        <v>0</v>
      </c>
      <c r="L18" s="1">
        <f>'１表総括表（市計）'!L20+'１表総括表（町村計）'!L18</f>
        <v>0</v>
      </c>
      <c r="M18" s="1">
        <f>'１表総括表（市計）'!M20+'１表総括表（町村計）'!M18</f>
        <v>0</v>
      </c>
      <c r="N18" s="1">
        <f>'１表総括表（市計）'!N20+'１表総括表（町村計）'!N18</f>
        <v>0</v>
      </c>
      <c r="O18" s="1">
        <f>'１表総括表（市計）'!O20+'１表総括表（町村計）'!O18</f>
        <v>0</v>
      </c>
      <c r="P18" s="1">
        <f>IF(H18&gt;0,ROUND(H18/E18*1000,1),0)</f>
        <v>0</v>
      </c>
    </row>
    <row r="19" spans="1:16" ht="30" customHeight="1">
      <c r="A19" s="102" t="s">
        <v>47</v>
      </c>
      <c r="B19" s="102"/>
      <c r="C19" s="102"/>
      <c r="D19" s="1">
        <f>'１表総括表（市計）'!D21+'１表総括表（町村計）'!D19</f>
        <v>1132</v>
      </c>
      <c r="E19" s="1">
        <f>'１表総括表（市計）'!E21+'１表総括表（町村計）'!E19</f>
        <v>518</v>
      </c>
      <c r="F19" s="1">
        <f>'１表総括表（市計）'!F21+'１表総括表（町村計）'!F19</f>
        <v>59</v>
      </c>
      <c r="G19" s="1">
        <f>'１表総括表（市計）'!G21+'１表総括表（町村計）'!G19</f>
        <v>459</v>
      </c>
      <c r="H19" s="1">
        <f>'１表総括表（市計）'!H21+'１表総括表（町村計）'!H19</f>
        <v>13317</v>
      </c>
      <c r="I19" s="1">
        <f>'１表総括表（市計）'!I21+'１表総括表（町村計）'!I19</f>
        <v>383</v>
      </c>
      <c r="J19" s="1">
        <f>'１表総括表（市計）'!J21+'１表総括表（町村計）'!J19</f>
        <v>12934</v>
      </c>
      <c r="K19" s="1">
        <f>'１表総括表（市計）'!K21+'１表総括表（町村計）'!K19</f>
        <v>12774</v>
      </c>
      <c r="L19" s="1">
        <f>'１表総括表（市計）'!L21+'１表総括表（町村計）'!L19</f>
        <v>4</v>
      </c>
      <c r="M19" s="1">
        <f>'１表総括表（市計）'!M21+'１表総括表（町村計）'!M19</f>
        <v>25</v>
      </c>
      <c r="N19" s="1">
        <f>'１表総括表（市計）'!N21+'１表総括表（町村計）'!N19</f>
        <v>4</v>
      </c>
      <c r="O19" s="1">
        <f>'１表総括表（市計）'!O21+'１表総括表（町村計）'!O19</f>
        <v>21</v>
      </c>
      <c r="P19" s="1">
        <f t="shared" si="0"/>
        <v>25708.5</v>
      </c>
    </row>
    <row r="20" spans="1:16" ht="30" customHeight="1">
      <c r="A20" s="102" t="s">
        <v>48</v>
      </c>
      <c r="B20" s="102"/>
      <c r="C20" s="102"/>
      <c r="D20" s="1">
        <f>'１表総括表（市計）'!D22+'１表総括表（町村計）'!D20</f>
        <v>19396119</v>
      </c>
      <c r="E20" s="1">
        <f>'１表総括表（市計）'!E22+'１表総括表（町村計）'!E20</f>
        <v>1132185</v>
      </c>
      <c r="F20" s="1">
        <f>'１表総括表（市計）'!F22+'１表総括表（町村計）'!F20</f>
        <v>158560</v>
      </c>
      <c r="G20" s="1">
        <f>'１表総括表（市計）'!G22+'１表総括表（町村計）'!G20</f>
        <v>973625</v>
      </c>
      <c r="H20" s="1">
        <f>'１表総括表（市計）'!H22+'１表総括表（町村計）'!H20</f>
        <v>112793</v>
      </c>
      <c r="I20" s="1">
        <f>'１表総括表（市計）'!I22+'１表総括表（町村計）'!I20</f>
        <v>4546</v>
      </c>
      <c r="J20" s="1">
        <f>'１表総括表（市計）'!J22+'１表総括表（町村計）'!J20</f>
        <v>108247</v>
      </c>
      <c r="K20" s="1">
        <f>'１表総括表（市計）'!K22+'１表総括表（町村計）'!K20</f>
        <v>87639</v>
      </c>
      <c r="L20" s="1">
        <f>'１表総括表（市計）'!L22+'１表総括表（町村計）'!L20</f>
        <v>4246</v>
      </c>
      <c r="M20" s="1">
        <f>'１表総括表（市計）'!M22+'１表総括表（町村計）'!M20</f>
        <v>1424</v>
      </c>
      <c r="N20" s="1">
        <f>'１表総括表（市計）'!N22+'１表総括表（町村計）'!N20</f>
        <v>289</v>
      </c>
      <c r="O20" s="1">
        <f>'１表総括表（市計）'!O22+'１表総括表（町村計）'!O20</f>
        <v>1135</v>
      </c>
      <c r="P20" s="1">
        <f t="shared" si="0"/>
        <v>99.6</v>
      </c>
    </row>
    <row r="21" spans="1:16" ht="30" customHeight="1">
      <c r="A21" s="99" t="s">
        <v>61</v>
      </c>
      <c r="B21" s="102" t="s">
        <v>49</v>
      </c>
      <c r="C21" s="102"/>
      <c r="D21" s="1">
        <f>'１表総括表（市計）'!D23+'１表総括表（町村計）'!D21</f>
        <v>397403108</v>
      </c>
      <c r="E21" s="1">
        <f>'１表総括表（市計）'!E23+'１表総括表（町村計）'!E21</f>
        <v>1170139538</v>
      </c>
      <c r="F21" s="1">
        <f>'１表総括表（市計）'!F23+'１表総括表（町村計）'!F21</f>
        <v>104785311</v>
      </c>
      <c r="G21" s="1">
        <f>'１表総括表（市計）'!G23+'１表総括表（町村計）'!G21</f>
        <v>1065354227</v>
      </c>
      <c r="H21" s="1">
        <f>'１表総括表（市計）'!H23+'１表総括表（町村計）'!H21</f>
        <v>27443001</v>
      </c>
      <c r="I21" s="1">
        <f>'１表総括表（市計）'!I23+'１表総括表（町村計）'!I21</f>
        <v>2593473</v>
      </c>
      <c r="J21" s="1">
        <f>'１表総括表（市計）'!J23+'１表総括表（町村計）'!J21</f>
        <v>24849528</v>
      </c>
      <c r="K21" s="1">
        <f>'１表総括表（市計）'!K23+'１表総括表（町村計）'!K21</f>
        <v>24849511</v>
      </c>
      <c r="L21" s="1">
        <f>'１表総括表（市計）'!L23+'１表総括表（町村計）'!L21</f>
        <v>27555</v>
      </c>
      <c r="M21" s="1">
        <f>'１表総括表（市計）'!M23+'１表総括表（町村計）'!M21</f>
        <v>529412</v>
      </c>
      <c r="N21" s="1">
        <f>'１表総括表（市計）'!N23+'１表総括表（町村計）'!N21</f>
        <v>97485</v>
      </c>
      <c r="O21" s="1">
        <f>'１表総括表（市計）'!O23+'１表総括表（町村計）'!O21</f>
        <v>431927</v>
      </c>
      <c r="P21" s="1">
        <f t="shared" si="0"/>
        <v>23.5</v>
      </c>
    </row>
    <row r="22" spans="1:16" ht="30" customHeight="1">
      <c r="A22" s="101"/>
      <c r="B22" s="102" t="s">
        <v>50</v>
      </c>
      <c r="C22" s="102"/>
      <c r="D22" s="1">
        <f>'１表総括表（市計）'!D24+'１表総括表（町村計）'!D22</f>
        <v>2865268</v>
      </c>
      <c r="E22" s="1">
        <f>'１表総括表（市計）'!E24+'１表総括表（町村計）'!E22</f>
        <v>11550109</v>
      </c>
      <c r="F22" s="1">
        <f>'１表総括表（市計）'!F24+'１表総括表（町村計）'!F22</f>
        <v>292582</v>
      </c>
      <c r="G22" s="1">
        <f>'１表総括表（市計）'!G24+'１表総括表（町村計）'!G22</f>
        <v>11257527</v>
      </c>
      <c r="H22" s="1">
        <f>'１表総括表（市計）'!H24+'１表総括表（町村計）'!H22</f>
        <v>25669331</v>
      </c>
      <c r="I22" s="1">
        <f>'１表総括表（市計）'!I24+'１表総括表（町村計）'!I22</f>
        <v>98720</v>
      </c>
      <c r="J22" s="1">
        <f>'１表総括表（市計）'!J24+'１表総括表（町村計）'!J22</f>
        <v>25570611</v>
      </c>
      <c r="K22" s="1">
        <f>'１表総括表（市計）'!K24+'１表総括表（町村計）'!K22</f>
        <v>17688064</v>
      </c>
      <c r="L22" s="1">
        <f>'１表総括表（市計）'!L24+'１表総括表（町村計）'!L22</f>
        <v>1946</v>
      </c>
      <c r="M22" s="1">
        <f>'１表総括表（市計）'!M24+'１表総括表（町村計）'!M22</f>
        <v>11640</v>
      </c>
      <c r="N22" s="1">
        <f>'１表総括表（市計）'!N24+'１表総括表（町村計）'!N22</f>
        <v>782</v>
      </c>
      <c r="O22" s="1">
        <f>'１表総括表（市計）'!O24+'１表総括表（町村計）'!O22</f>
        <v>10858</v>
      </c>
      <c r="P22" s="1">
        <f t="shared" si="0"/>
        <v>2222.4</v>
      </c>
    </row>
    <row r="23" spans="1:16" ht="30" customHeight="1">
      <c r="A23" s="102" t="s">
        <v>51</v>
      </c>
      <c r="B23" s="102"/>
      <c r="C23" s="102"/>
      <c r="D23" s="1">
        <f>'１表総括表（市計）'!D25+'１表総括表（町村計）'!D23</f>
        <v>4542171</v>
      </c>
      <c r="E23" s="1">
        <f>'１表総括表（市計）'!E25+'１表総括表（町村計）'!E23</f>
        <v>8613467</v>
      </c>
      <c r="F23" s="1">
        <f>'１表総括表（市計）'!F25+'１表総括表（町村計）'!F23</f>
        <v>105957</v>
      </c>
      <c r="G23" s="1">
        <f>'１表総括表（市計）'!G25+'１表総括表（町村計）'!G23</f>
        <v>8507510</v>
      </c>
      <c r="H23" s="1">
        <f>'１表総括表（市計）'!H25+'１表総括表（町村計）'!H23</f>
        <v>375454</v>
      </c>
      <c r="I23" s="1">
        <f>'１表総括表（市計）'!I25+'１表総括表（町村計）'!I23</f>
        <v>2353</v>
      </c>
      <c r="J23" s="1">
        <f>'１表総括表（市計）'!J25+'１表総括表（町村計）'!J23</f>
        <v>373101</v>
      </c>
      <c r="K23" s="1">
        <f>'１表総括表（市計）'!K25+'１表総括表（町村計）'!K23</f>
        <v>349488</v>
      </c>
      <c r="L23" s="1">
        <f>'１表総括表（市計）'!L25+'１表総括表（町村計）'!L23</f>
        <v>129</v>
      </c>
      <c r="M23" s="1">
        <f>'１表総括表（市計）'!M25+'１表総括表（町村計）'!M23</f>
        <v>1408</v>
      </c>
      <c r="N23" s="1">
        <f>'１表総括表（市計）'!N25+'１表総括表（町村計）'!N23</f>
        <v>65</v>
      </c>
      <c r="O23" s="1">
        <f>'１表総括表（市計）'!O25+'１表総括表（町村計）'!O23</f>
        <v>1343</v>
      </c>
      <c r="P23" s="1">
        <f t="shared" si="0"/>
        <v>43.6</v>
      </c>
    </row>
    <row r="24" spans="1:16" ht="30" customHeight="1">
      <c r="A24" s="102" t="s">
        <v>52</v>
      </c>
      <c r="B24" s="102"/>
      <c r="C24" s="102"/>
      <c r="D24" s="1">
        <f>'１表総括表（市計）'!D26+'１表総括表（町村計）'!D24</f>
        <v>19829507</v>
      </c>
      <c r="E24" s="1">
        <f>'１表総括表（市計）'!E26+'１表総括表（町村計）'!E24</f>
        <v>76421299</v>
      </c>
      <c r="F24" s="1">
        <f>'１表総括表（市計）'!F26+'１表総括表（町村計）'!F24</f>
        <v>15529826</v>
      </c>
      <c r="G24" s="1">
        <f>'１表総括表（市計）'!G26+'１表総括表（町村計）'!G24</f>
        <v>60891473</v>
      </c>
      <c r="H24" s="1">
        <f>'１表総括表（市計）'!H26+'１表総括表（町村計）'!H24</f>
        <v>3860254</v>
      </c>
      <c r="I24" s="1">
        <f>'１表総括表（市計）'!I26+'１表総括表（町村計）'!I24</f>
        <v>403229</v>
      </c>
      <c r="J24" s="1">
        <f>'１表総括表（市計）'!J26+'１表総括表（町村計）'!J24</f>
        <v>3457025</v>
      </c>
      <c r="K24" s="1">
        <f>'１表総括表（市計）'!K26+'１表総括表（町村計）'!K24</f>
        <v>2822678</v>
      </c>
      <c r="L24" s="1">
        <f>'１表総括表（市計）'!L26+'１表総括表（町村計）'!L24</f>
        <v>17149</v>
      </c>
      <c r="M24" s="1">
        <f>'１表総括表（市計）'!M26+'１表総括表（町村計）'!M24</f>
        <v>118848</v>
      </c>
      <c r="N24" s="1">
        <f>'１表総括表（市計）'!N26+'１表総括表（町村計）'!N24</f>
        <v>26751</v>
      </c>
      <c r="O24" s="1">
        <f>'１表総括表（市計）'!O26+'１表総括表（町村計）'!O24</f>
        <v>92097</v>
      </c>
      <c r="P24" s="1">
        <f t="shared" si="0"/>
        <v>50.5</v>
      </c>
    </row>
    <row r="25" spans="1:16" ht="30" customHeight="1">
      <c r="A25" s="103" t="s">
        <v>62</v>
      </c>
      <c r="B25" s="107" t="s">
        <v>53</v>
      </c>
      <c r="C25" s="109"/>
      <c r="D25" s="1">
        <f>'１表総括表（市計）'!D27+'１表総括表（町村計）'!D25</f>
        <v>1194217</v>
      </c>
      <c r="E25" s="1">
        <f>'１表総括表（市計）'!E27+'１表総括表（町村計）'!E25</f>
        <v>81988193</v>
      </c>
      <c r="F25" s="1">
        <f>'１表総括表（市計）'!F27+'１表総括表（町村計）'!F25</f>
        <v>16040</v>
      </c>
      <c r="G25" s="1">
        <f>'１表総括表（市計）'!G27+'１表総括表（町村計）'!G25</f>
        <v>81972153</v>
      </c>
      <c r="H25" s="1">
        <f>'１表総括表（市計）'!H27+'１表総括表（町村計）'!H25</f>
        <v>101331218</v>
      </c>
      <c r="I25" s="1">
        <f>'１表総括表（市計）'!I27+'１表総括表（町村計）'!I25</f>
        <v>16985</v>
      </c>
      <c r="J25" s="1">
        <f>'１表総括表（市計）'!J27+'１表総括表（町村計）'!J25</f>
        <v>101314233</v>
      </c>
      <c r="K25" s="1">
        <f>'１表総括表（市計）'!K27+'１表総括表（町村計）'!K25</f>
        <v>71684879</v>
      </c>
      <c r="L25" s="1">
        <f>'１表総括表（市計）'!L27+'１表総括表（町村計）'!L25</f>
        <v>970</v>
      </c>
      <c r="M25" s="1">
        <f>'１表総括表（市計）'!M27+'１表総括表（町村計）'!M25</f>
        <v>33927</v>
      </c>
      <c r="N25" s="1">
        <f>'１表総括表（市計）'!N27+'１表総括表（町村計）'!N25</f>
        <v>123</v>
      </c>
      <c r="O25" s="1">
        <f>'１表総括表（市計）'!O27+'１表総括表（町村計）'!O25</f>
        <v>33804</v>
      </c>
      <c r="P25" s="1">
        <f t="shared" si="0"/>
        <v>1235.9</v>
      </c>
    </row>
    <row r="26" spans="1:16" ht="30" customHeight="1">
      <c r="A26" s="103"/>
      <c r="B26" s="107" t="s">
        <v>54</v>
      </c>
      <c r="C26" s="109"/>
      <c r="D26" s="1">
        <f>'１表総括表（市計）'!D28+'１表総括表（町村計）'!D26</f>
        <v>1547532</v>
      </c>
      <c r="E26" s="1">
        <f>'１表総括表（市計）'!E28+'１表総括表（町村計）'!E26</f>
        <v>1027434</v>
      </c>
      <c r="F26" s="1">
        <f>'１表総括表（市計）'!F28+'１表総括表（町村計）'!F26</f>
        <v>845</v>
      </c>
      <c r="G26" s="1">
        <f>'１表総括表（市計）'!G28+'１表総括表（町村計）'!G26</f>
        <v>1026589</v>
      </c>
      <c r="H26" s="1">
        <f>'１表総括表（市計）'!H28+'１表総括表（町村計）'!H26</f>
        <v>7836488</v>
      </c>
      <c r="I26" s="1">
        <f>'１表総括表（市計）'!I28+'１表総括表（町村計）'!I26</f>
        <v>969</v>
      </c>
      <c r="J26" s="1">
        <f>'１表総括表（市計）'!J28+'１表総括表（町村計）'!J26</f>
        <v>7835519</v>
      </c>
      <c r="K26" s="1">
        <f>'１表総括表（市計）'!K28+'１表総括表（町村計）'!K26</f>
        <v>5370704</v>
      </c>
      <c r="L26" s="1">
        <f>'１表総括表（市計）'!L28+'１表総括表（町村計）'!L26</f>
        <v>826</v>
      </c>
      <c r="M26" s="1">
        <f>'１表総括表（市計）'!M28+'１表総括表（町村計）'!M26</f>
        <v>582</v>
      </c>
      <c r="N26" s="1">
        <f>'１表総括表（市計）'!N28+'１表総括表（町村計）'!N26</f>
        <v>6</v>
      </c>
      <c r="O26" s="1">
        <f>'１表総括表（市計）'!O28+'１表総括表（町村計）'!O26</f>
        <v>576</v>
      </c>
      <c r="P26" s="1">
        <f t="shared" si="0"/>
        <v>7627.2</v>
      </c>
    </row>
    <row r="27" spans="1:16" ht="30" customHeight="1">
      <c r="A27" s="103"/>
      <c r="B27" s="104" t="s">
        <v>132</v>
      </c>
      <c r="C27" s="25" t="s">
        <v>133</v>
      </c>
      <c r="D27" s="1">
        <f>'１表総括表（市計）'!D29+'１表総括表（町村計）'!D27</f>
        <v>128068</v>
      </c>
      <c r="E27" s="1">
        <f>'１表総括表（市計）'!E29+'１表総括表（町村計）'!E27</f>
        <v>7628910</v>
      </c>
      <c r="F27" s="1">
        <f>'１表総括表（市計）'!F29+'１表総括表（町村計）'!F27</f>
        <v>2637</v>
      </c>
      <c r="G27" s="1">
        <f>'１表総括表（市計）'!G29+'１表総括表（町村計）'!G27</f>
        <v>7626273</v>
      </c>
      <c r="H27" s="1">
        <f>'１表総括表（市計）'!H29+'１表総括表（町村計）'!H27</f>
        <v>26741935</v>
      </c>
      <c r="I27" s="1">
        <f>'１表総括表（市計）'!I29+'１表総括表（町村計）'!I27</f>
        <v>2824</v>
      </c>
      <c r="J27" s="1">
        <f>'１表総括表（市計）'!J29+'１表総括表（町村計）'!J27</f>
        <v>26739111</v>
      </c>
      <c r="K27" s="1">
        <f>'１表総括表（市計）'!K29+'１表総括表（町村計）'!K27</f>
        <v>18079845</v>
      </c>
      <c r="L27" s="1">
        <f>'１表総括表（市計）'!L29+'１表総括表（町村計）'!L27</f>
        <v>687</v>
      </c>
      <c r="M27" s="1">
        <f>'１表総括表（市計）'!M29+'１表総括表（町村計）'!M27</f>
        <v>20653</v>
      </c>
      <c r="N27" s="1">
        <f>'１表総括表（市計）'!N29+'１表総括表（町村計）'!N27</f>
        <v>29</v>
      </c>
      <c r="O27" s="1">
        <f>'１表総括表（市計）'!O29+'１表総括表（町村計）'!O27</f>
        <v>20624</v>
      </c>
      <c r="P27" s="1">
        <f t="shared" si="0"/>
        <v>3505.3</v>
      </c>
    </row>
    <row r="28" spans="1:16" ht="30" customHeight="1">
      <c r="A28" s="103"/>
      <c r="B28" s="105"/>
      <c r="C28" s="25" t="s">
        <v>134</v>
      </c>
      <c r="D28" s="1">
        <f>'１表総括表（市計）'!D30+'１表総括表（町村計）'!D28</f>
        <v>0</v>
      </c>
      <c r="E28" s="1">
        <f>'１表総括表（市計）'!E30+'１表総括表（町村計）'!E28</f>
        <v>61505</v>
      </c>
      <c r="F28" s="1">
        <f>'１表総括表（市計）'!F30+'１表総括表（町村計）'!F28</f>
        <v>0</v>
      </c>
      <c r="G28" s="1">
        <f>'１表総括表（市計）'!G30+'１表総括表（町村計）'!G28</f>
        <v>61505</v>
      </c>
      <c r="H28" s="1">
        <f>'１表総括表（市計）'!H30+'１表総括表（町村計）'!H28</f>
        <v>2190492</v>
      </c>
      <c r="I28" s="1">
        <f>'１表総括表（市計）'!I30+'１表総括表（町村計）'!I28</f>
        <v>0</v>
      </c>
      <c r="J28" s="1">
        <f>'１表総括表（市計）'!J30+'１表総括表（町村計）'!J28</f>
        <v>2190492</v>
      </c>
      <c r="K28" s="1">
        <f>'１表総括表（市計）'!K30+'１表総括表（町村計）'!K28</f>
        <v>1488176</v>
      </c>
      <c r="L28" s="1">
        <f>'１表総括表（市計）'!L30+'１表総括表（町村計）'!L28</f>
        <v>0</v>
      </c>
      <c r="M28" s="1">
        <f>'１表総括表（市計）'!M30+'１表総括表（町村計）'!M28</f>
        <v>149</v>
      </c>
      <c r="N28" s="1">
        <f>'１表総括表（市計）'!N30+'１表総括表（町村計）'!N28</f>
        <v>0</v>
      </c>
      <c r="O28" s="1">
        <f>'１表総括表（市計）'!O30+'１表総括表（町村計）'!O28</f>
        <v>149</v>
      </c>
      <c r="P28" s="1">
        <f t="shared" si="0"/>
        <v>35614.9</v>
      </c>
    </row>
    <row r="29" spans="1:16" ht="30" customHeight="1">
      <c r="A29" s="103"/>
      <c r="B29" s="106"/>
      <c r="C29" s="25" t="s">
        <v>135</v>
      </c>
      <c r="D29" s="1">
        <f>'１表総括表（市計）'!D31+'１表総括表（町村計）'!D29</f>
        <v>128068</v>
      </c>
      <c r="E29" s="1">
        <f>'１表総括表（市計）'!E31+'１表総括表（町村計）'!E29</f>
        <v>7690415</v>
      </c>
      <c r="F29" s="1">
        <f>'１表総括表（市計）'!F31+'１表総括表（町村計）'!F29</f>
        <v>2637</v>
      </c>
      <c r="G29" s="1">
        <f>'１表総括表（市計）'!G31+'１表総括表（町村計）'!G29</f>
        <v>7687778</v>
      </c>
      <c r="H29" s="1">
        <f>'１表総括表（市計）'!H31+'１表総括表（町村計）'!H29</f>
        <v>28932427</v>
      </c>
      <c r="I29" s="1">
        <f>'１表総括表（市計）'!I31+'１表総括表（町村計）'!I29</f>
        <v>2824</v>
      </c>
      <c r="J29" s="1">
        <f>'１表総括表（市計）'!J31+'１表総括表（町村計）'!J29</f>
        <v>28929603</v>
      </c>
      <c r="K29" s="1">
        <f>'１表総括表（市計）'!K31+'１表総括表（町村計）'!K29</f>
        <v>19568021</v>
      </c>
      <c r="L29" s="1">
        <f>'１表総括表（市計）'!L31+'１表総括表（町村計）'!L29</f>
        <v>687</v>
      </c>
      <c r="M29" s="1">
        <f>'１表総括表（市計）'!M31+'１表総括表（町村計）'!M29</f>
        <v>20802</v>
      </c>
      <c r="N29" s="1">
        <f>'１表総括表（市計）'!N31+'１表総括表（町村計）'!N29</f>
        <v>29</v>
      </c>
      <c r="O29" s="1">
        <f>'１表総括表（市計）'!O31+'１表総括表（町村計）'!O29</f>
        <v>20773</v>
      </c>
      <c r="P29" s="1">
        <f t="shared" si="0"/>
        <v>3762.1</v>
      </c>
    </row>
    <row r="30" spans="1:16" ht="30" customHeight="1">
      <c r="A30" s="103"/>
      <c r="B30" s="107" t="s">
        <v>55</v>
      </c>
      <c r="C30" s="109"/>
      <c r="D30" s="1">
        <f>'１表総括表（市計）'!D32+'１表総括表（町村計）'!D30</f>
        <v>158001458</v>
      </c>
      <c r="E30" s="1">
        <f>'１表総括表（市計）'!E32+'１表総括表（町村計）'!E30</f>
        <v>223366832</v>
      </c>
      <c r="F30" s="1">
        <f>'１表総括表（市計）'!F32+'１表総括表（町村計）'!F30</f>
        <v>12189186</v>
      </c>
      <c r="G30" s="1">
        <f>'１表総括表（市計）'!G32+'１表総括表（町村計）'!G30</f>
        <v>211177646</v>
      </c>
      <c r="H30" s="1">
        <f>'１表総括表（市計）'!H32+'１表総括表（町村計）'!H30</f>
        <v>867868150</v>
      </c>
      <c r="I30" s="1">
        <f>'１表総括表（市計）'!I32+'１表総括表（町村計）'!I30</f>
        <v>6131183</v>
      </c>
      <c r="J30" s="1">
        <f>'１表総括表（市計）'!J32+'１表総括表（町村計）'!J30</f>
        <v>861736967</v>
      </c>
      <c r="K30" s="1">
        <f>'１表総括表（市計）'!K32+'１表総括表（町村計）'!K30</f>
        <v>590723549</v>
      </c>
      <c r="L30" s="1">
        <f>'１表総括表（市計）'!L32+'１表総括表（町村計）'!L30</f>
        <v>355929</v>
      </c>
      <c r="M30" s="1">
        <f>'１表総括表（市計）'!M32+'１表総括表（町村計）'!M30</f>
        <v>376001</v>
      </c>
      <c r="N30" s="1">
        <f>'１表総括表（市計）'!N32+'１表総括表（町村計）'!N30</f>
        <v>66368</v>
      </c>
      <c r="O30" s="1">
        <f>'１表総括表（市計）'!O32+'１表総括表（町村計）'!O30</f>
        <v>309633</v>
      </c>
      <c r="P30" s="1">
        <f t="shared" si="0"/>
        <v>3885.4</v>
      </c>
    </row>
    <row r="31" spans="1:16" ht="30" customHeight="1">
      <c r="A31" s="103"/>
      <c r="B31" s="114" t="s">
        <v>45</v>
      </c>
      <c r="C31" s="116"/>
      <c r="D31" s="1">
        <f>'１表総括表（市計）'!D33+'１表総括表（町村計）'!D31</f>
        <v>160871275</v>
      </c>
      <c r="E31" s="1">
        <f>'１表総括表（市計）'!E33+'１表総括表（町村計）'!E31</f>
        <v>314072874</v>
      </c>
      <c r="F31" s="1">
        <f>'１表総括表（市計）'!F33+'１表総括表（町村計）'!F31</f>
        <v>12208708</v>
      </c>
      <c r="G31" s="1">
        <f>'１表総括表（市計）'!G33+'１表総括表（町村計）'!G31</f>
        <v>301864166</v>
      </c>
      <c r="H31" s="1">
        <f>'１表総括表（市計）'!H33+'１表総括表（町村計）'!H31</f>
        <v>1005968283</v>
      </c>
      <c r="I31" s="1">
        <f>'１表総括表（市計）'!I33+'１表総括表（町村計）'!I31</f>
        <v>6151961</v>
      </c>
      <c r="J31" s="1">
        <f>'１表総括表（市計）'!J33+'１表総括表（町村計）'!J31</f>
        <v>999816322</v>
      </c>
      <c r="K31" s="1">
        <f>'１表総括表（市計）'!K33+'１表総括表（町村計）'!K31</f>
        <v>687347153</v>
      </c>
      <c r="L31" s="1">
        <f>'１表総括表（市計）'!L33+'１表総括表（町村計）'!L31</f>
        <v>358412</v>
      </c>
      <c r="M31" s="1">
        <f>'１表総括表（市計）'!M33+'１表総括表（町村計）'!M31</f>
        <v>431312</v>
      </c>
      <c r="N31" s="1">
        <f>'１表総括表（市計）'!N33+'１表総括表（町村計）'!N31</f>
        <v>66526</v>
      </c>
      <c r="O31" s="1">
        <f>'１表総括表（市計）'!O33+'１表総括表（町村計）'!O31</f>
        <v>364786</v>
      </c>
      <c r="P31" s="1">
        <f t="shared" si="0"/>
        <v>3203</v>
      </c>
    </row>
    <row r="32" spans="1:16" ht="30" customHeight="1">
      <c r="A32" s="102" t="s">
        <v>56</v>
      </c>
      <c r="B32" s="102"/>
      <c r="C32" s="102"/>
      <c r="D32" s="1">
        <f>'１表総括表（市計）'!D34+'１表総括表（町村計）'!D32</f>
        <v>1244491144</v>
      </c>
      <c r="E32" s="29"/>
      <c r="F32" s="29"/>
      <c r="G32" s="29"/>
      <c r="H32" s="29"/>
      <c r="I32" s="29"/>
      <c r="J32" s="29"/>
      <c r="K32" s="29"/>
      <c r="L32" s="1">
        <f>'１表総括表（市計）'!L34+'１表総括表（町村計）'!L32</f>
        <v>1446572</v>
      </c>
      <c r="M32" s="29"/>
      <c r="N32" s="29"/>
      <c r="O32" s="29"/>
      <c r="P32" s="29"/>
    </row>
    <row r="33" spans="1:16" ht="30" customHeight="1">
      <c r="A33" s="102" t="s">
        <v>57</v>
      </c>
      <c r="B33" s="102"/>
      <c r="C33" s="102"/>
      <c r="D33" s="1">
        <f>'１表総括表（市計）'!D35+'１表総括表（町村計）'!D33</f>
        <v>1935806160</v>
      </c>
      <c r="E33" s="1">
        <f>'１表総括表（市計）'!E35+'１表総括表（町村計）'!E33</f>
        <v>4161496805</v>
      </c>
      <c r="F33" s="1">
        <f>'１表総括表（市計）'!F35+'１表総括表（町村計）'!F33</f>
        <v>229737221</v>
      </c>
      <c r="G33" s="1">
        <f>'１表総括表（市計）'!G35+'１表総括表（町村計）'!G33</f>
        <v>3931759584</v>
      </c>
      <c r="H33" s="1">
        <f>'１表総括表（市計）'!H35+'１表総括表（町村計）'!H33</f>
        <v>10036379049</v>
      </c>
      <c r="I33" s="1">
        <f>'１表総括表（市計）'!I35+'１表総括表（町村計）'!I33</f>
        <v>88765965</v>
      </c>
      <c r="J33" s="1">
        <f>'１表総括表（市計）'!J35+'１表総括表（町村計）'!J33</f>
        <v>9947613084</v>
      </c>
      <c r="K33" s="1">
        <f>'１表総括表（市計）'!K35+'１表総括表（町村計）'!K33</f>
        <v>4218584645</v>
      </c>
      <c r="L33" s="1">
        <f>'１表総括表（市計）'!L35+'１表総括表（町村計）'!L33</f>
        <v>1981089</v>
      </c>
      <c r="M33" s="1">
        <f>'１表総括表（市計）'!M35+'１表総括表（町村計）'!M33</f>
        <v>5127159</v>
      </c>
      <c r="N33" s="1">
        <f>'１表総括表（市計）'!N35+'１表総括表（町村計）'!N33</f>
        <v>416857</v>
      </c>
      <c r="O33" s="1">
        <f>'１表総括表（市計）'!O35+'１表総括表（町村計）'!O33</f>
        <v>4710302</v>
      </c>
      <c r="P33" s="1">
        <f>IF(H33&gt;0,ROUND(H33/E33*1000,1),0)</f>
        <v>2411.7</v>
      </c>
    </row>
    <row r="35" ht="14.25" hidden="1"/>
    <row r="36" spans="4:15" ht="14.25" hidden="1">
      <c r="D36" s="10">
        <f aca="true" t="shared" si="1" ref="D36:O36">D8+D10+D11+D13+D17+D18+D19+D20+D21+D22+D23+D24+D31+D32</f>
        <v>1935806160</v>
      </c>
      <c r="E36" s="10">
        <f t="shared" si="1"/>
        <v>4161496805</v>
      </c>
      <c r="F36" s="10">
        <f t="shared" si="1"/>
        <v>229737221</v>
      </c>
      <c r="G36" s="10">
        <f t="shared" si="1"/>
        <v>3931759584</v>
      </c>
      <c r="H36" s="10">
        <f t="shared" si="1"/>
        <v>10036379049</v>
      </c>
      <c r="I36" s="10">
        <f t="shared" si="1"/>
        <v>88765997</v>
      </c>
      <c r="J36" s="10">
        <f t="shared" si="1"/>
        <v>9947613052</v>
      </c>
      <c r="K36" s="10">
        <f t="shared" si="1"/>
        <v>4218584645</v>
      </c>
      <c r="L36" s="10">
        <f t="shared" si="1"/>
        <v>1981089</v>
      </c>
      <c r="M36" s="10">
        <f t="shared" si="1"/>
        <v>5127159</v>
      </c>
      <c r="N36" s="10">
        <f t="shared" si="1"/>
        <v>416857</v>
      </c>
      <c r="O36" s="10">
        <f t="shared" si="1"/>
        <v>4710302</v>
      </c>
    </row>
    <row r="37" ht="14.25" hidden="1"/>
    <row r="39" spans="4:16" ht="14.25"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</row>
    <row r="40" spans="4:16" ht="14.25"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</row>
    <row r="41" spans="4:16" ht="14.25"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</row>
  </sheetData>
  <sheetProtection/>
  <mergeCells count="36">
    <mergeCell ref="H6:I6"/>
    <mergeCell ref="J6:K6"/>
    <mergeCell ref="B16:C16"/>
    <mergeCell ref="B17:C17"/>
    <mergeCell ref="B31:C31"/>
    <mergeCell ref="B25:C25"/>
    <mergeCell ref="B26:C26"/>
    <mergeCell ref="B27:B29"/>
    <mergeCell ref="B30:C30"/>
    <mergeCell ref="D6:G6"/>
    <mergeCell ref="B8:C8"/>
    <mergeCell ref="B10:C10"/>
    <mergeCell ref="B11:C11"/>
    <mergeCell ref="B13:C13"/>
    <mergeCell ref="B9:C9"/>
    <mergeCell ref="B12:C12"/>
    <mergeCell ref="L6:O6"/>
    <mergeCell ref="A6:C7"/>
    <mergeCell ref="A21:A22"/>
    <mergeCell ref="A18:C18"/>
    <mergeCell ref="A19:C19"/>
    <mergeCell ref="A20:C20"/>
    <mergeCell ref="B21:C21"/>
    <mergeCell ref="B22:C22"/>
    <mergeCell ref="B14:C14"/>
    <mergeCell ref="B15:C15"/>
    <mergeCell ref="A4:C4"/>
    <mergeCell ref="A3:C3"/>
    <mergeCell ref="A33:C33"/>
    <mergeCell ref="A25:A31"/>
    <mergeCell ref="A32:C32"/>
    <mergeCell ref="A23:C23"/>
    <mergeCell ref="A24:C24"/>
    <mergeCell ref="A8:A10"/>
    <mergeCell ref="A11:A13"/>
    <mergeCell ref="A14:A17"/>
  </mergeCells>
  <printOptions horizontalCentered="1"/>
  <pageMargins left="0.7086614173228347" right="0.7086614173228347" top="0.8267716535433072" bottom="0.7480314960629921" header="0.5118110236220472" footer="0.5118110236220472"/>
  <pageSetup horizontalDpi="600" verticalDpi="600" orientation="portrait" paperSize="9" scale="67" r:id="rId1"/>
  <colBreaks count="1" manualBreakCount="1">
    <brk id="9" max="3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K50"/>
  <sheetViews>
    <sheetView showGridLines="0" view="pageBreakPreview" zoomScale="85" zoomScaleNormal="70" zoomScaleSheetLayoutView="85" zoomScalePageLayoutView="0" workbookViewId="0" topLeftCell="A1">
      <selection activeCell="A1" sqref="A1"/>
    </sheetView>
  </sheetViews>
  <sheetFormatPr defaultColWidth="8.796875" defaultRowHeight="15"/>
  <cols>
    <col min="1" max="1" width="3.5" style="12" customWidth="1"/>
    <col min="2" max="2" width="14.69921875" style="12" customWidth="1"/>
    <col min="3" max="11" width="14.59765625" style="12" customWidth="1"/>
    <col min="12" max="16384" width="9" style="12" customWidth="1"/>
  </cols>
  <sheetData>
    <row r="1" spans="1:2" s="42" customFormat="1" ht="17.25">
      <c r="A1" s="42" t="s">
        <v>131</v>
      </c>
      <c r="B1" s="42" t="s">
        <v>138</v>
      </c>
    </row>
    <row r="2" spans="1:11" s="13" customFormat="1" ht="24.75" customHeight="1">
      <c r="A2" s="134" t="s">
        <v>116</v>
      </c>
      <c r="B2" s="132" t="s">
        <v>118</v>
      </c>
      <c r="C2" s="131" t="s">
        <v>140</v>
      </c>
      <c r="D2" s="131"/>
      <c r="E2" s="131"/>
      <c r="F2" s="131" t="s">
        <v>139</v>
      </c>
      <c r="G2" s="131"/>
      <c r="H2" s="131"/>
      <c r="I2" s="131" t="s">
        <v>141</v>
      </c>
      <c r="J2" s="131"/>
      <c r="K2" s="131"/>
    </row>
    <row r="3" spans="1:11" s="13" customFormat="1" ht="60" customHeight="1">
      <c r="A3" s="134"/>
      <c r="B3" s="133"/>
      <c r="C3" s="88" t="s">
        <v>8</v>
      </c>
      <c r="D3" s="88" t="s">
        <v>6</v>
      </c>
      <c r="E3" s="88" t="s">
        <v>10</v>
      </c>
      <c r="F3" s="88" t="s">
        <v>8</v>
      </c>
      <c r="G3" s="88" t="s">
        <v>6</v>
      </c>
      <c r="H3" s="88" t="s">
        <v>10</v>
      </c>
      <c r="I3" s="88" t="s">
        <v>8</v>
      </c>
      <c r="J3" s="88" t="s">
        <v>6</v>
      </c>
      <c r="K3" s="88" t="s">
        <v>10</v>
      </c>
    </row>
    <row r="4" spans="1:11" s="13" customFormat="1" ht="24.75" customHeight="1">
      <c r="A4" s="30">
        <v>1</v>
      </c>
      <c r="B4" s="31" t="s">
        <v>77</v>
      </c>
      <c r="C4" s="48">
        <f aca="true" t="shared" si="0" ref="C4:E5">F4+I4</f>
        <v>86038</v>
      </c>
      <c r="D4" s="48">
        <f t="shared" si="0"/>
        <v>9858</v>
      </c>
      <c r="E4" s="48">
        <f t="shared" si="0"/>
        <v>76180</v>
      </c>
      <c r="F4" s="48">
        <v>82233</v>
      </c>
      <c r="G4" s="48">
        <v>9350</v>
      </c>
      <c r="H4" s="48">
        <v>72883</v>
      </c>
      <c r="I4" s="48">
        <v>3805</v>
      </c>
      <c r="J4" s="48">
        <v>508</v>
      </c>
      <c r="K4" s="48">
        <v>3297</v>
      </c>
    </row>
    <row r="5" spans="1:11" s="13" customFormat="1" ht="24.75" customHeight="1">
      <c r="A5" s="32">
        <v>2</v>
      </c>
      <c r="B5" s="33" t="s">
        <v>64</v>
      </c>
      <c r="C5" s="49">
        <f t="shared" si="0"/>
        <v>56385</v>
      </c>
      <c r="D5" s="49">
        <f t="shared" si="0"/>
        <v>3486</v>
      </c>
      <c r="E5" s="49">
        <f t="shared" si="0"/>
        <v>52899</v>
      </c>
      <c r="F5" s="49">
        <v>54722</v>
      </c>
      <c r="G5" s="49">
        <v>3381</v>
      </c>
      <c r="H5" s="49">
        <v>51341</v>
      </c>
      <c r="I5" s="49">
        <v>1663</v>
      </c>
      <c r="J5" s="49">
        <v>105</v>
      </c>
      <c r="K5" s="49">
        <v>1558</v>
      </c>
    </row>
    <row r="6" spans="1:11" s="13" customFormat="1" ht="24.75" customHeight="1">
      <c r="A6" s="32">
        <v>3</v>
      </c>
      <c r="B6" s="33" t="s">
        <v>78</v>
      </c>
      <c r="C6" s="49">
        <f aca="true" t="shared" si="1" ref="C6:C34">F6+I6</f>
        <v>51049</v>
      </c>
      <c r="D6" s="49">
        <f aca="true" t="shared" si="2" ref="D6:D34">G6+J6</f>
        <v>6492</v>
      </c>
      <c r="E6" s="49">
        <f aca="true" t="shared" si="3" ref="E6:E34">H6+K6</f>
        <v>44557</v>
      </c>
      <c r="F6" s="49">
        <v>48650</v>
      </c>
      <c r="G6" s="49">
        <v>6192</v>
      </c>
      <c r="H6" s="49">
        <v>42458</v>
      </c>
      <c r="I6" s="49">
        <v>2399</v>
      </c>
      <c r="J6" s="49">
        <v>300</v>
      </c>
      <c r="K6" s="49">
        <v>2099</v>
      </c>
    </row>
    <row r="7" spans="1:11" s="13" customFormat="1" ht="24.75" customHeight="1">
      <c r="A7" s="32">
        <v>4</v>
      </c>
      <c r="B7" s="33" t="s">
        <v>79</v>
      </c>
      <c r="C7" s="49">
        <f t="shared" si="1"/>
        <v>52083</v>
      </c>
      <c r="D7" s="49">
        <f t="shared" si="2"/>
        <v>9289</v>
      </c>
      <c r="E7" s="49">
        <f t="shared" si="3"/>
        <v>42794</v>
      </c>
      <c r="F7" s="49">
        <v>50281</v>
      </c>
      <c r="G7" s="49">
        <v>9087</v>
      </c>
      <c r="H7" s="49">
        <v>41194</v>
      </c>
      <c r="I7" s="49">
        <v>1802</v>
      </c>
      <c r="J7" s="49">
        <v>202</v>
      </c>
      <c r="K7" s="49">
        <v>1600</v>
      </c>
    </row>
    <row r="8" spans="1:11" s="13" customFormat="1" ht="24.75" customHeight="1">
      <c r="A8" s="32">
        <v>5</v>
      </c>
      <c r="B8" s="33" t="s">
        <v>80</v>
      </c>
      <c r="C8" s="49">
        <f t="shared" si="1"/>
        <v>31577</v>
      </c>
      <c r="D8" s="49">
        <f t="shared" si="2"/>
        <v>7176</v>
      </c>
      <c r="E8" s="49">
        <f t="shared" si="3"/>
        <v>24401</v>
      </c>
      <c r="F8" s="49">
        <v>30389</v>
      </c>
      <c r="G8" s="49">
        <v>6983</v>
      </c>
      <c r="H8" s="49">
        <v>23406</v>
      </c>
      <c r="I8" s="49">
        <v>1188</v>
      </c>
      <c r="J8" s="49">
        <v>193</v>
      </c>
      <c r="K8" s="49">
        <v>995</v>
      </c>
    </row>
    <row r="9" spans="1:11" s="13" customFormat="1" ht="24.75" customHeight="1">
      <c r="A9" s="32">
        <v>6</v>
      </c>
      <c r="B9" s="33" t="s">
        <v>81</v>
      </c>
      <c r="C9" s="49">
        <f t="shared" si="1"/>
        <v>18807</v>
      </c>
      <c r="D9" s="49">
        <f t="shared" si="2"/>
        <v>3064</v>
      </c>
      <c r="E9" s="49">
        <f t="shared" si="3"/>
        <v>15743</v>
      </c>
      <c r="F9" s="49">
        <v>18052</v>
      </c>
      <c r="G9" s="49">
        <v>2975</v>
      </c>
      <c r="H9" s="49">
        <v>15077</v>
      </c>
      <c r="I9" s="49">
        <v>755</v>
      </c>
      <c r="J9" s="49">
        <v>89</v>
      </c>
      <c r="K9" s="49">
        <v>666</v>
      </c>
    </row>
    <row r="10" spans="1:11" s="13" customFormat="1" ht="24.75" customHeight="1">
      <c r="A10" s="32">
        <v>7</v>
      </c>
      <c r="B10" s="33" t="s">
        <v>102</v>
      </c>
      <c r="C10" s="49">
        <f t="shared" si="1"/>
        <v>28347</v>
      </c>
      <c r="D10" s="49">
        <f t="shared" si="2"/>
        <v>3912</v>
      </c>
      <c r="E10" s="49">
        <f t="shared" si="3"/>
        <v>24435</v>
      </c>
      <c r="F10" s="49">
        <v>27351</v>
      </c>
      <c r="G10" s="49">
        <v>3797</v>
      </c>
      <c r="H10" s="49">
        <v>23554</v>
      </c>
      <c r="I10" s="49">
        <v>996</v>
      </c>
      <c r="J10" s="49">
        <v>115</v>
      </c>
      <c r="K10" s="49">
        <v>881</v>
      </c>
    </row>
    <row r="11" spans="1:11" s="13" customFormat="1" ht="24.75" customHeight="1">
      <c r="A11" s="32">
        <v>8</v>
      </c>
      <c r="B11" s="33" t="s">
        <v>82</v>
      </c>
      <c r="C11" s="49">
        <f t="shared" si="1"/>
        <v>17526</v>
      </c>
      <c r="D11" s="49">
        <f t="shared" si="2"/>
        <v>3904</v>
      </c>
      <c r="E11" s="49">
        <f t="shared" si="3"/>
        <v>13622</v>
      </c>
      <c r="F11" s="49">
        <v>16653</v>
      </c>
      <c r="G11" s="49">
        <v>3795</v>
      </c>
      <c r="H11" s="49">
        <v>12858</v>
      </c>
      <c r="I11" s="49">
        <v>873</v>
      </c>
      <c r="J11" s="49">
        <v>109</v>
      </c>
      <c r="K11" s="49">
        <v>764</v>
      </c>
    </row>
    <row r="12" spans="1:11" s="13" customFormat="1" ht="24.75" customHeight="1">
      <c r="A12" s="32">
        <v>9</v>
      </c>
      <c r="B12" s="33" t="s">
        <v>103</v>
      </c>
      <c r="C12" s="49">
        <f t="shared" si="1"/>
        <v>24136</v>
      </c>
      <c r="D12" s="49">
        <f t="shared" si="2"/>
        <v>5203</v>
      </c>
      <c r="E12" s="49">
        <f t="shared" si="3"/>
        <v>18933</v>
      </c>
      <c r="F12" s="49">
        <v>22960</v>
      </c>
      <c r="G12" s="49">
        <v>5030</v>
      </c>
      <c r="H12" s="49">
        <v>17930</v>
      </c>
      <c r="I12" s="49">
        <v>1176</v>
      </c>
      <c r="J12" s="49">
        <v>173</v>
      </c>
      <c r="K12" s="49">
        <v>1003</v>
      </c>
    </row>
    <row r="13" spans="1:11" s="13" customFormat="1" ht="24.75" customHeight="1">
      <c r="A13" s="32">
        <v>10</v>
      </c>
      <c r="B13" s="33" t="s">
        <v>83</v>
      </c>
      <c r="C13" s="49">
        <f t="shared" si="1"/>
        <v>28105</v>
      </c>
      <c r="D13" s="49">
        <f t="shared" si="2"/>
        <v>8968</v>
      </c>
      <c r="E13" s="49">
        <f t="shared" si="3"/>
        <v>19137</v>
      </c>
      <c r="F13" s="49">
        <v>27523</v>
      </c>
      <c r="G13" s="49">
        <v>8847</v>
      </c>
      <c r="H13" s="49">
        <v>18676</v>
      </c>
      <c r="I13" s="49">
        <v>582</v>
      </c>
      <c r="J13" s="49">
        <v>121</v>
      </c>
      <c r="K13" s="49">
        <v>461</v>
      </c>
    </row>
    <row r="14" spans="1:11" s="13" customFormat="1" ht="24.75" customHeight="1">
      <c r="A14" s="32">
        <v>11</v>
      </c>
      <c r="B14" s="33" t="s">
        <v>84</v>
      </c>
      <c r="C14" s="49">
        <f t="shared" si="1"/>
        <v>11366</v>
      </c>
      <c r="D14" s="49">
        <f t="shared" si="2"/>
        <v>2055</v>
      </c>
      <c r="E14" s="49">
        <f t="shared" si="3"/>
        <v>9311</v>
      </c>
      <c r="F14" s="49">
        <v>10988</v>
      </c>
      <c r="G14" s="49">
        <v>1983</v>
      </c>
      <c r="H14" s="49">
        <v>9005</v>
      </c>
      <c r="I14" s="49">
        <v>378</v>
      </c>
      <c r="J14" s="49">
        <v>72</v>
      </c>
      <c r="K14" s="49">
        <v>306</v>
      </c>
    </row>
    <row r="15" spans="1:11" s="13" customFormat="1" ht="24.75" customHeight="1">
      <c r="A15" s="32">
        <v>12</v>
      </c>
      <c r="B15" s="33" t="s">
        <v>85</v>
      </c>
      <c r="C15" s="49">
        <f t="shared" si="1"/>
        <v>19218</v>
      </c>
      <c r="D15" s="49">
        <f t="shared" si="2"/>
        <v>4751</v>
      </c>
      <c r="E15" s="49">
        <f t="shared" si="3"/>
        <v>14467</v>
      </c>
      <c r="F15" s="49">
        <v>18475</v>
      </c>
      <c r="G15" s="49">
        <v>4573</v>
      </c>
      <c r="H15" s="49">
        <v>13902</v>
      </c>
      <c r="I15" s="49">
        <v>743</v>
      </c>
      <c r="J15" s="49">
        <v>178</v>
      </c>
      <c r="K15" s="49">
        <v>565</v>
      </c>
    </row>
    <row r="16" spans="1:11" s="13" customFormat="1" ht="24.75" customHeight="1">
      <c r="A16" s="32">
        <v>13</v>
      </c>
      <c r="B16" s="33" t="s">
        <v>86</v>
      </c>
      <c r="C16" s="49">
        <f t="shared" si="1"/>
        <v>31678</v>
      </c>
      <c r="D16" s="49">
        <f t="shared" si="2"/>
        <v>6562</v>
      </c>
      <c r="E16" s="49">
        <f t="shared" si="3"/>
        <v>25116</v>
      </c>
      <c r="F16" s="49">
        <v>30303</v>
      </c>
      <c r="G16" s="49">
        <v>6229</v>
      </c>
      <c r="H16" s="49">
        <v>24074</v>
      </c>
      <c r="I16" s="49">
        <v>1375</v>
      </c>
      <c r="J16" s="49">
        <v>333</v>
      </c>
      <c r="K16" s="49">
        <v>1042</v>
      </c>
    </row>
    <row r="17" spans="1:11" s="13" customFormat="1" ht="24.75" customHeight="1">
      <c r="A17" s="32">
        <v>14</v>
      </c>
      <c r="B17" s="33" t="s">
        <v>87</v>
      </c>
      <c r="C17" s="49">
        <f t="shared" si="1"/>
        <v>36380</v>
      </c>
      <c r="D17" s="49">
        <f t="shared" si="2"/>
        <v>3875</v>
      </c>
      <c r="E17" s="49">
        <f t="shared" si="3"/>
        <v>32505</v>
      </c>
      <c r="F17" s="49">
        <v>35303</v>
      </c>
      <c r="G17" s="49">
        <v>3736</v>
      </c>
      <c r="H17" s="49">
        <v>31567</v>
      </c>
      <c r="I17" s="49">
        <v>1077</v>
      </c>
      <c r="J17" s="49">
        <v>139</v>
      </c>
      <c r="K17" s="49">
        <v>938</v>
      </c>
    </row>
    <row r="18" spans="1:11" s="13" customFormat="1" ht="24.75" customHeight="1">
      <c r="A18" s="32">
        <v>15</v>
      </c>
      <c r="B18" s="33" t="s">
        <v>88</v>
      </c>
      <c r="C18" s="49">
        <f t="shared" si="1"/>
        <v>32467</v>
      </c>
      <c r="D18" s="49">
        <f t="shared" si="2"/>
        <v>3501</v>
      </c>
      <c r="E18" s="49">
        <f t="shared" si="3"/>
        <v>28966</v>
      </c>
      <c r="F18" s="49">
        <v>31420</v>
      </c>
      <c r="G18" s="49">
        <v>3351</v>
      </c>
      <c r="H18" s="49">
        <v>28069</v>
      </c>
      <c r="I18" s="49">
        <v>1047</v>
      </c>
      <c r="J18" s="49">
        <v>150</v>
      </c>
      <c r="K18" s="49">
        <v>897</v>
      </c>
    </row>
    <row r="19" spans="1:11" s="13" customFormat="1" ht="24.75" customHeight="1">
      <c r="A19" s="32">
        <v>16</v>
      </c>
      <c r="B19" s="33" t="s">
        <v>89</v>
      </c>
      <c r="C19" s="49">
        <f t="shared" si="1"/>
        <v>76318</v>
      </c>
      <c r="D19" s="49">
        <f t="shared" si="2"/>
        <v>12103</v>
      </c>
      <c r="E19" s="49">
        <f t="shared" si="3"/>
        <v>64215</v>
      </c>
      <c r="F19" s="49">
        <v>73043</v>
      </c>
      <c r="G19" s="49">
        <v>11645</v>
      </c>
      <c r="H19" s="49">
        <v>61398</v>
      </c>
      <c r="I19" s="49">
        <v>3275</v>
      </c>
      <c r="J19" s="49">
        <v>458</v>
      </c>
      <c r="K19" s="49">
        <v>2817</v>
      </c>
    </row>
    <row r="20" spans="1:11" s="13" customFormat="1" ht="24.75" customHeight="1">
      <c r="A20" s="32">
        <v>17</v>
      </c>
      <c r="B20" s="33" t="s">
        <v>63</v>
      </c>
      <c r="C20" s="49">
        <f t="shared" si="1"/>
        <v>51902</v>
      </c>
      <c r="D20" s="49">
        <f t="shared" si="2"/>
        <v>5108</v>
      </c>
      <c r="E20" s="49">
        <f t="shared" si="3"/>
        <v>46794</v>
      </c>
      <c r="F20" s="49">
        <v>50438</v>
      </c>
      <c r="G20" s="49">
        <v>5002</v>
      </c>
      <c r="H20" s="49">
        <v>45436</v>
      </c>
      <c r="I20" s="49">
        <v>1464</v>
      </c>
      <c r="J20" s="49">
        <v>106</v>
      </c>
      <c r="K20" s="49">
        <v>1358</v>
      </c>
    </row>
    <row r="21" spans="1:11" s="13" customFormat="1" ht="24.75" customHeight="1">
      <c r="A21" s="32">
        <v>18</v>
      </c>
      <c r="B21" s="33" t="s">
        <v>90</v>
      </c>
      <c r="C21" s="49">
        <f t="shared" si="1"/>
        <v>40767</v>
      </c>
      <c r="D21" s="49">
        <f t="shared" si="2"/>
        <v>17117</v>
      </c>
      <c r="E21" s="49">
        <f t="shared" si="3"/>
        <v>23650</v>
      </c>
      <c r="F21" s="49">
        <v>39030</v>
      </c>
      <c r="G21" s="49">
        <v>16451</v>
      </c>
      <c r="H21" s="49">
        <v>22579</v>
      </c>
      <c r="I21" s="49">
        <v>1737</v>
      </c>
      <c r="J21" s="49">
        <v>666</v>
      </c>
      <c r="K21" s="49">
        <v>1071</v>
      </c>
    </row>
    <row r="22" spans="1:11" s="13" customFormat="1" ht="24.75" customHeight="1">
      <c r="A22" s="32">
        <v>19</v>
      </c>
      <c r="B22" s="33" t="s">
        <v>65</v>
      </c>
      <c r="C22" s="49">
        <f t="shared" si="1"/>
        <v>13394</v>
      </c>
      <c r="D22" s="49">
        <f t="shared" si="2"/>
        <v>4109</v>
      </c>
      <c r="E22" s="49">
        <f t="shared" si="3"/>
        <v>9285</v>
      </c>
      <c r="F22" s="49">
        <v>12893</v>
      </c>
      <c r="G22" s="49">
        <v>4021</v>
      </c>
      <c r="H22" s="49">
        <v>8872</v>
      </c>
      <c r="I22" s="49">
        <v>501</v>
      </c>
      <c r="J22" s="49">
        <v>88</v>
      </c>
      <c r="K22" s="49">
        <v>413</v>
      </c>
    </row>
    <row r="23" spans="1:11" s="13" customFormat="1" ht="24.75" customHeight="1">
      <c r="A23" s="32">
        <v>20</v>
      </c>
      <c r="B23" s="33" t="s">
        <v>91</v>
      </c>
      <c r="C23" s="49">
        <f t="shared" si="1"/>
        <v>21889</v>
      </c>
      <c r="D23" s="49">
        <f t="shared" si="2"/>
        <v>1214</v>
      </c>
      <c r="E23" s="49">
        <f t="shared" si="3"/>
        <v>20675</v>
      </c>
      <c r="F23" s="49">
        <v>21315</v>
      </c>
      <c r="G23" s="49">
        <v>1154</v>
      </c>
      <c r="H23" s="49">
        <v>20161</v>
      </c>
      <c r="I23" s="49">
        <v>574</v>
      </c>
      <c r="J23" s="49">
        <v>60</v>
      </c>
      <c r="K23" s="49">
        <v>514</v>
      </c>
    </row>
    <row r="24" spans="1:11" s="13" customFormat="1" ht="24.75" customHeight="1">
      <c r="A24" s="32">
        <v>21</v>
      </c>
      <c r="B24" s="33" t="s">
        <v>104</v>
      </c>
      <c r="C24" s="49">
        <f t="shared" si="1"/>
        <v>23934</v>
      </c>
      <c r="D24" s="49">
        <f t="shared" si="2"/>
        <v>9402</v>
      </c>
      <c r="E24" s="49">
        <f t="shared" si="3"/>
        <v>14532</v>
      </c>
      <c r="F24" s="49">
        <v>23289</v>
      </c>
      <c r="G24" s="49">
        <v>9235</v>
      </c>
      <c r="H24" s="49">
        <v>14054</v>
      </c>
      <c r="I24" s="49">
        <v>645</v>
      </c>
      <c r="J24" s="49">
        <v>167</v>
      </c>
      <c r="K24" s="49">
        <v>478</v>
      </c>
    </row>
    <row r="25" spans="1:11" s="13" customFormat="1" ht="24.75" customHeight="1">
      <c r="A25" s="32">
        <v>22</v>
      </c>
      <c r="B25" s="33" t="s">
        <v>105</v>
      </c>
      <c r="C25" s="49">
        <f t="shared" si="1"/>
        <v>24395</v>
      </c>
      <c r="D25" s="49">
        <f t="shared" si="2"/>
        <v>4876</v>
      </c>
      <c r="E25" s="49">
        <f t="shared" si="3"/>
        <v>19519</v>
      </c>
      <c r="F25" s="49">
        <v>23658</v>
      </c>
      <c r="G25" s="49">
        <v>4746</v>
      </c>
      <c r="H25" s="49">
        <v>18912</v>
      </c>
      <c r="I25" s="49">
        <v>737</v>
      </c>
      <c r="J25" s="49">
        <v>130</v>
      </c>
      <c r="K25" s="49">
        <v>607</v>
      </c>
    </row>
    <row r="26" spans="1:11" s="13" customFormat="1" ht="24.75" customHeight="1">
      <c r="A26" s="34">
        <v>23</v>
      </c>
      <c r="B26" s="33" t="s">
        <v>106</v>
      </c>
      <c r="C26" s="49">
        <f t="shared" si="1"/>
        <v>41692</v>
      </c>
      <c r="D26" s="49">
        <f t="shared" si="2"/>
        <v>8348</v>
      </c>
      <c r="E26" s="49">
        <f t="shared" si="3"/>
        <v>33344</v>
      </c>
      <c r="F26" s="49">
        <v>40069</v>
      </c>
      <c r="G26" s="49">
        <v>8156</v>
      </c>
      <c r="H26" s="49">
        <v>31913</v>
      </c>
      <c r="I26" s="49">
        <v>1623</v>
      </c>
      <c r="J26" s="49">
        <v>192</v>
      </c>
      <c r="K26" s="49">
        <v>1431</v>
      </c>
    </row>
    <row r="27" spans="1:11" s="13" customFormat="1" ht="24.75" customHeight="1">
      <c r="A27" s="32">
        <v>24</v>
      </c>
      <c r="B27" s="33" t="s">
        <v>107</v>
      </c>
      <c r="C27" s="49">
        <f t="shared" si="1"/>
        <v>25647</v>
      </c>
      <c r="D27" s="49">
        <f t="shared" si="2"/>
        <v>7596</v>
      </c>
      <c r="E27" s="49">
        <f t="shared" si="3"/>
        <v>18051</v>
      </c>
      <c r="F27" s="49">
        <v>24419</v>
      </c>
      <c r="G27" s="49">
        <v>7382</v>
      </c>
      <c r="H27" s="49">
        <v>17037</v>
      </c>
      <c r="I27" s="49">
        <v>1228</v>
      </c>
      <c r="J27" s="49">
        <v>214</v>
      </c>
      <c r="K27" s="49">
        <v>1014</v>
      </c>
    </row>
    <row r="28" spans="1:11" s="13" customFormat="1" ht="24.75" customHeight="1">
      <c r="A28" s="32">
        <v>25</v>
      </c>
      <c r="B28" s="33" t="s">
        <v>108</v>
      </c>
      <c r="C28" s="49">
        <f t="shared" si="1"/>
        <v>25055</v>
      </c>
      <c r="D28" s="49">
        <f t="shared" si="2"/>
        <v>11478</v>
      </c>
      <c r="E28" s="49">
        <f t="shared" si="3"/>
        <v>13577</v>
      </c>
      <c r="F28" s="49">
        <v>23852</v>
      </c>
      <c r="G28" s="49">
        <v>11067</v>
      </c>
      <c r="H28" s="49">
        <v>12785</v>
      </c>
      <c r="I28" s="49">
        <v>1203</v>
      </c>
      <c r="J28" s="49">
        <v>411</v>
      </c>
      <c r="K28" s="49">
        <v>792</v>
      </c>
    </row>
    <row r="29" spans="1:11" s="13" customFormat="1" ht="24.75" customHeight="1">
      <c r="A29" s="32">
        <v>26</v>
      </c>
      <c r="B29" s="33" t="s">
        <v>109</v>
      </c>
      <c r="C29" s="49">
        <f t="shared" si="1"/>
        <v>19549</v>
      </c>
      <c r="D29" s="49">
        <f t="shared" si="2"/>
        <v>5585</v>
      </c>
      <c r="E29" s="49">
        <f t="shared" si="3"/>
        <v>13964</v>
      </c>
      <c r="F29" s="49">
        <v>18787</v>
      </c>
      <c r="G29" s="49">
        <v>5407</v>
      </c>
      <c r="H29" s="49">
        <v>13380</v>
      </c>
      <c r="I29" s="49">
        <v>762</v>
      </c>
      <c r="J29" s="49">
        <v>178</v>
      </c>
      <c r="K29" s="49">
        <v>584</v>
      </c>
    </row>
    <row r="30" spans="1:11" s="13" customFormat="1" ht="24.75" customHeight="1">
      <c r="A30" s="32">
        <v>27</v>
      </c>
      <c r="B30" s="33" t="s">
        <v>110</v>
      </c>
      <c r="C30" s="49">
        <f t="shared" si="1"/>
        <v>18808</v>
      </c>
      <c r="D30" s="49">
        <f t="shared" si="2"/>
        <v>4895</v>
      </c>
      <c r="E30" s="49">
        <f t="shared" si="3"/>
        <v>13913</v>
      </c>
      <c r="F30" s="49">
        <v>18074</v>
      </c>
      <c r="G30" s="49">
        <v>4730</v>
      </c>
      <c r="H30" s="49">
        <v>13344</v>
      </c>
      <c r="I30" s="49">
        <v>734</v>
      </c>
      <c r="J30" s="49">
        <v>165</v>
      </c>
      <c r="K30" s="49">
        <v>569</v>
      </c>
    </row>
    <row r="31" spans="1:11" s="13" customFormat="1" ht="24.75" customHeight="1">
      <c r="A31" s="32">
        <v>28</v>
      </c>
      <c r="B31" s="33" t="s">
        <v>111</v>
      </c>
      <c r="C31" s="49">
        <f t="shared" si="1"/>
        <v>36171</v>
      </c>
      <c r="D31" s="49">
        <f t="shared" si="2"/>
        <v>10371</v>
      </c>
      <c r="E31" s="49">
        <f t="shared" si="3"/>
        <v>25800</v>
      </c>
      <c r="F31" s="49">
        <v>34128</v>
      </c>
      <c r="G31" s="49">
        <v>9892</v>
      </c>
      <c r="H31" s="49">
        <v>24236</v>
      </c>
      <c r="I31" s="49">
        <v>2043</v>
      </c>
      <c r="J31" s="49">
        <v>479</v>
      </c>
      <c r="K31" s="49">
        <v>1564</v>
      </c>
    </row>
    <row r="32" spans="1:11" s="13" customFormat="1" ht="24.75" customHeight="1">
      <c r="A32" s="32">
        <v>29</v>
      </c>
      <c r="B32" s="33" t="s">
        <v>112</v>
      </c>
      <c r="C32" s="49">
        <f t="shared" si="1"/>
        <v>18935</v>
      </c>
      <c r="D32" s="49">
        <f t="shared" si="2"/>
        <v>7106</v>
      </c>
      <c r="E32" s="49">
        <f t="shared" si="3"/>
        <v>11829</v>
      </c>
      <c r="F32" s="49">
        <v>18111</v>
      </c>
      <c r="G32" s="49">
        <v>6808</v>
      </c>
      <c r="H32" s="49">
        <v>11303</v>
      </c>
      <c r="I32" s="49">
        <v>824</v>
      </c>
      <c r="J32" s="49">
        <v>298</v>
      </c>
      <c r="K32" s="49">
        <v>526</v>
      </c>
    </row>
    <row r="33" spans="1:11" s="13" customFormat="1" ht="24.75" customHeight="1">
      <c r="A33" s="35">
        <v>30</v>
      </c>
      <c r="B33" s="36" t="s">
        <v>113</v>
      </c>
      <c r="C33" s="49">
        <f t="shared" si="1"/>
        <v>40054</v>
      </c>
      <c r="D33" s="49">
        <f t="shared" si="2"/>
        <v>20357</v>
      </c>
      <c r="E33" s="49">
        <f t="shared" si="3"/>
        <v>19697</v>
      </c>
      <c r="F33" s="50">
        <v>38457</v>
      </c>
      <c r="G33" s="50">
        <v>19546</v>
      </c>
      <c r="H33" s="50">
        <v>18911</v>
      </c>
      <c r="I33" s="50">
        <v>1597</v>
      </c>
      <c r="J33" s="50">
        <v>811</v>
      </c>
      <c r="K33" s="50">
        <v>786</v>
      </c>
    </row>
    <row r="34" spans="1:11" s="13" customFormat="1" ht="24.75" customHeight="1">
      <c r="A34" s="35">
        <v>31</v>
      </c>
      <c r="B34" s="36" t="s">
        <v>126</v>
      </c>
      <c r="C34" s="49">
        <f t="shared" si="1"/>
        <v>19557</v>
      </c>
      <c r="D34" s="49">
        <f t="shared" si="2"/>
        <v>3660</v>
      </c>
      <c r="E34" s="49">
        <f t="shared" si="3"/>
        <v>15897</v>
      </c>
      <c r="F34" s="50">
        <v>18832</v>
      </c>
      <c r="G34" s="50">
        <v>3554</v>
      </c>
      <c r="H34" s="50">
        <v>15278</v>
      </c>
      <c r="I34" s="50">
        <v>725</v>
      </c>
      <c r="J34" s="50">
        <v>106</v>
      </c>
      <c r="K34" s="50">
        <v>619</v>
      </c>
    </row>
    <row r="35" spans="1:11" s="13" customFormat="1" ht="24.75" customHeight="1">
      <c r="A35" s="35">
        <v>30</v>
      </c>
      <c r="B35" s="36" t="s">
        <v>127</v>
      </c>
      <c r="C35" s="50">
        <f>F35+I35</f>
        <v>25732</v>
      </c>
      <c r="D35" s="50">
        <f>G35+J35</f>
        <v>7881</v>
      </c>
      <c r="E35" s="50">
        <f>H35+K35</f>
        <v>17851</v>
      </c>
      <c r="F35" s="50">
        <v>24571</v>
      </c>
      <c r="G35" s="50">
        <v>7588</v>
      </c>
      <c r="H35" s="50">
        <v>16983</v>
      </c>
      <c r="I35" s="50">
        <v>1161</v>
      </c>
      <c r="J35" s="50">
        <v>293</v>
      </c>
      <c r="K35" s="50">
        <v>868</v>
      </c>
    </row>
    <row r="36" spans="1:11" s="13" customFormat="1" ht="24.75" customHeight="1">
      <c r="A36" s="45"/>
      <c r="B36" s="46" t="s">
        <v>125</v>
      </c>
      <c r="C36" s="47">
        <f aca="true" t="shared" si="4" ref="C36:K36">SUM(C4:C35)</f>
        <v>1048961</v>
      </c>
      <c r="D36" s="47">
        <f t="shared" si="4"/>
        <v>223302</v>
      </c>
      <c r="E36" s="47">
        <f t="shared" si="4"/>
        <v>825659</v>
      </c>
      <c r="F36" s="47">
        <f t="shared" si="4"/>
        <v>1008269</v>
      </c>
      <c r="G36" s="47">
        <f t="shared" si="4"/>
        <v>215693</v>
      </c>
      <c r="H36" s="47">
        <f t="shared" si="4"/>
        <v>792576</v>
      </c>
      <c r="I36" s="47">
        <f t="shared" si="4"/>
        <v>40692</v>
      </c>
      <c r="J36" s="47">
        <f t="shared" si="4"/>
        <v>7609</v>
      </c>
      <c r="K36" s="47">
        <f t="shared" si="4"/>
        <v>33083</v>
      </c>
    </row>
    <row r="37" spans="1:11" s="13" customFormat="1" ht="24.75" customHeight="1">
      <c r="A37" s="37">
        <v>33</v>
      </c>
      <c r="B37" s="38" t="s">
        <v>92</v>
      </c>
      <c r="C37" s="51">
        <f aca="true" t="shared" si="5" ref="C37:E38">F37+I37</f>
        <v>16755</v>
      </c>
      <c r="D37" s="51">
        <f t="shared" si="5"/>
        <v>4996</v>
      </c>
      <c r="E37" s="51">
        <f t="shared" si="5"/>
        <v>11759</v>
      </c>
      <c r="F37" s="51">
        <v>16043</v>
      </c>
      <c r="G37" s="51">
        <v>4797</v>
      </c>
      <c r="H37" s="51">
        <v>11246</v>
      </c>
      <c r="I37" s="51">
        <v>712</v>
      </c>
      <c r="J37" s="51">
        <v>199</v>
      </c>
      <c r="K37" s="51">
        <v>513</v>
      </c>
    </row>
    <row r="38" spans="1:11" s="13" customFormat="1" ht="24.75" customHeight="1">
      <c r="A38" s="32">
        <v>34</v>
      </c>
      <c r="B38" s="33" t="s">
        <v>114</v>
      </c>
      <c r="C38" s="51">
        <f t="shared" si="5"/>
        <v>7139</v>
      </c>
      <c r="D38" s="51">
        <f t="shared" si="5"/>
        <v>1295</v>
      </c>
      <c r="E38" s="51">
        <f t="shared" si="5"/>
        <v>5844</v>
      </c>
      <c r="F38" s="51">
        <v>6841</v>
      </c>
      <c r="G38" s="51">
        <v>1261</v>
      </c>
      <c r="H38" s="51">
        <v>5580</v>
      </c>
      <c r="I38" s="51">
        <v>298</v>
      </c>
      <c r="J38" s="51">
        <v>34</v>
      </c>
      <c r="K38" s="51">
        <v>264</v>
      </c>
    </row>
    <row r="39" spans="1:11" s="13" customFormat="1" ht="24.75" customHeight="1">
      <c r="A39" s="32">
        <v>35</v>
      </c>
      <c r="B39" s="33" t="s">
        <v>115</v>
      </c>
      <c r="C39" s="51">
        <f aca="true" t="shared" si="6" ref="C39:C47">F39+I39</f>
        <v>10968</v>
      </c>
      <c r="D39" s="51">
        <f aca="true" t="shared" si="7" ref="D39:D47">G39+J39</f>
        <v>4156</v>
      </c>
      <c r="E39" s="51">
        <f aca="true" t="shared" si="8" ref="E39:E47">H39+K39</f>
        <v>6812</v>
      </c>
      <c r="F39" s="49">
        <v>10599</v>
      </c>
      <c r="G39" s="49">
        <v>4062</v>
      </c>
      <c r="H39" s="49">
        <v>6537</v>
      </c>
      <c r="I39" s="51">
        <v>369</v>
      </c>
      <c r="J39" s="51">
        <v>94</v>
      </c>
      <c r="K39" s="51">
        <v>275</v>
      </c>
    </row>
    <row r="40" spans="1:11" s="13" customFormat="1" ht="24.75" customHeight="1">
      <c r="A40" s="32">
        <v>36</v>
      </c>
      <c r="B40" s="33" t="s">
        <v>93</v>
      </c>
      <c r="C40" s="51">
        <f t="shared" si="6"/>
        <v>13135</v>
      </c>
      <c r="D40" s="51">
        <f t="shared" si="7"/>
        <v>1610</v>
      </c>
      <c r="E40" s="51">
        <f t="shared" si="8"/>
        <v>11525</v>
      </c>
      <c r="F40" s="49">
        <v>12774</v>
      </c>
      <c r="G40" s="49">
        <v>1573</v>
      </c>
      <c r="H40" s="49">
        <v>11201</v>
      </c>
      <c r="I40" s="49">
        <v>361</v>
      </c>
      <c r="J40" s="49">
        <v>37</v>
      </c>
      <c r="K40" s="49">
        <v>324</v>
      </c>
    </row>
    <row r="41" spans="1:11" s="13" customFormat="1" ht="24.75" customHeight="1">
      <c r="A41" s="32">
        <v>37</v>
      </c>
      <c r="B41" s="33" t="s">
        <v>94</v>
      </c>
      <c r="C41" s="51">
        <f t="shared" si="6"/>
        <v>13500</v>
      </c>
      <c r="D41" s="51">
        <f t="shared" si="7"/>
        <v>6623</v>
      </c>
      <c r="E41" s="51">
        <f t="shared" si="8"/>
        <v>6877</v>
      </c>
      <c r="F41" s="49">
        <v>13196</v>
      </c>
      <c r="G41" s="49">
        <v>6540</v>
      </c>
      <c r="H41" s="49">
        <v>6656</v>
      </c>
      <c r="I41" s="49">
        <v>304</v>
      </c>
      <c r="J41" s="49">
        <v>83</v>
      </c>
      <c r="K41" s="49">
        <v>221</v>
      </c>
    </row>
    <row r="42" spans="1:11" s="13" customFormat="1" ht="24.75" customHeight="1">
      <c r="A42" s="32">
        <v>38</v>
      </c>
      <c r="B42" s="33" t="s">
        <v>95</v>
      </c>
      <c r="C42" s="51">
        <f t="shared" si="6"/>
        <v>8262</v>
      </c>
      <c r="D42" s="51">
        <f t="shared" si="7"/>
        <v>4387</v>
      </c>
      <c r="E42" s="51">
        <f t="shared" si="8"/>
        <v>3875</v>
      </c>
      <c r="F42" s="49">
        <v>7798</v>
      </c>
      <c r="G42" s="49">
        <v>4202</v>
      </c>
      <c r="H42" s="49">
        <v>3596</v>
      </c>
      <c r="I42" s="49">
        <v>464</v>
      </c>
      <c r="J42" s="49">
        <v>185</v>
      </c>
      <c r="K42" s="49">
        <v>279</v>
      </c>
    </row>
    <row r="43" spans="1:11" s="13" customFormat="1" ht="24.75" customHeight="1">
      <c r="A43" s="32">
        <v>39</v>
      </c>
      <c r="B43" s="33" t="s">
        <v>96</v>
      </c>
      <c r="C43" s="51">
        <f t="shared" si="6"/>
        <v>21197</v>
      </c>
      <c r="D43" s="51">
        <f t="shared" si="7"/>
        <v>4328</v>
      </c>
      <c r="E43" s="51">
        <f t="shared" si="8"/>
        <v>16869</v>
      </c>
      <c r="F43" s="49">
        <v>20353</v>
      </c>
      <c r="G43" s="49">
        <v>4198</v>
      </c>
      <c r="H43" s="49">
        <v>16155</v>
      </c>
      <c r="I43" s="49">
        <v>844</v>
      </c>
      <c r="J43" s="49">
        <v>130</v>
      </c>
      <c r="K43" s="49">
        <v>714</v>
      </c>
    </row>
    <row r="44" spans="1:11" s="13" customFormat="1" ht="24.75" customHeight="1">
      <c r="A44" s="32">
        <v>40</v>
      </c>
      <c r="B44" s="33" t="s">
        <v>97</v>
      </c>
      <c r="C44" s="51">
        <f t="shared" si="6"/>
        <v>5252</v>
      </c>
      <c r="D44" s="51">
        <f t="shared" si="7"/>
        <v>1846</v>
      </c>
      <c r="E44" s="51">
        <f t="shared" si="8"/>
        <v>3406</v>
      </c>
      <c r="F44" s="49">
        <v>5045</v>
      </c>
      <c r="G44" s="49">
        <v>1779</v>
      </c>
      <c r="H44" s="49">
        <v>3266</v>
      </c>
      <c r="I44" s="49">
        <v>207</v>
      </c>
      <c r="J44" s="49">
        <v>67</v>
      </c>
      <c r="K44" s="49">
        <v>140</v>
      </c>
    </row>
    <row r="45" spans="1:11" s="13" customFormat="1" ht="24.75" customHeight="1">
      <c r="A45" s="32">
        <v>41</v>
      </c>
      <c r="B45" s="33" t="s">
        <v>98</v>
      </c>
      <c r="C45" s="51">
        <f t="shared" si="6"/>
        <v>10145</v>
      </c>
      <c r="D45" s="51">
        <f t="shared" si="7"/>
        <v>3243</v>
      </c>
      <c r="E45" s="51">
        <f t="shared" si="8"/>
        <v>6902</v>
      </c>
      <c r="F45" s="49">
        <v>9771</v>
      </c>
      <c r="G45" s="49">
        <v>3147</v>
      </c>
      <c r="H45" s="49">
        <v>6624</v>
      </c>
      <c r="I45" s="49">
        <v>374</v>
      </c>
      <c r="J45" s="49">
        <v>96</v>
      </c>
      <c r="K45" s="49">
        <v>278</v>
      </c>
    </row>
    <row r="46" spans="1:11" s="13" customFormat="1" ht="24.75" customHeight="1">
      <c r="A46" s="32">
        <v>42</v>
      </c>
      <c r="B46" s="33" t="s">
        <v>99</v>
      </c>
      <c r="C46" s="51">
        <f t="shared" si="6"/>
        <v>3370</v>
      </c>
      <c r="D46" s="51">
        <f t="shared" si="7"/>
        <v>386</v>
      </c>
      <c r="E46" s="51">
        <f t="shared" si="8"/>
        <v>2984</v>
      </c>
      <c r="F46" s="49">
        <v>3182</v>
      </c>
      <c r="G46" s="49">
        <v>371</v>
      </c>
      <c r="H46" s="49">
        <v>2811</v>
      </c>
      <c r="I46" s="49">
        <v>188</v>
      </c>
      <c r="J46" s="49">
        <v>15</v>
      </c>
      <c r="K46" s="49">
        <v>173</v>
      </c>
    </row>
    <row r="47" spans="1:11" s="13" customFormat="1" ht="24.75" customHeight="1">
      <c r="A47" s="32">
        <v>43</v>
      </c>
      <c r="B47" s="33" t="s">
        <v>100</v>
      </c>
      <c r="C47" s="51">
        <f t="shared" si="6"/>
        <v>9922</v>
      </c>
      <c r="D47" s="51">
        <f t="shared" si="7"/>
        <v>2039</v>
      </c>
      <c r="E47" s="51">
        <f t="shared" si="8"/>
        <v>7883</v>
      </c>
      <c r="F47" s="49">
        <v>9417</v>
      </c>
      <c r="G47" s="49">
        <v>1964</v>
      </c>
      <c r="H47" s="49">
        <v>7453</v>
      </c>
      <c r="I47" s="49">
        <v>505</v>
      </c>
      <c r="J47" s="49">
        <v>75</v>
      </c>
      <c r="K47" s="49">
        <v>430</v>
      </c>
    </row>
    <row r="48" spans="1:11" s="13" customFormat="1" ht="24.75" customHeight="1">
      <c r="A48" s="43">
        <v>44</v>
      </c>
      <c r="B48" s="44" t="s">
        <v>101</v>
      </c>
      <c r="C48" s="52">
        <f>F48+I48</f>
        <v>7994</v>
      </c>
      <c r="D48" s="52">
        <f>G48+J48</f>
        <v>2000</v>
      </c>
      <c r="E48" s="52">
        <f>H48+K48</f>
        <v>5994</v>
      </c>
      <c r="F48" s="52">
        <v>7813</v>
      </c>
      <c r="G48" s="52">
        <v>1963</v>
      </c>
      <c r="H48" s="52">
        <v>5850</v>
      </c>
      <c r="I48" s="52">
        <v>181</v>
      </c>
      <c r="J48" s="52">
        <v>37</v>
      </c>
      <c r="K48" s="52">
        <v>144</v>
      </c>
    </row>
    <row r="49" spans="1:11" s="13" customFormat="1" ht="24.75" customHeight="1">
      <c r="A49" s="39"/>
      <c r="B49" s="40" t="s">
        <v>123</v>
      </c>
      <c r="C49" s="41">
        <f aca="true" t="shared" si="9" ref="C49:K49">SUM(C37:C48)</f>
        <v>127639</v>
      </c>
      <c r="D49" s="41">
        <f t="shared" si="9"/>
        <v>36909</v>
      </c>
      <c r="E49" s="41">
        <f t="shared" si="9"/>
        <v>90730</v>
      </c>
      <c r="F49" s="41">
        <f t="shared" si="9"/>
        <v>122832</v>
      </c>
      <c r="G49" s="41">
        <f t="shared" si="9"/>
        <v>35857</v>
      </c>
      <c r="H49" s="41">
        <f t="shared" si="9"/>
        <v>86975</v>
      </c>
      <c r="I49" s="41">
        <f t="shared" si="9"/>
        <v>4807</v>
      </c>
      <c r="J49" s="41">
        <f t="shared" si="9"/>
        <v>1052</v>
      </c>
      <c r="K49" s="41">
        <f t="shared" si="9"/>
        <v>3755</v>
      </c>
    </row>
    <row r="50" spans="1:11" s="13" customFormat="1" ht="24.75" customHeight="1">
      <c r="A50" s="39"/>
      <c r="B50" s="40" t="s">
        <v>124</v>
      </c>
      <c r="C50" s="41">
        <f aca="true" t="shared" si="10" ref="C50:K50">SUM(C49,C36)</f>
        <v>1176600</v>
      </c>
      <c r="D50" s="41">
        <f t="shared" si="10"/>
        <v>260211</v>
      </c>
      <c r="E50" s="41">
        <f t="shared" si="10"/>
        <v>916389</v>
      </c>
      <c r="F50" s="41">
        <f t="shared" si="10"/>
        <v>1131101</v>
      </c>
      <c r="G50" s="41">
        <f t="shared" si="10"/>
        <v>251550</v>
      </c>
      <c r="H50" s="41">
        <f t="shared" si="10"/>
        <v>879551</v>
      </c>
      <c r="I50" s="41">
        <f t="shared" si="10"/>
        <v>45499</v>
      </c>
      <c r="J50" s="41">
        <f t="shared" si="10"/>
        <v>8661</v>
      </c>
      <c r="K50" s="41">
        <f t="shared" si="10"/>
        <v>36838</v>
      </c>
    </row>
  </sheetData>
  <sheetProtection/>
  <mergeCells count="5">
    <mergeCell ref="I2:K2"/>
    <mergeCell ref="C2:E2"/>
    <mergeCell ref="B2:B3"/>
    <mergeCell ref="A2:A3"/>
    <mergeCell ref="F2:H2"/>
  </mergeCells>
  <printOptions horizontalCentered="1"/>
  <pageMargins left="0.7086614173228347" right="0.7086614173228347" top="0.8267716535433072" bottom="0.7480314960629921" header="0.5118110236220472" footer="0.5118110236220472"/>
  <pageSetup horizontalDpi="600" verticalDpi="600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IQ57"/>
  <sheetViews>
    <sheetView showGridLines="0" view="pageBreakPreview" zoomScale="85" zoomScaleNormal="55" zoomScaleSheetLayoutView="8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8.796875" defaultRowHeight="15"/>
  <cols>
    <col min="1" max="1" width="3.5" style="84" customWidth="1"/>
    <col min="2" max="2" width="14.69921875" style="84" customWidth="1"/>
    <col min="3" max="8" width="15.59765625" style="84" customWidth="1"/>
    <col min="9" max="10" width="12.3984375" style="84" customWidth="1"/>
    <col min="11" max="11" width="15.5" style="84" customWidth="1"/>
    <col min="12" max="12" width="2.59765625" style="84" customWidth="1"/>
    <col min="13" max="13" width="3.5" style="84" customWidth="1"/>
    <col min="14" max="14" width="14.69921875" style="84" customWidth="1"/>
    <col min="15" max="20" width="15.59765625" style="84" customWidth="1"/>
    <col min="21" max="22" width="12.3984375" style="84" customWidth="1"/>
    <col min="23" max="23" width="15.5" style="84" customWidth="1"/>
    <col min="24" max="24" width="2.59765625" style="84" customWidth="1"/>
    <col min="25" max="25" width="3.5" style="84" customWidth="1"/>
    <col min="26" max="26" width="14.69921875" style="84" customWidth="1"/>
    <col min="27" max="32" width="15.59765625" style="84" customWidth="1"/>
    <col min="33" max="34" width="12.3984375" style="84" customWidth="1"/>
    <col min="35" max="35" width="15.5" style="84" customWidth="1"/>
    <col min="36" max="36" width="1.69921875" style="84" customWidth="1"/>
    <col min="37" max="37" width="3.5" style="84" customWidth="1"/>
    <col min="38" max="38" width="14.59765625" style="84" customWidth="1"/>
    <col min="39" max="47" width="15.59765625" style="84" customWidth="1"/>
    <col min="48" max="48" width="2.59765625" style="84" customWidth="1"/>
    <col min="49" max="49" width="3.5" style="84" customWidth="1"/>
    <col min="50" max="50" width="14.59765625" style="84" customWidth="1"/>
    <col min="51" max="59" width="15.59765625" style="84" customWidth="1"/>
    <col min="60" max="60" width="2.59765625" style="84" customWidth="1"/>
    <col min="61" max="61" width="3.5" style="84" customWidth="1"/>
    <col min="62" max="62" width="14.59765625" style="84" customWidth="1"/>
    <col min="63" max="71" width="15.59765625" style="84" customWidth="1"/>
    <col min="72" max="72" width="3" style="85" customWidth="1"/>
    <col min="73" max="73" width="3.5" style="84" customWidth="1"/>
    <col min="74" max="74" width="14.59765625" style="84" customWidth="1"/>
    <col min="75" max="83" width="15.59765625" style="84" customWidth="1"/>
    <col min="84" max="84" width="3.3984375" style="85" customWidth="1"/>
    <col min="85" max="85" width="3.5" style="84" customWidth="1"/>
    <col min="86" max="86" width="14.59765625" style="84" customWidth="1"/>
    <col min="87" max="95" width="15.59765625" style="84" customWidth="1"/>
    <col min="96" max="96" width="3.19921875" style="84" customWidth="1"/>
    <col min="97" max="97" width="3.5" style="84" customWidth="1"/>
    <col min="98" max="98" width="14.59765625" style="84" customWidth="1"/>
    <col min="99" max="107" width="15.59765625" style="84" customWidth="1"/>
    <col min="108" max="108" width="5.69921875" style="85" customWidth="1"/>
    <col min="109" max="109" width="3.5" style="84" customWidth="1"/>
    <col min="110" max="110" width="14.59765625" style="84" customWidth="1"/>
    <col min="111" max="119" width="15.59765625" style="84" customWidth="1"/>
    <col min="120" max="120" width="2.59765625" style="84" customWidth="1"/>
    <col min="121" max="121" width="3.5" style="84" customWidth="1"/>
    <col min="122" max="122" width="14.59765625" style="84" customWidth="1"/>
    <col min="123" max="131" width="15.59765625" style="84" customWidth="1"/>
    <col min="132" max="132" width="2.59765625" style="84" customWidth="1"/>
    <col min="133" max="133" width="3.5" style="84" customWidth="1"/>
    <col min="134" max="140" width="14.59765625" style="84" customWidth="1"/>
    <col min="141" max="143" width="15.59765625" style="84" customWidth="1"/>
    <col min="144" max="144" width="2.59765625" style="84" customWidth="1"/>
    <col min="145" max="145" width="3.5" style="84" customWidth="1"/>
    <col min="146" max="146" width="14.59765625" style="84" customWidth="1"/>
    <col min="147" max="152" width="15.59765625" style="86" customWidth="1"/>
    <col min="153" max="155" width="15.59765625" style="84" customWidth="1"/>
    <col min="156" max="156" width="2.59765625" style="86" customWidth="1"/>
    <col min="157" max="157" width="3.5" style="84" customWidth="1"/>
    <col min="158" max="158" width="14.59765625" style="84" customWidth="1"/>
    <col min="159" max="164" width="15.59765625" style="86" customWidth="1"/>
    <col min="165" max="167" width="15.59765625" style="84" customWidth="1"/>
    <col min="168" max="168" width="2.59765625" style="84" customWidth="1"/>
    <col min="169" max="169" width="3.5" style="84" customWidth="1"/>
    <col min="170" max="170" width="14.59765625" style="84" customWidth="1"/>
    <col min="171" max="176" width="15.59765625" style="86" customWidth="1"/>
    <col min="177" max="179" width="15.59765625" style="84" customWidth="1"/>
    <col min="180" max="180" width="3.09765625" style="84" customWidth="1"/>
    <col min="181" max="181" width="3.5" style="84" customWidth="1"/>
    <col min="182" max="182" width="14.59765625" style="84" customWidth="1"/>
    <col min="183" max="188" width="15.59765625" style="86" customWidth="1"/>
    <col min="189" max="191" width="15.59765625" style="84" customWidth="1"/>
    <col min="192" max="192" width="2.5" style="84" customWidth="1"/>
    <col min="193" max="193" width="3.5" style="84" customWidth="1"/>
    <col min="194" max="194" width="14.59765625" style="84" customWidth="1"/>
    <col min="195" max="200" width="15.59765625" style="86" customWidth="1"/>
    <col min="201" max="203" width="15.59765625" style="84" customWidth="1"/>
    <col min="204" max="204" width="3.09765625" style="84" customWidth="1"/>
    <col min="205" max="205" width="3.5" style="84" customWidth="1"/>
    <col min="206" max="206" width="14.59765625" style="84" customWidth="1"/>
    <col min="207" max="212" width="15.59765625" style="86" customWidth="1"/>
    <col min="213" max="215" width="15.59765625" style="84" customWidth="1"/>
    <col min="216" max="216" width="2.19921875" style="84" customWidth="1"/>
    <col min="217" max="217" width="3.5" style="84" customWidth="1"/>
    <col min="218" max="218" width="14.59765625" style="84" customWidth="1"/>
    <col min="219" max="224" width="15.59765625" style="86" customWidth="1"/>
    <col min="225" max="227" width="15.59765625" style="84" customWidth="1"/>
    <col min="228" max="228" width="2.59765625" style="84" customWidth="1"/>
    <col min="229" max="229" width="3.5" style="84" customWidth="1"/>
    <col min="230" max="230" width="14.59765625" style="84" customWidth="1"/>
    <col min="231" max="236" width="15.59765625" style="86" customWidth="1"/>
    <col min="237" max="239" width="15.59765625" style="84" customWidth="1"/>
    <col min="240" max="241" width="3.5" style="84" customWidth="1"/>
    <col min="242" max="242" width="14.59765625" style="84" customWidth="1"/>
    <col min="243" max="248" width="15.59765625" style="86" customWidth="1"/>
    <col min="249" max="251" width="15.59765625" style="84" customWidth="1"/>
    <col min="252" max="252" width="3" style="84" customWidth="1"/>
    <col min="253" max="16384" width="9" style="84" customWidth="1"/>
  </cols>
  <sheetData>
    <row r="1" spans="1:248" s="53" customFormat="1" ht="17.25">
      <c r="A1" s="53" t="s">
        <v>142</v>
      </c>
      <c r="M1" s="53" t="s">
        <v>145</v>
      </c>
      <c r="Y1" s="53" t="s">
        <v>146</v>
      </c>
      <c r="AJ1" s="54"/>
      <c r="AK1" s="97" t="s">
        <v>147</v>
      </c>
      <c r="AW1" s="53" t="s">
        <v>148</v>
      </c>
      <c r="BI1" s="53" t="s">
        <v>149</v>
      </c>
      <c r="BT1" s="54"/>
      <c r="BU1" s="53" t="s">
        <v>150</v>
      </c>
      <c r="CF1" s="54"/>
      <c r="CG1" s="53" t="s">
        <v>151</v>
      </c>
      <c r="CR1" s="54"/>
      <c r="CS1" s="53" t="s">
        <v>152</v>
      </c>
      <c r="DD1" s="54"/>
      <c r="DE1" s="53" t="s">
        <v>153</v>
      </c>
      <c r="DP1" s="54"/>
      <c r="DQ1" s="53" t="s">
        <v>154</v>
      </c>
      <c r="EC1" s="53" t="s">
        <v>155</v>
      </c>
      <c r="EO1" s="55" t="s">
        <v>156</v>
      </c>
      <c r="EQ1" s="55"/>
      <c r="ER1" s="55"/>
      <c r="ES1" s="55"/>
      <c r="ET1" s="55"/>
      <c r="EU1" s="55"/>
      <c r="EV1" s="55"/>
      <c r="EZ1" s="55"/>
      <c r="FA1" s="55" t="s">
        <v>157</v>
      </c>
      <c r="FC1" s="55"/>
      <c r="FD1" s="55"/>
      <c r="FE1" s="55"/>
      <c r="FF1" s="55"/>
      <c r="FG1" s="55"/>
      <c r="FH1" s="55"/>
      <c r="FM1" s="55" t="s">
        <v>158</v>
      </c>
      <c r="FO1" s="55"/>
      <c r="FP1" s="55"/>
      <c r="FQ1" s="55"/>
      <c r="FR1" s="55"/>
      <c r="FS1" s="55"/>
      <c r="FT1" s="55"/>
      <c r="FY1" s="55" t="s">
        <v>159</v>
      </c>
      <c r="GA1" s="55"/>
      <c r="GB1" s="55"/>
      <c r="GC1" s="55"/>
      <c r="GD1" s="55"/>
      <c r="GE1" s="55"/>
      <c r="GF1" s="55"/>
      <c r="GK1" s="55" t="s">
        <v>160</v>
      </c>
      <c r="GM1" s="55"/>
      <c r="GN1" s="55"/>
      <c r="GO1" s="55"/>
      <c r="GP1" s="55"/>
      <c r="GQ1" s="55"/>
      <c r="GR1" s="55"/>
      <c r="GW1" s="55" t="s">
        <v>161</v>
      </c>
      <c r="GY1" s="55"/>
      <c r="GZ1" s="55"/>
      <c r="HA1" s="55"/>
      <c r="HB1" s="55"/>
      <c r="HC1" s="55"/>
      <c r="HD1" s="55"/>
      <c r="HI1" s="55" t="s">
        <v>162</v>
      </c>
      <c r="HK1" s="55"/>
      <c r="HL1" s="55"/>
      <c r="HM1" s="55"/>
      <c r="HN1" s="55"/>
      <c r="HO1" s="55"/>
      <c r="HP1" s="55"/>
      <c r="HU1" s="55" t="s">
        <v>163</v>
      </c>
      <c r="HW1" s="55"/>
      <c r="HX1" s="55"/>
      <c r="HY1" s="55"/>
      <c r="HZ1" s="55"/>
      <c r="IA1" s="55"/>
      <c r="IB1" s="55"/>
      <c r="IG1" s="55" t="s">
        <v>164</v>
      </c>
      <c r="II1" s="55"/>
      <c r="IJ1" s="55"/>
      <c r="IK1" s="55"/>
      <c r="IL1" s="55"/>
      <c r="IM1" s="55"/>
      <c r="IN1" s="55"/>
    </row>
    <row r="2" spans="1:251" s="56" customFormat="1" ht="24.75" customHeight="1">
      <c r="A2" s="135" t="s">
        <v>116</v>
      </c>
      <c r="B2" s="136" t="s">
        <v>118</v>
      </c>
      <c r="C2" s="138" t="s">
        <v>119</v>
      </c>
      <c r="D2" s="138"/>
      <c r="E2" s="138"/>
      <c r="F2" s="138" t="s">
        <v>120</v>
      </c>
      <c r="G2" s="138"/>
      <c r="H2" s="138"/>
      <c r="I2" s="138" t="s">
        <v>128</v>
      </c>
      <c r="J2" s="138"/>
      <c r="K2" s="138"/>
      <c r="M2" s="135" t="s">
        <v>116</v>
      </c>
      <c r="N2" s="136" t="s">
        <v>118</v>
      </c>
      <c r="O2" s="138" t="s">
        <v>119</v>
      </c>
      <c r="P2" s="138"/>
      <c r="Q2" s="138"/>
      <c r="R2" s="138" t="s">
        <v>120</v>
      </c>
      <c r="S2" s="138"/>
      <c r="T2" s="138"/>
      <c r="U2" s="138" t="s">
        <v>128</v>
      </c>
      <c r="V2" s="138"/>
      <c r="W2" s="138"/>
      <c r="Y2" s="135" t="s">
        <v>116</v>
      </c>
      <c r="Z2" s="136" t="s">
        <v>118</v>
      </c>
      <c r="AA2" s="138" t="s">
        <v>119</v>
      </c>
      <c r="AB2" s="138"/>
      <c r="AC2" s="138"/>
      <c r="AD2" s="138" t="s">
        <v>120</v>
      </c>
      <c r="AE2" s="138"/>
      <c r="AF2" s="138"/>
      <c r="AG2" s="138" t="s">
        <v>128</v>
      </c>
      <c r="AH2" s="138"/>
      <c r="AI2" s="138"/>
      <c r="AJ2" s="92"/>
      <c r="AK2" s="135" t="s">
        <v>116</v>
      </c>
      <c r="AL2" s="136" t="s">
        <v>117</v>
      </c>
      <c r="AM2" s="138" t="s">
        <v>119</v>
      </c>
      <c r="AN2" s="138"/>
      <c r="AO2" s="138"/>
      <c r="AP2" s="138" t="s">
        <v>120</v>
      </c>
      <c r="AQ2" s="138"/>
      <c r="AR2" s="138"/>
      <c r="AS2" s="138" t="s">
        <v>128</v>
      </c>
      <c r="AT2" s="138"/>
      <c r="AU2" s="138"/>
      <c r="AW2" s="135" t="s">
        <v>116</v>
      </c>
      <c r="AX2" s="136" t="s">
        <v>117</v>
      </c>
      <c r="AY2" s="138" t="s">
        <v>119</v>
      </c>
      <c r="AZ2" s="138"/>
      <c r="BA2" s="138"/>
      <c r="BB2" s="138" t="s">
        <v>120</v>
      </c>
      <c r="BC2" s="138"/>
      <c r="BD2" s="138"/>
      <c r="BE2" s="138" t="s">
        <v>128</v>
      </c>
      <c r="BF2" s="138"/>
      <c r="BG2" s="138"/>
      <c r="BI2" s="135" t="s">
        <v>116</v>
      </c>
      <c r="BJ2" s="136" t="s">
        <v>117</v>
      </c>
      <c r="BK2" s="138" t="s">
        <v>119</v>
      </c>
      <c r="BL2" s="138"/>
      <c r="BM2" s="138"/>
      <c r="BN2" s="138" t="s">
        <v>120</v>
      </c>
      <c r="BO2" s="138"/>
      <c r="BP2" s="138"/>
      <c r="BQ2" s="138" t="s">
        <v>128</v>
      </c>
      <c r="BR2" s="138"/>
      <c r="BS2" s="138"/>
      <c r="BT2" s="92"/>
      <c r="BU2" s="135" t="s">
        <v>116</v>
      </c>
      <c r="BV2" s="136" t="s">
        <v>117</v>
      </c>
      <c r="BW2" s="138" t="s">
        <v>119</v>
      </c>
      <c r="BX2" s="138"/>
      <c r="BY2" s="138"/>
      <c r="BZ2" s="138" t="s">
        <v>120</v>
      </c>
      <c r="CA2" s="138"/>
      <c r="CB2" s="138"/>
      <c r="CC2" s="138" t="s">
        <v>128</v>
      </c>
      <c r="CD2" s="138"/>
      <c r="CE2" s="138"/>
      <c r="CF2" s="92"/>
      <c r="CG2" s="135" t="s">
        <v>116</v>
      </c>
      <c r="CH2" s="136" t="s">
        <v>117</v>
      </c>
      <c r="CI2" s="138" t="s">
        <v>119</v>
      </c>
      <c r="CJ2" s="138"/>
      <c r="CK2" s="138"/>
      <c r="CL2" s="138" t="s">
        <v>120</v>
      </c>
      <c r="CM2" s="138"/>
      <c r="CN2" s="138"/>
      <c r="CO2" s="138" t="s">
        <v>128</v>
      </c>
      <c r="CP2" s="138"/>
      <c r="CQ2" s="138"/>
      <c r="CR2" s="92"/>
      <c r="CS2" s="135" t="s">
        <v>116</v>
      </c>
      <c r="CT2" s="136" t="s">
        <v>117</v>
      </c>
      <c r="CU2" s="138" t="s">
        <v>119</v>
      </c>
      <c r="CV2" s="138"/>
      <c r="CW2" s="138"/>
      <c r="CX2" s="138" t="s">
        <v>120</v>
      </c>
      <c r="CY2" s="138"/>
      <c r="CZ2" s="138"/>
      <c r="DA2" s="138" t="s">
        <v>128</v>
      </c>
      <c r="DB2" s="138"/>
      <c r="DC2" s="138"/>
      <c r="DD2" s="92"/>
      <c r="DE2" s="135" t="s">
        <v>116</v>
      </c>
      <c r="DF2" s="136" t="s">
        <v>117</v>
      </c>
      <c r="DG2" s="138" t="s">
        <v>119</v>
      </c>
      <c r="DH2" s="138"/>
      <c r="DI2" s="138"/>
      <c r="DJ2" s="138" t="s">
        <v>120</v>
      </c>
      <c r="DK2" s="138"/>
      <c r="DL2" s="138"/>
      <c r="DM2" s="138" t="s">
        <v>128</v>
      </c>
      <c r="DN2" s="138"/>
      <c r="DO2" s="138"/>
      <c r="DP2" s="94"/>
      <c r="DQ2" s="135" t="s">
        <v>116</v>
      </c>
      <c r="DR2" s="136" t="s">
        <v>117</v>
      </c>
      <c r="DS2" s="138" t="s">
        <v>119</v>
      </c>
      <c r="DT2" s="138"/>
      <c r="DU2" s="138"/>
      <c r="DV2" s="138" t="s">
        <v>120</v>
      </c>
      <c r="DW2" s="138"/>
      <c r="DX2" s="138"/>
      <c r="DY2" s="138" t="s">
        <v>128</v>
      </c>
      <c r="DZ2" s="138"/>
      <c r="EA2" s="138"/>
      <c r="EC2" s="135" t="s">
        <v>116</v>
      </c>
      <c r="ED2" s="136" t="s">
        <v>117</v>
      </c>
      <c r="EE2" s="138" t="s">
        <v>119</v>
      </c>
      <c r="EF2" s="138"/>
      <c r="EG2" s="138"/>
      <c r="EH2" s="138" t="s">
        <v>120</v>
      </c>
      <c r="EI2" s="138"/>
      <c r="EJ2" s="138"/>
      <c r="EK2" s="138" t="s">
        <v>128</v>
      </c>
      <c r="EL2" s="138"/>
      <c r="EM2" s="138"/>
      <c r="EO2" s="135" t="s">
        <v>116</v>
      </c>
      <c r="EP2" s="136" t="s">
        <v>117</v>
      </c>
      <c r="EQ2" s="138" t="s">
        <v>119</v>
      </c>
      <c r="ER2" s="138"/>
      <c r="ES2" s="138"/>
      <c r="ET2" s="138" t="s">
        <v>120</v>
      </c>
      <c r="EU2" s="138"/>
      <c r="EV2" s="138"/>
      <c r="EW2" s="138" t="s">
        <v>128</v>
      </c>
      <c r="EX2" s="138"/>
      <c r="EY2" s="138"/>
      <c r="FA2" s="135" t="s">
        <v>116</v>
      </c>
      <c r="FB2" s="136" t="s">
        <v>117</v>
      </c>
      <c r="FC2" s="138" t="s">
        <v>119</v>
      </c>
      <c r="FD2" s="138"/>
      <c r="FE2" s="138"/>
      <c r="FF2" s="138" t="s">
        <v>120</v>
      </c>
      <c r="FG2" s="138"/>
      <c r="FH2" s="138"/>
      <c r="FI2" s="138" t="s">
        <v>128</v>
      </c>
      <c r="FJ2" s="138"/>
      <c r="FK2" s="138"/>
      <c r="FM2" s="135" t="s">
        <v>116</v>
      </c>
      <c r="FN2" s="136" t="s">
        <v>117</v>
      </c>
      <c r="FO2" s="138" t="s">
        <v>119</v>
      </c>
      <c r="FP2" s="138"/>
      <c r="FQ2" s="138"/>
      <c r="FR2" s="138" t="s">
        <v>120</v>
      </c>
      <c r="FS2" s="138"/>
      <c r="FT2" s="138"/>
      <c r="FU2" s="138" t="s">
        <v>128</v>
      </c>
      <c r="FV2" s="138"/>
      <c r="FW2" s="138"/>
      <c r="FY2" s="135" t="s">
        <v>116</v>
      </c>
      <c r="FZ2" s="136" t="s">
        <v>117</v>
      </c>
      <c r="GA2" s="138" t="s">
        <v>119</v>
      </c>
      <c r="GB2" s="138"/>
      <c r="GC2" s="138"/>
      <c r="GD2" s="138" t="s">
        <v>120</v>
      </c>
      <c r="GE2" s="138"/>
      <c r="GF2" s="138"/>
      <c r="GG2" s="138" t="s">
        <v>128</v>
      </c>
      <c r="GH2" s="138"/>
      <c r="GI2" s="138"/>
      <c r="GK2" s="135" t="s">
        <v>116</v>
      </c>
      <c r="GL2" s="136" t="s">
        <v>117</v>
      </c>
      <c r="GM2" s="138" t="s">
        <v>119</v>
      </c>
      <c r="GN2" s="138"/>
      <c r="GO2" s="138"/>
      <c r="GP2" s="138" t="s">
        <v>120</v>
      </c>
      <c r="GQ2" s="138"/>
      <c r="GR2" s="138"/>
      <c r="GS2" s="138" t="s">
        <v>128</v>
      </c>
      <c r="GT2" s="138"/>
      <c r="GU2" s="138"/>
      <c r="GW2" s="135" t="s">
        <v>116</v>
      </c>
      <c r="GX2" s="136" t="s">
        <v>117</v>
      </c>
      <c r="GY2" s="138" t="s">
        <v>119</v>
      </c>
      <c r="GZ2" s="138"/>
      <c r="HA2" s="138"/>
      <c r="HB2" s="138" t="s">
        <v>120</v>
      </c>
      <c r="HC2" s="138"/>
      <c r="HD2" s="138"/>
      <c r="HE2" s="138" t="s">
        <v>128</v>
      </c>
      <c r="HF2" s="138"/>
      <c r="HG2" s="138"/>
      <c r="HI2" s="135" t="s">
        <v>116</v>
      </c>
      <c r="HJ2" s="136" t="s">
        <v>117</v>
      </c>
      <c r="HK2" s="138" t="s">
        <v>119</v>
      </c>
      <c r="HL2" s="138"/>
      <c r="HM2" s="138"/>
      <c r="HN2" s="138" t="s">
        <v>120</v>
      </c>
      <c r="HO2" s="138"/>
      <c r="HP2" s="138"/>
      <c r="HQ2" s="138" t="s">
        <v>128</v>
      </c>
      <c r="HR2" s="138"/>
      <c r="HS2" s="138"/>
      <c r="HU2" s="135" t="s">
        <v>116</v>
      </c>
      <c r="HV2" s="136" t="s">
        <v>117</v>
      </c>
      <c r="HW2" s="138" t="s">
        <v>119</v>
      </c>
      <c r="HX2" s="138"/>
      <c r="HY2" s="138"/>
      <c r="HZ2" s="138" t="s">
        <v>120</v>
      </c>
      <c r="IA2" s="138"/>
      <c r="IB2" s="138"/>
      <c r="IC2" s="138" t="s">
        <v>128</v>
      </c>
      <c r="ID2" s="138"/>
      <c r="IE2" s="138"/>
      <c r="IG2" s="135" t="s">
        <v>116</v>
      </c>
      <c r="IH2" s="136" t="s">
        <v>117</v>
      </c>
      <c r="II2" s="138" t="s">
        <v>119</v>
      </c>
      <c r="IJ2" s="138"/>
      <c r="IK2" s="138"/>
      <c r="IL2" s="138" t="s">
        <v>120</v>
      </c>
      <c r="IM2" s="138"/>
      <c r="IN2" s="138"/>
      <c r="IO2" s="138" t="s">
        <v>128</v>
      </c>
      <c r="IP2" s="138"/>
      <c r="IQ2" s="138"/>
    </row>
    <row r="3" spans="1:251" s="56" customFormat="1" ht="60" customHeight="1">
      <c r="A3" s="135"/>
      <c r="B3" s="137"/>
      <c r="C3" s="89" t="s">
        <v>2</v>
      </c>
      <c r="D3" s="89" t="s">
        <v>4</v>
      </c>
      <c r="E3" s="89" t="s">
        <v>121</v>
      </c>
      <c r="F3" s="89" t="s">
        <v>66</v>
      </c>
      <c r="G3" s="89" t="s">
        <v>122</v>
      </c>
      <c r="H3" s="89" t="s">
        <v>67</v>
      </c>
      <c r="I3" s="90" t="s">
        <v>130</v>
      </c>
      <c r="J3" s="90" t="s">
        <v>129</v>
      </c>
      <c r="K3" s="90" t="s">
        <v>121</v>
      </c>
      <c r="M3" s="135"/>
      <c r="N3" s="137"/>
      <c r="O3" s="89" t="s">
        <v>2</v>
      </c>
      <c r="P3" s="89" t="s">
        <v>4</v>
      </c>
      <c r="Q3" s="89" t="s">
        <v>121</v>
      </c>
      <c r="R3" s="89" t="s">
        <v>66</v>
      </c>
      <c r="S3" s="89" t="s">
        <v>122</v>
      </c>
      <c r="T3" s="89" t="s">
        <v>67</v>
      </c>
      <c r="U3" s="98" t="s">
        <v>170</v>
      </c>
      <c r="V3" s="98" t="s">
        <v>171</v>
      </c>
      <c r="W3" s="98" t="s">
        <v>169</v>
      </c>
      <c r="Y3" s="135"/>
      <c r="Z3" s="137"/>
      <c r="AA3" s="89" t="s">
        <v>2</v>
      </c>
      <c r="AB3" s="89" t="s">
        <v>4</v>
      </c>
      <c r="AC3" s="89" t="s">
        <v>121</v>
      </c>
      <c r="AD3" s="89" t="s">
        <v>66</v>
      </c>
      <c r="AE3" s="89" t="s">
        <v>122</v>
      </c>
      <c r="AF3" s="89" t="s">
        <v>67</v>
      </c>
      <c r="AG3" s="98" t="s">
        <v>170</v>
      </c>
      <c r="AH3" s="98" t="s">
        <v>171</v>
      </c>
      <c r="AI3" s="98" t="s">
        <v>169</v>
      </c>
      <c r="AJ3" s="93"/>
      <c r="AK3" s="135"/>
      <c r="AL3" s="137"/>
      <c r="AM3" s="89" t="s">
        <v>2</v>
      </c>
      <c r="AN3" s="89" t="s">
        <v>4</v>
      </c>
      <c r="AO3" s="89" t="s">
        <v>121</v>
      </c>
      <c r="AP3" s="89" t="s">
        <v>66</v>
      </c>
      <c r="AQ3" s="89" t="s">
        <v>122</v>
      </c>
      <c r="AR3" s="89" t="s">
        <v>67</v>
      </c>
      <c r="AS3" s="98" t="s">
        <v>170</v>
      </c>
      <c r="AT3" s="98" t="s">
        <v>171</v>
      </c>
      <c r="AU3" s="98" t="s">
        <v>169</v>
      </c>
      <c r="AW3" s="135"/>
      <c r="AX3" s="137"/>
      <c r="AY3" s="89" t="s">
        <v>2</v>
      </c>
      <c r="AZ3" s="89" t="s">
        <v>4</v>
      </c>
      <c r="BA3" s="89" t="s">
        <v>121</v>
      </c>
      <c r="BB3" s="89" t="s">
        <v>66</v>
      </c>
      <c r="BC3" s="89" t="s">
        <v>122</v>
      </c>
      <c r="BD3" s="89" t="s">
        <v>67</v>
      </c>
      <c r="BE3" s="98" t="s">
        <v>170</v>
      </c>
      <c r="BF3" s="98" t="s">
        <v>171</v>
      </c>
      <c r="BG3" s="98" t="s">
        <v>169</v>
      </c>
      <c r="BI3" s="135"/>
      <c r="BJ3" s="137"/>
      <c r="BK3" s="89" t="s">
        <v>2</v>
      </c>
      <c r="BL3" s="89" t="s">
        <v>4</v>
      </c>
      <c r="BM3" s="89" t="s">
        <v>121</v>
      </c>
      <c r="BN3" s="89" t="s">
        <v>66</v>
      </c>
      <c r="BO3" s="89" t="s">
        <v>122</v>
      </c>
      <c r="BP3" s="89" t="s">
        <v>67</v>
      </c>
      <c r="BQ3" s="98" t="s">
        <v>170</v>
      </c>
      <c r="BR3" s="98" t="s">
        <v>171</v>
      </c>
      <c r="BS3" s="98" t="s">
        <v>169</v>
      </c>
      <c r="BT3" s="93"/>
      <c r="BU3" s="135"/>
      <c r="BV3" s="137"/>
      <c r="BW3" s="89" t="s">
        <v>2</v>
      </c>
      <c r="BX3" s="89" t="s">
        <v>4</v>
      </c>
      <c r="BY3" s="89" t="s">
        <v>121</v>
      </c>
      <c r="BZ3" s="89" t="s">
        <v>66</v>
      </c>
      <c r="CA3" s="89" t="s">
        <v>122</v>
      </c>
      <c r="CB3" s="89" t="s">
        <v>67</v>
      </c>
      <c r="CC3" s="98" t="s">
        <v>170</v>
      </c>
      <c r="CD3" s="98" t="s">
        <v>171</v>
      </c>
      <c r="CE3" s="98" t="s">
        <v>169</v>
      </c>
      <c r="CF3" s="93"/>
      <c r="CG3" s="135"/>
      <c r="CH3" s="137"/>
      <c r="CI3" s="89" t="s">
        <v>2</v>
      </c>
      <c r="CJ3" s="89" t="s">
        <v>4</v>
      </c>
      <c r="CK3" s="89" t="s">
        <v>121</v>
      </c>
      <c r="CL3" s="89" t="s">
        <v>66</v>
      </c>
      <c r="CM3" s="89" t="s">
        <v>122</v>
      </c>
      <c r="CN3" s="89" t="s">
        <v>67</v>
      </c>
      <c r="CO3" s="98" t="s">
        <v>170</v>
      </c>
      <c r="CP3" s="98" t="s">
        <v>171</v>
      </c>
      <c r="CQ3" s="98" t="s">
        <v>169</v>
      </c>
      <c r="CR3" s="93"/>
      <c r="CS3" s="135"/>
      <c r="CT3" s="137"/>
      <c r="CU3" s="89" t="s">
        <v>2</v>
      </c>
      <c r="CV3" s="89" t="s">
        <v>4</v>
      </c>
      <c r="CW3" s="89" t="s">
        <v>121</v>
      </c>
      <c r="CX3" s="89" t="s">
        <v>66</v>
      </c>
      <c r="CY3" s="89" t="s">
        <v>122</v>
      </c>
      <c r="CZ3" s="91" t="s">
        <v>67</v>
      </c>
      <c r="DA3" s="98" t="s">
        <v>170</v>
      </c>
      <c r="DB3" s="98" t="s">
        <v>171</v>
      </c>
      <c r="DC3" s="98" t="s">
        <v>169</v>
      </c>
      <c r="DD3" s="93"/>
      <c r="DE3" s="135"/>
      <c r="DF3" s="137"/>
      <c r="DG3" s="89" t="s">
        <v>2</v>
      </c>
      <c r="DH3" s="89" t="s">
        <v>4</v>
      </c>
      <c r="DI3" s="89" t="s">
        <v>121</v>
      </c>
      <c r="DJ3" s="89" t="s">
        <v>66</v>
      </c>
      <c r="DK3" s="89" t="s">
        <v>122</v>
      </c>
      <c r="DL3" s="89" t="s">
        <v>67</v>
      </c>
      <c r="DM3" s="98" t="s">
        <v>170</v>
      </c>
      <c r="DN3" s="98" t="s">
        <v>171</v>
      </c>
      <c r="DO3" s="98" t="s">
        <v>169</v>
      </c>
      <c r="DP3" s="94"/>
      <c r="DQ3" s="135"/>
      <c r="DR3" s="137"/>
      <c r="DS3" s="89" t="s">
        <v>2</v>
      </c>
      <c r="DT3" s="89" t="s">
        <v>4</v>
      </c>
      <c r="DU3" s="89" t="s">
        <v>121</v>
      </c>
      <c r="DV3" s="89" t="s">
        <v>66</v>
      </c>
      <c r="DW3" s="89" t="s">
        <v>122</v>
      </c>
      <c r="DX3" s="89" t="s">
        <v>67</v>
      </c>
      <c r="DY3" s="98" t="s">
        <v>170</v>
      </c>
      <c r="DZ3" s="98" t="s">
        <v>171</v>
      </c>
      <c r="EA3" s="98" t="s">
        <v>169</v>
      </c>
      <c r="EC3" s="135"/>
      <c r="ED3" s="137"/>
      <c r="EE3" s="89" t="s">
        <v>2</v>
      </c>
      <c r="EF3" s="89" t="s">
        <v>4</v>
      </c>
      <c r="EG3" s="89" t="s">
        <v>121</v>
      </c>
      <c r="EH3" s="89" t="s">
        <v>66</v>
      </c>
      <c r="EI3" s="89" t="s">
        <v>122</v>
      </c>
      <c r="EJ3" s="89" t="s">
        <v>67</v>
      </c>
      <c r="EK3" s="98" t="s">
        <v>170</v>
      </c>
      <c r="EL3" s="98" t="s">
        <v>171</v>
      </c>
      <c r="EM3" s="98" t="s">
        <v>169</v>
      </c>
      <c r="EO3" s="135"/>
      <c r="EP3" s="137"/>
      <c r="EQ3" s="89" t="s">
        <v>2</v>
      </c>
      <c r="ER3" s="89" t="s">
        <v>4</v>
      </c>
      <c r="ES3" s="89" t="s">
        <v>121</v>
      </c>
      <c r="ET3" s="89" t="s">
        <v>66</v>
      </c>
      <c r="EU3" s="89" t="s">
        <v>122</v>
      </c>
      <c r="EV3" s="89" t="s">
        <v>67</v>
      </c>
      <c r="EW3" s="98" t="s">
        <v>170</v>
      </c>
      <c r="EX3" s="98" t="s">
        <v>171</v>
      </c>
      <c r="EY3" s="98" t="s">
        <v>169</v>
      </c>
      <c r="FA3" s="135"/>
      <c r="FB3" s="137"/>
      <c r="FC3" s="89" t="s">
        <v>2</v>
      </c>
      <c r="FD3" s="89" t="s">
        <v>4</v>
      </c>
      <c r="FE3" s="89" t="s">
        <v>121</v>
      </c>
      <c r="FF3" s="89" t="s">
        <v>66</v>
      </c>
      <c r="FG3" s="89" t="s">
        <v>122</v>
      </c>
      <c r="FH3" s="89" t="s">
        <v>67</v>
      </c>
      <c r="FI3" s="98" t="s">
        <v>170</v>
      </c>
      <c r="FJ3" s="98" t="s">
        <v>171</v>
      </c>
      <c r="FK3" s="98" t="s">
        <v>169</v>
      </c>
      <c r="FM3" s="135"/>
      <c r="FN3" s="137"/>
      <c r="FO3" s="89" t="s">
        <v>2</v>
      </c>
      <c r="FP3" s="89" t="s">
        <v>4</v>
      </c>
      <c r="FQ3" s="89" t="s">
        <v>121</v>
      </c>
      <c r="FR3" s="89" t="s">
        <v>66</v>
      </c>
      <c r="FS3" s="89" t="s">
        <v>122</v>
      </c>
      <c r="FT3" s="89" t="s">
        <v>67</v>
      </c>
      <c r="FU3" s="98" t="s">
        <v>170</v>
      </c>
      <c r="FV3" s="98" t="s">
        <v>171</v>
      </c>
      <c r="FW3" s="98" t="s">
        <v>169</v>
      </c>
      <c r="FY3" s="135"/>
      <c r="FZ3" s="137"/>
      <c r="GA3" s="89" t="s">
        <v>2</v>
      </c>
      <c r="GB3" s="89" t="s">
        <v>4</v>
      </c>
      <c r="GC3" s="89" t="s">
        <v>121</v>
      </c>
      <c r="GD3" s="89" t="s">
        <v>66</v>
      </c>
      <c r="GE3" s="89" t="s">
        <v>122</v>
      </c>
      <c r="GF3" s="89" t="s">
        <v>67</v>
      </c>
      <c r="GG3" s="98" t="s">
        <v>170</v>
      </c>
      <c r="GH3" s="98" t="s">
        <v>171</v>
      </c>
      <c r="GI3" s="98" t="s">
        <v>169</v>
      </c>
      <c r="GK3" s="135"/>
      <c r="GL3" s="137"/>
      <c r="GM3" s="89" t="s">
        <v>2</v>
      </c>
      <c r="GN3" s="89" t="s">
        <v>4</v>
      </c>
      <c r="GO3" s="89" t="s">
        <v>121</v>
      </c>
      <c r="GP3" s="89" t="s">
        <v>66</v>
      </c>
      <c r="GQ3" s="89" t="s">
        <v>122</v>
      </c>
      <c r="GR3" s="89" t="s">
        <v>67</v>
      </c>
      <c r="GS3" s="98" t="s">
        <v>170</v>
      </c>
      <c r="GT3" s="98" t="s">
        <v>171</v>
      </c>
      <c r="GU3" s="98" t="s">
        <v>169</v>
      </c>
      <c r="GW3" s="135"/>
      <c r="GX3" s="137"/>
      <c r="GY3" s="89" t="s">
        <v>2</v>
      </c>
      <c r="GZ3" s="89" t="s">
        <v>4</v>
      </c>
      <c r="HA3" s="89" t="s">
        <v>121</v>
      </c>
      <c r="HB3" s="89" t="s">
        <v>66</v>
      </c>
      <c r="HC3" s="89" t="s">
        <v>122</v>
      </c>
      <c r="HD3" s="89" t="s">
        <v>67</v>
      </c>
      <c r="HE3" s="98" t="s">
        <v>170</v>
      </c>
      <c r="HF3" s="98" t="s">
        <v>171</v>
      </c>
      <c r="HG3" s="98" t="s">
        <v>169</v>
      </c>
      <c r="HI3" s="135"/>
      <c r="HJ3" s="137"/>
      <c r="HK3" s="89" t="s">
        <v>2</v>
      </c>
      <c r="HL3" s="89" t="s">
        <v>4</v>
      </c>
      <c r="HM3" s="89" t="s">
        <v>121</v>
      </c>
      <c r="HN3" s="89" t="s">
        <v>66</v>
      </c>
      <c r="HO3" s="89" t="s">
        <v>122</v>
      </c>
      <c r="HP3" s="89" t="s">
        <v>67</v>
      </c>
      <c r="HQ3" s="98" t="s">
        <v>170</v>
      </c>
      <c r="HR3" s="98" t="s">
        <v>171</v>
      </c>
      <c r="HS3" s="98" t="s">
        <v>169</v>
      </c>
      <c r="HU3" s="135"/>
      <c r="HV3" s="137"/>
      <c r="HW3" s="89" t="s">
        <v>2</v>
      </c>
      <c r="HX3" s="89" t="s">
        <v>4</v>
      </c>
      <c r="HY3" s="89" t="s">
        <v>121</v>
      </c>
      <c r="HZ3" s="89" t="s">
        <v>66</v>
      </c>
      <c r="IA3" s="89" t="s">
        <v>122</v>
      </c>
      <c r="IB3" s="89" t="s">
        <v>67</v>
      </c>
      <c r="IC3" s="98" t="s">
        <v>170</v>
      </c>
      <c r="ID3" s="98" t="s">
        <v>171</v>
      </c>
      <c r="IE3" s="98" t="s">
        <v>169</v>
      </c>
      <c r="IG3" s="135"/>
      <c r="IH3" s="137"/>
      <c r="II3" s="89" t="s">
        <v>2</v>
      </c>
      <c r="IJ3" s="89" t="s">
        <v>4</v>
      </c>
      <c r="IK3" s="89" t="s">
        <v>121</v>
      </c>
      <c r="IL3" s="89" t="s">
        <v>66</v>
      </c>
      <c r="IM3" s="89" t="s">
        <v>122</v>
      </c>
      <c r="IN3" s="89" t="s">
        <v>67</v>
      </c>
      <c r="IO3" s="98" t="s">
        <v>170</v>
      </c>
      <c r="IP3" s="98" t="s">
        <v>171</v>
      </c>
      <c r="IQ3" s="98" t="s">
        <v>169</v>
      </c>
    </row>
    <row r="4" spans="1:251" s="56" customFormat="1" ht="24.75" customHeight="1">
      <c r="A4" s="57">
        <v>1</v>
      </c>
      <c r="B4" s="58" t="s">
        <v>77</v>
      </c>
      <c r="C4" s="59">
        <v>143189</v>
      </c>
      <c r="D4" s="59">
        <v>34425354</v>
      </c>
      <c r="E4" s="59">
        <v>32973427</v>
      </c>
      <c r="F4" s="59">
        <v>3516526</v>
      </c>
      <c r="G4" s="59">
        <v>3383217</v>
      </c>
      <c r="H4" s="59">
        <v>3376118</v>
      </c>
      <c r="I4" s="59">
        <v>156</v>
      </c>
      <c r="J4" s="59">
        <v>27630</v>
      </c>
      <c r="K4" s="59">
        <v>25795</v>
      </c>
      <c r="L4" s="60"/>
      <c r="M4" s="57">
        <v>1</v>
      </c>
      <c r="N4" s="58" t="s">
        <v>77</v>
      </c>
      <c r="O4" s="59">
        <v>0</v>
      </c>
      <c r="P4" s="59">
        <v>0</v>
      </c>
      <c r="Q4" s="59">
        <v>0</v>
      </c>
      <c r="R4" s="59">
        <v>0</v>
      </c>
      <c r="S4" s="59">
        <v>0</v>
      </c>
      <c r="T4" s="59">
        <v>0</v>
      </c>
      <c r="U4" s="59">
        <v>0</v>
      </c>
      <c r="V4" s="59">
        <v>0</v>
      </c>
      <c r="W4" s="59">
        <v>0</v>
      </c>
      <c r="X4" s="60"/>
      <c r="Y4" s="57">
        <v>1</v>
      </c>
      <c r="Z4" s="58" t="str">
        <f>B4</f>
        <v>水戸市</v>
      </c>
      <c r="AA4" s="59">
        <v>0</v>
      </c>
      <c r="AB4" s="59">
        <v>191798</v>
      </c>
      <c r="AC4" s="59">
        <v>191682</v>
      </c>
      <c r="AD4" s="59">
        <v>1165670</v>
      </c>
      <c r="AE4" s="59">
        <v>1164654</v>
      </c>
      <c r="AF4" s="59">
        <v>602426</v>
      </c>
      <c r="AG4" s="59">
        <v>0</v>
      </c>
      <c r="AH4" s="59">
        <v>328</v>
      </c>
      <c r="AI4" s="59">
        <v>326</v>
      </c>
      <c r="AJ4" s="66"/>
      <c r="AK4" s="57">
        <v>1</v>
      </c>
      <c r="AL4" s="58" t="str">
        <f>Z4</f>
        <v>水戸市</v>
      </c>
      <c r="AM4" s="59">
        <v>356690</v>
      </c>
      <c r="AN4" s="59">
        <v>37267996</v>
      </c>
      <c r="AO4" s="59">
        <v>34721506</v>
      </c>
      <c r="AP4" s="59">
        <v>1810148</v>
      </c>
      <c r="AQ4" s="59">
        <v>1693793</v>
      </c>
      <c r="AR4" s="59">
        <v>1692980</v>
      </c>
      <c r="AS4" s="59">
        <v>183</v>
      </c>
      <c r="AT4" s="59">
        <v>35761</v>
      </c>
      <c r="AU4" s="59">
        <v>32599</v>
      </c>
      <c r="AV4" s="60"/>
      <c r="AW4" s="57">
        <v>1</v>
      </c>
      <c r="AX4" s="58" t="str">
        <f>AL4</f>
        <v>水戸市</v>
      </c>
      <c r="AY4" s="59">
        <v>0</v>
      </c>
      <c r="AZ4" s="59">
        <v>0</v>
      </c>
      <c r="BA4" s="59">
        <v>0</v>
      </c>
      <c r="BB4" s="59">
        <v>0</v>
      </c>
      <c r="BC4" s="59">
        <v>0</v>
      </c>
      <c r="BD4" s="59">
        <v>0</v>
      </c>
      <c r="BE4" s="59">
        <v>0</v>
      </c>
      <c r="BF4" s="59">
        <v>0</v>
      </c>
      <c r="BG4" s="59">
        <v>0</v>
      </c>
      <c r="BH4" s="60"/>
      <c r="BI4" s="57">
        <v>1</v>
      </c>
      <c r="BJ4" s="58" t="str">
        <f aca="true" t="shared" si="0" ref="BJ4:BJ35">AL4</f>
        <v>水戸市</v>
      </c>
      <c r="BK4" s="59">
        <v>0</v>
      </c>
      <c r="BL4" s="59">
        <v>1955808</v>
      </c>
      <c r="BM4" s="59">
        <v>1952393</v>
      </c>
      <c r="BN4" s="59">
        <v>20999199</v>
      </c>
      <c r="BO4" s="59">
        <v>20974037</v>
      </c>
      <c r="BP4" s="59">
        <v>7674683</v>
      </c>
      <c r="BQ4" s="59">
        <v>0</v>
      </c>
      <c r="BR4" s="59">
        <v>3364</v>
      </c>
      <c r="BS4" s="59">
        <v>3318</v>
      </c>
      <c r="BT4" s="66"/>
      <c r="BU4" s="57">
        <v>1</v>
      </c>
      <c r="BV4" s="58" t="str">
        <f>BJ4</f>
        <v>水戸市</v>
      </c>
      <c r="BW4" s="59">
        <v>0</v>
      </c>
      <c r="BX4" s="59">
        <v>19671915</v>
      </c>
      <c r="BY4" s="59">
        <v>19595913</v>
      </c>
      <c r="BZ4" s="59">
        <v>439092012</v>
      </c>
      <c r="CA4" s="59">
        <v>438171947</v>
      </c>
      <c r="CB4" s="59">
        <v>72949185</v>
      </c>
      <c r="CC4" s="59">
        <v>0</v>
      </c>
      <c r="CD4" s="59">
        <v>106615</v>
      </c>
      <c r="CE4" s="59">
        <v>105463</v>
      </c>
      <c r="CF4" s="66"/>
      <c r="CG4" s="57">
        <v>1</v>
      </c>
      <c r="CH4" s="58" t="str">
        <f>BV4</f>
        <v>水戸市</v>
      </c>
      <c r="CI4" s="59">
        <v>0</v>
      </c>
      <c r="CJ4" s="59">
        <v>13545690</v>
      </c>
      <c r="CK4" s="59">
        <v>13537493</v>
      </c>
      <c r="CL4" s="59">
        <v>207431492</v>
      </c>
      <c r="CM4" s="59">
        <v>207335199</v>
      </c>
      <c r="CN4" s="59">
        <v>69040316</v>
      </c>
      <c r="CO4" s="59">
        <v>0</v>
      </c>
      <c r="CP4" s="59">
        <v>75731</v>
      </c>
      <c r="CQ4" s="59">
        <v>75180</v>
      </c>
      <c r="CR4" s="66"/>
      <c r="CS4" s="57">
        <v>1</v>
      </c>
      <c r="CT4" s="58" t="str">
        <f>CH4</f>
        <v>水戸市</v>
      </c>
      <c r="CU4" s="59">
        <v>0</v>
      </c>
      <c r="CV4" s="59">
        <v>10382069</v>
      </c>
      <c r="CW4" s="59">
        <v>10381376</v>
      </c>
      <c r="CX4" s="59">
        <v>240275745</v>
      </c>
      <c r="CY4" s="59">
        <v>240266646</v>
      </c>
      <c r="CZ4" s="59">
        <v>166907109</v>
      </c>
      <c r="DA4" s="59">
        <v>0</v>
      </c>
      <c r="DB4" s="59">
        <v>23210</v>
      </c>
      <c r="DC4" s="59">
        <v>23133</v>
      </c>
      <c r="DD4" s="66"/>
      <c r="DE4" s="57">
        <v>1</v>
      </c>
      <c r="DF4" s="58" t="str">
        <f>CT4</f>
        <v>水戸市</v>
      </c>
      <c r="DG4" s="59">
        <v>3866023</v>
      </c>
      <c r="DH4" s="59">
        <v>43599674</v>
      </c>
      <c r="DI4" s="59">
        <v>43514782</v>
      </c>
      <c r="DJ4" s="59">
        <v>886799249</v>
      </c>
      <c r="DK4" s="59">
        <v>885773792</v>
      </c>
      <c r="DL4" s="59">
        <v>308896610</v>
      </c>
      <c r="DM4" s="59">
        <v>2419</v>
      </c>
      <c r="DN4" s="59">
        <v>205556</v>
      </c>
      <c r="DO4" s="59">
        <v>203776</v>
      </c>
      <c r="DP4" s="95"/>
      <c r="DQ4" s="57">
        <v>1</v>
      </c>
      <c r="DR4" s="58" t="str">
        <f>DF4</f>
        <v>水戸市</v>
      </c>
      <c r="DS4" s="59">
        <v>0</v>
      </c>
      <c r="DT4" s="59">
        <v>0</v>
      </c>
      <c r="DU4" s="59">
        <v>0</v>
      </c>
      <c r="DV4" s="59">
        <v>0</v>
      </c>
      <c r="DW4" s="59">
        <v>0</v>
      </c>
      <c r="DX4" s="59">
        <v>0</v>
      </c>
      <c r="DY4" s="59">
        <v>0</v>
      </c>
      <c r="DZ4" s="59">
        <v>0</v>
      </c>
      <c r="EA4" s="59">
        <v>0</v>
      </c>
      <c r="EB4" s="60"/>
      <c r="EC4" s="57">
        <v>1</v>
      </c>
      <c r="ED4" s="58" t="str">
        <f>DR4</f>
        <v>水戸市</v>
      </c>
      <c r="EE4" s="59">
        <v>0</v>
      </c>
      <c r="EF4" s="59">
        <v>0</v>
      </c>
      <c r="EG4" s="59">
        <v>0</v>
      </c>
      <c r="EH4" s="59">
        <v>0</v>
      </c>
      <c r="EI4" s="59">
        <v>0</v>
      </c>
      <c r="EJ4" s="59">
        <v>0</v>
      </c>
      <c r="EK4" s="59">
        <v>0</v>
      </c>
      <c r="EL4" s="59">
        <v>0</v>
      </c>
      <c r="EM4" s="59">
        <v>0</v>
      </c>
      <c r="EN4" s="60"/>
      <c r="EO4" s="57">
        <v>1</v>
      </c>
      <c r="EP4" s="58" t="str">
        <f>ED4</f>
        <v>水戸市</v>
      </c>
      <c r="EQ4" s="59">
        <v>781452</v>
      </c>
      <c r="ER4" s="59">
        <v>38061</v>
      </c>
      <c r="ES4" s="59">
        <v>36583</v>
      </c>
      <c r="ET4" s="59">
        <v>6718</v>
      </c>
      <c r="EU4" s="59">
        <v>6646</v>
      </c>
      <c r="EV4" s="59">
        <v>5476</v>
      </c>
      <c r="EW4" s="59">
        <v>403</v>
      </c>
      <c r="EX4" s="59">
        <v>35</v>
      </c>
      <c r="EY4" s="59">
        <v>27</v>
      </c>
      <c r="EZ4" s="60"/>
      <c r="FA4" s="57">
        <v>1</v>
      </c>
      <c r="FB4" s="58" t="str">
        <f>EP4</f>
        <v>水戸市</v>
      </c>
      <c r="FC4" s="59">
        <v>2030614</v>
      </c>
      <c r="FD4" s="59">
        <v>26855088</v>
      </c>
      <c r="FE4" s="59">
        <v>24040160</v>
      </c>
      <c r="FF4" s="59">
        <v>980010</v>
      </c>
      <c r="FG4" s="59">
        <v>877240</v>
      </c>
      <c r="FH4" s="59">
        <v>877240</v>
      </c>
      <c r="FI4" s="59">
        <v>480</v>
      </c>
      <c r="FJ4" s="59">
        <v>17439</v>
      </c>
      <c r="FK4" s="59">
        <v>14337</v>
      </c>
      <c r="FL4" s="61"/>
      <c r="FM4" s="57">
        <v>1</v>
      </c>
      <c r="FN4" s="58" t="str">
        <f>FB4</f>
        <v>水戸市</v>
      </c>
      <c r="FO4" s="59">
        <v>47292</v>
      </c>
      <c r="FP4" s="59">
        <v>829248</v>
      </c>
      <c r="FQ4" s="59">
        <v>814145</v>
      </c>
      <c r="FR4" s="59">
        <v>2735577</v>
      </c>
      <c r="FS4" s="59">
        <v>2733261</v>
      </c>
      <c r="FT4" s="59">
        <v>1913217</v>
      </c>
      <c r="FU4" s="59">
        <v>110</v>
      </c>
      <c r="FV4" s="59">
        <v>951</v>
      </c>
      <c r="FW4" s="59">
        <v>914</v>
      </c>
      <c r="FY4" s="57">
        <v>1</v>
      </c>
      <c r="FZ4" s="58" t="str">
        <f>FN4</f>
        <v>水戸市</v>
      </c>
      <c r="GA4" s="59">
        <v>0</v>
      </c>
      <c r="GB4" s="59">
        <v>203918</v>
      </c>
      <c r="GC4" s="59">
        <v>203185</v>
      </c>
      <c r="GD4" s="59">
        <v>4419</v>
      </c>
      <c r="GE4" s="59">
        <v>4406</v>
      </c>
      <c r="GF4" s="59">
        <v>4406</v>
      </c>
      <c r="GG4" s="59">
        <v>0</v>
      </c>
      <c r="GH4" s="59">
        <v>229</v>
      </c>
      <c r="GI4" s="59">
        <v>228</v>
      </c>
      <c r="GK4" s="57">
        <v>1</v>
      </c>
      <c r="GL4" s="58" t="str">
        <f>FZ4</f>
        <v>水戸市</v>
      </c>
      <c r="GM4" s="59">
        <v>101462</v>
      </c>
      <c r="GN4" s="59">
        <v>1545887</v>
      </c>
      <c r="GO4" s="59">
        <v>1152106</v>
      </c>
      <c r="GP4" s="59">
        <v>224743</v>
      </c>
      <c r="GQ4" s="59">
        <v>212832</v>
      </c>
      <c r="GR4" s="59">
        <v>158903</v>
      </c>
      <c r="GS4" s="59">
        <v>200</v>
      </c>
      <c r="GT4" s="59">
        <v>2638</v>
      </c>
      <c r="GU4" s="59">
        <v>1969</v>
      </c>
      <c r="GW4" s="57">
        <v>1</v>
      </c>
      <c r="GX4" s="58" t="str">
        <f>GL4</f>
        <v>水戸市</v>
      </c>
      <c r="GY4" s="59">
        <v>2532</v>
      </c>
      <c r="GZ4" s="59">
        <v>2692109</v>
      </c>
      <c r="HA4" s="59">
        <v>2691901</v>
      </c>
      <c r="HB4" s="59">
        <v>2956472</v>
      </c>
      <c r="HC4" s="59">
        <v>2956233</v>
      </c>
      <c r="HD4" s="59">
        <v>2069363</v>
      </c>
      <c r="HE4" s="59">
        <v>1</v>
      </c>
      <c r="HF4" s="59">
        <v>672</v>
      </c>
      <c r="HG4" s="59">
        <v>671</v>
      </c>
      <c r="HI4" s="57">
        <v>1</v>
      </c>
      <c r="HJ4" s="58" t="str">
        <f>GX4</f>
        <v>水戸市</v>
      </c>
      <c r="HK4" s="59">
        <v>20404</v>
      </c>
      <c r="HL4" s="59">
        <v>70565</v>
      </c>
      <c r="HM4" s="59">
        <v>70565</v>
      </c>
      <c r="HN4" s="59">
        <v>444136</v>
      </c>
      <c r="HO4" s="59">
        <v>444136</v>
      </c>
      <c r="HP4" s="59">
        <v>313895</v>
      </c>
      <c r="HQ4" s="59">
        <v>22</v>
      </c>
      <c r="HR4" s="59">
        <v>5</v>
      </c>
      <c r="HS4" s="59">
        <v>5</v>
      </c>
      <c r="HU4" s="57">
        <v>1</v>
      </c>
      <c r="HV4" s="58" t="str">
        <f>HJ4</f>
        <v>水戸市</v>
      </c>
      <c r="HW4" s="59">
        <v>1053</v>
      </c>
      <c r="HX4" s="59">
        <v>571931</v>
      </c>
      <c r="HY4" s="59">
        <v>571931</v>
      </c>
      <c r="HZ4" s="59">
        <v>4312308</v>
      </c>
      <c r="IA4" s="59">
        <v>4312308</v>
      </c>
      <c r="IB4" s="59">
        <v>2812755</v>
      </c>
      <c r="IC4" s="59">
        <v>9</v>
      </c>
      <c r="ID4" s="59">
        <v>1670</v>
      </c>
      <c r="IE4" s="59">
        <v>1670</v>
      </c>
      <c r="IG4" s="57">
        <v>1</v>
      </c>
      <c r="IH4" s="58" t="str">
        <f>HV4</f>
        <v>水戸市</v>
      </c>
      <c r="II4" s="59">
        <v>0</v>
      </c>
      <c r="IJ4" s="59">
        <v>15419</v>
      </c>
      <c r="IK4" s="59">
        <v>15419</v>
      </c>
      <c r="IL4" s="59">
        <v>957686</v>
      </c>
      <c r="IM4" s="59">
        <v>957686</v>
      </c>
      <c r="IN4" s="59">
        <v>670380</v>
      </c>
      <c r="IO4" s="59">
        <v>0</v>
      </c>
      <c r="IP4" s="59">
        <v>35</v>
      </c>
      <c r="IQ4" s="59">
        <v>35</v>
      </c>
    </row>
    <row r="5" spans="1:251" s="56" customFormat="1" ht="24.75" customHeight="1">
      <c r="A5" s="62">
        <v>2</v>
      </c>
      <c r="B5" s="63" t="s">
        <v>64</v>
      </c>
      <c r="C5" s="64">
        <v>0</v>
      </c>
      <c r="D5" s="64">
        <v>7755592</v>
      </c>
      <c r="E5" s="64">
        <v>7191270</v>
      </c>
      <c r="F5" s="64">
        <v>747545</v>
      </c>
      <c r="G5" s="64">
        <v>694050</v>
      </c>
      <c r="H5" s="64">
        <v>694050</v>
      </c>
      <c r="I5" s="64">
        <v>0</v>
      </c>
      <c r="J5" s="64">
        <v>8765</v>
      </c>
      <c r="K5" s="64">
        <v>8018</v>
      </c>
      <c r="L5" s="60"/>
      <c r="M5" s="62">
        <v>2</v>
      </c>
      <c r="N5" s="63" t="s">
        <v>64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0</v>
      </c>
      <c r="W5" s="64">
        <v>0</v>
      </c>
      <c r="X5" s="60"/>
      <c r="Y5" s="62">
        <v>2</v>
      </c>
      <c r="Z5" s="63" t="str">
        <f>B5</f>
        <v>日立市</v>
      </c>
      <c r="AA5" s="64">
        <v>1889</v>
      </c>
      <c r="AB5" s="64">
        <v>240390</v>
      </c>
      <c r="AC5" s="64">
        <v>240137</v>
      </c>
      <c r="AD5" s="64">
        <v>2047660</v>
      </c>
      <c r="AE5" s="64">
        <v>2045959</v>
      </c>
      <c r="AF5" s="64">
        <v>713923</v>
      </c>
      <c r="AG5" s="64">
        <v>8</v>
      </c>
      <c r="AH5" s="64">
        <v>300</v>
      </c>
      <c r="AI5" s="64">
        <v>295</v>
      </c>
      <c r="AJ5" s="66"/>
      <c r="AK5" s="62">
        <v>2</v>
      </c>
      <c r="AL5" s="63" t="str">
        <f>Z5</f>
        <v>日立市</v>
      </c>
      <c r="AM5" s="64">
        <v>0</v>
      </c>
      <c r="AN5" s="64">
        <v>4767574</v>
      </c>
      <c r="AO5" s="64">
        <v>4386728</v>
      </c>
      <c r="AP5" s="64">
        <v>228453</v>
      </c>
      <c r="AQ5" s="64">
        <v>211572</v>
      </c>
      <c r="AR5" s="64">
        <v>211572</v>
      </c>
      <c r="AS5" s="64">
        <v>0</v>
      </c>
      <c r="AT5" s="64">
        <v>8012</v>
      </c>
      <c r="AU5" s="64">
        <v>7258</v>
      </c>
      <c r="AV5" s="60"/>
      <c r="AW5" s="62">
        <v>2</v>
      </c>
      <c r="AX5" s="63" t="str">
        <f aca="true" t="shared" si="1" ref="AX5:AX35">AL5</f>
        <v>日立市</v>
      </c>
      <c r="AY5" s="64">
        <v>0</v>
      </c>
      <c r="AZ5" s="64">
        <v>0</v>
      </c>
      <c r="BA5" s="64">
        <v>0</v>
      </c>
      <c r="BB5" s="64">
        <v>0</v>
      </c>
      <c r="BC5" s="64">
        <v>0</v>
      </c>
      <c r="BD5" s="64">
        <v>0</v>
      </c>
      <c r="BE5" s="64">
        <v>0</v>
      </c>
      <c r="BF5" s="64">
        <v>0</v>
      </c>
      <c r="BG5" s="64">
        <v>0</v>
      </c>
      <c r="BH5" s="60"/>
      <c r="BI5" s="62">
        <v>2</v>
      </c>
      <c r="BJ5" s="63" t="str">
        <f t="shared" si="0"/>
        <v>日立市</v>
      </c>
      <c r="BK5" s="64">
        <v>9782</v>
      </c>
      <c r="BL5" s="64">
        <v>2227637</v>
      </c>
      <c r="BM5" s="64">
        <v>2225993</v>
      </c>
      <c r="BN5" s="64">
        <v>25447535</v>
      </c>
      <c r="BO5" s="64">
        <v>25432513</v>
      </c>
      <c r="BP5" s="64">
        <v>9239651</v>
      </c>
      <c r="BQ5" s="64">
        <v>15</v>
      </c>
      <c r="BR5" s="64">
        <v>4846</v>
      </c>
      <c r="BS5" s="64">
        <v>4816</v>
      </c>
      <c r="BT5" s="66"/>
      <c r="BU5" s="62">
        <v>2</v>
      </c>
      <c r="BV5" s="63" t="str">
        <f>BJ5</f>
        <v>日立市</v>
      </c>
      <c r="BW5" s="64">
        <v>0</v>
      </c>
      <c r="BX5" s="64">
        <v>13763508</v>
      </c>
      <c r="BY5" s="64">
        <v>13718138</v>
      </c>
      <c r="BZ5" s="64">
        <v>269311626</v>
      </c>
      <c r="CA5" s="64">
        <v>268853683</v>
      </c>
      <c r="CB5" s="64">
        <v>44808842</v>
      </c>
      <c r="CC5" s="64">
        <v>0</v>
      </c>
      <c r="CD5" s="64">
        <v>61607</v>
      </c>
      <c r="CE5" s="64">
        <v>61166</v>
      </c>
      <c r="CF5" s="66"/>
      <c r="CG5" s="62">
        <v>2</v>
      </c>
      <c r="CH5" s="63" t="str">
        <f>BV5</f>
        <v>日立市</v>
      </c>
      <c r="CI5" s="64">
        <v>0</v>
      </c>
      <c r="CJ5" s="64">
        <v>6726814</v>
      </c>
      <c r="CK5" s="64">
        <v>6715223</v>
      </c>
      <c r="CL5" s="64">
        <v>110057947</v>
      </c>
      <c r="CM5" s="64">
        <v>109972675</v>
      </c>
      <c r="CN5" s="64">
        <v>36657529</v>
      </c>
      <c r="CO5" s="64">
        <v>0</v>
      </c>
      <c r="CP5" s="64">
        <v>48458</v>
      </c>
      <c r="CQ5" s="64">
        <v>48163</v>
      </c>
      <c r="CR5" s="66"/>
      <c r="CS5" s="62">
        <v>2</v>
      </c>
      <c r="CT5" s="63" t="str">
        <f>CH5</f>
        <v>日立市</v>
      </c>
      <c r="CU5" s="64">
        <v>0</v>
      </c>
      <c r="CV5" s="64">
        <v>12331703</v>
      </c>
      <c r="CW5" s="64">
        <v>12329003</v>
      </c>
      <c r="CX5" s="64">
        <v>198801476</v>
      </c>
      <c r="CY5" s="64">
        <v>198789921</v>
      </c>
      <c r="CZ5" s="64">
        <v>139068530</v>
      </c>
      <c r="DA5" s="64">
        <v>0</v>
      </c>
      <c r="DB5" s="64">
        <v>16471</v>
      </c>
      <c r="DC5" s="64">
        <v>16410</v>
      </c>
      <c r="DD5" s="66"/>
      <c r="DE5" s="62">
        <v>2</v>
      </c>
      <c r="DF5" s="63" t="str">
        <f>CT5</f>
        <v>日立市</v>
      </c>
      <c r="DG5" s="64">
        <v>1631109</v>
      </c>
      <c r="DH5" s="64">
        <v>32822025</v>
      </c>
      <c r="DI5" s="64">
        <v>32762364</v>
      </c>
      <c r="DJ5" s="64">
        <v>578171049</v>
      </c>
      <c r="DK5" s="64">
        <v>577616279</v>
      </c>
      <c r="DL5" s="64">
        <v>220534901</v>
      </c>
      <c r="DM5" s="64">
        <v>1510</v>
      </c>
      <c r="DN5" s="64">
        <v>126536</v>
      </c>
      <c r="DO5" s="64">
        <v>125739</v>
      </c>
      <c r="DP5" s="95"/>
      <c r="DQ5" s="62">
        <v>2</v>
      </c>
      <c r="DR5" s="63" t="str">
        <f>DF5</f>
        <v>日立市</v>
      </c>
      <c r="DS5" s="64">
        <v>0</v>
      </c>
      <c r="DT5" s="64">
        <v>0</v>
      </c>
      <c r="DU5" s="64">
        <v>0</v>
      </c>
      <c r="DV5" s="64">
        <v>0</v>
      </c>
      <c r="DW5" s="64">
        <v>0</v>
      </c>
      <c r="DX5" s="64">
        <v>0</v>
      </c>
      <c r="DY5" s="64">
        <v>0</v>
      </c>
      <c r="DZ5" s="64">
        <v>0</v>
      </c>
      <c r="EA5" s="64">
        <v>0</v>
      </c>
      <c r="EB5" s="60"/>
      <c r="EC5" s="62">
        <v>2</v>
      </c>
      <c r="ED5" s="63" t="str">
        <f>DR5</f>
        <v>日立市</v>
      </c>
      <c r="EE5" s="64">
        <v>0</v>
      </c>
      <c r="EF5" s="64">
        <v>0</v>
      </c>
      <c r="EG5" s="64">
        <v>0</v>
      </c>
      <c r="EH5" s="64">
        <v>0</v>
      </c>
      <c r="EI5" s="64">
        <v>0</v>
      </c>
      <c r="EJ5" s="64">
        <v>0</v>
      </c>
      <c r="EK5" s="64">
        <v>0</v>
      </c>
      <c r="EL5" s="64">
        <v>0</v>
      </c>
      <c r="EM5" s="64">
        <v>0</v>
      </c>
      <c r="EN5" s="60"/>
      <c r="EO5" s="62">
        <v>2</v>
      </c>
      <c r="EP5" s="63" t="str">
        <f>ED5</f>
        <v>日立市</v>
      </c>
      <c r="EQ5" s="64">
        <v>322605</v>
      </c>
      <c r="ER5" s="64">
        <v>2718</v>
      </c>
      <c r="ES5" s="64">
        <v>2708</v>
      </c>
      <c r="ET5" s="64">
        <v>17429</v>
      </c>
      <c r="EU5" s="64">
        <v>17323</v>
      </c>
      <c r="EV5" s="64">
        <v>12059</v>
      </c>
      <c r="EW5" s="64">
        <v>194</v>
      </c>
      <c r="EX5" s="64">
        <v>11</v>
      </c>
      <c r="EY5" s="64">
        <v>10</v>
      </c>
      <c r="EZ5" s="60"/>
      <c r="FA5" s="62">
        <v>2</v>
      </c>
      <c r="FB5" s="63" t="str">
        <f>EP5</f>
        <v>日立市</v>
      </c>
      <c r="FC5" s="64">
        <v>73002656</v>
      </c>
      <c r="FD5" s="64">
        <v>60593440</v>
      </c>
      <c r="FE5" s="64">
        <v>56627369</v>
      </c>
      <c r="FF5" s="64">
        <v>765969</v>
      </c>
      <c r="FG5" s="64">
        <v>715154</v>
      </c>
      <c r="FH5" s="64">
        <v>715154</v>
      </c>
      <c r="FI5" s="64">
        <v>319</v>
      </c>
      <c r="FJ5" s="64">
        <v>12759</v>
      </c>
      <c r="FK5" s="64">
        <v>11180</v>
      </c>
      <c r="FM5" s="62">
        <v>2</v>
      </c>
      <c r="FN5" s="63" t="str">
        <f>FB5</f>
        <v>日立市</v>
      </c>
      <c r="FO5" s="64">
        <v>184480</v>
      </c>
      <c r="FP5" s="64">
        <v>2326273</v>
      </c>
      <c r="FQ5" s="64">
        <v>2289989</v>
      </c>
      <c r="FR5" s="64">
        <v>1873255</v>
      </c>
      <c r="FS5" s="64">
        <v>1858408</v>
      </c>
      <c r="FT5" s="64">
        <v>1300853</v>
      </c>
      <c r="FU5" s="64">
        <v>102</v>
      </c>
      <c r="FV5" s="64">
        <v>1864</v>
      </c>
      <c r="FW5" s="64">
        <v>1778</v>
      </c>
      <c r="FY5" s="62">
        <v>2</v>
      </c>
      <c r="FZ5" s="63" t="str">
        <f>FN5</f>
        <v>日立市</v>
      </c>
      <c r="GA5" s="64">
        <v>0</v>
      </c>
      <c r="GB5" s="64">
        <v>428044</v>
      </c>
      <c r="GC5" s="64">
        <v>426252</v>
      </c>
      <c r="GD5" s="64">
        <v>8050</v>
      </c>
      <c r="GE5" s="64">
        <v>7952</v>
      </c>
      <c r="GF5" s="64">
        <v>7952</v>
      </c>
      <c r="GG5" s="64">
        <v>0</v>
      </c>
      <c r="GH5" s="64">
        <v>19</v>
      </c>
      <c r="GI5" s="64">
        <v>17</v>
      </c>
      <c r="GK5" s="62">
        <v>2</v>
      </c>
      <c r="GL5" s="63" t="str">
        <f>FZ5</f>
        <v>日立市</v>
      </c>
      <c r="GM5" s="64">
        <v>68618</v>
      </c>
      <c r="GN5" s="64">
        <v>2582267</v>
      </c>
      <c r="GO5" s="64">
        <v>2345892</v>
      </c>
      <c r="GP5" s="64">
        <v>209350</v>
      </c>
      <c r="GQ5" s="64">
        <v>203315</v>
      </c>
      <c r="GR5" s="64">
        <v>148836</v>
      </c>
      <c r="GS5" s="64">
        <v>63</v>
      </c>
      <c r="GT5" s="64">
        <v>2474</v>
      </c>
      <c r="GU5" s="64">
        <v>2094</v>
      </c>
      <c r="GW5" s="62">
        <v>2</v>
      </c>
      <c r="GX5" s="63" t="str">
        <f>GL5</f>
        <v>日立市</v>
      </c>
      <c r="GY5" s="64">
        <v>55258</v>
      </c>
      <c r="GZ5" s="64">
        <v>1535569</v>
      </c>
      <c r="HA5" s="64">
        <v>1535287</v>
      </c>
      <c r="HB5" s="64">
        <v>4580061</v>
      </c>
      <c r="HC5" s="64">
        <v>4579802</v>
      </c>
      <c r="HD5" s="64">
        <v>3205862</v>
      </c>
      <c r="HE5" s="64">
        <v>21</v>
      </c>
      <c r="HF5" s="64">
        <v>206</v>
      </c>
      <c r="HG5" s="64">
        <v>205</v>
      </c>
      <c r="HI5" s="62">
        <v>2</v>
      </c>
      <c r="HJ5" s="63" t="str">
        <f>GX5</f>
        <v>日立市</v>
      </c>
      <c r="HK5" s="64">
        <v>329929</v>
      </c>
      <c r="HL5" s="64">
        <v>307577</v>
      </c>
      <c r="HM5" s="64">
        <v>307528</v>
      </c>
      <c r="HN5" s="64">
        <v>4544472</v>
      </c>
      <c r="HO5" s="64">
        <v>4544192</v>
      </c>
      <c r="HP5" s="64">
        <v>3129711</v>
      </c>
      <c r="HQ5" s="64">
        <v>101</v>
      </c>
      <c r="HR5" s="64">
        <v>219</v>
      </c>
      <c r="HS5" s="64">
        <v>217</v>
      </c>
      <c r="HU5" s="62">
        <v>2</v>
      </c>
      <c r="HV5" s="63" t="str">
        <f>HJ5</f>
        <v>日立市</v>
      </c>
      <c r="HW5" s="64">
        <v>1284</v>
      </c>
      <c r="HX5" s="64">
        <v>665584</v>
      </c>
      <c r="HY5" s="64">
        <v>665584</v>
      </c>
      <c r="HZ5" s="64">
        <v>3674540</v>
      </c>
      <c r="IA5" s="64">
        <v>3674540</v>
      </c>
      <c r="IB5" s="64">
        <v>2497344</v>
      </c>
      <c r="IC5" s="64">
        <v>9</v>
      </c>
      <c r="ID5" s="64">
        <v>299</v>
      </c>
      <c r="IE5" s="64">
        <v>299</v>
      </c>
      <c r="IG5" s="62">
        <v>2</v>
      </c>
      <c r="IH5" s="63" t="str">
        <f>HV5</f>
        <v>日立市</v>
      </c>
      <c r="II5" s="64">
        <v>0</v>
      </c>
      <c r="IJ5" s="64">
        <v>0</v>
      </c>
      <c r="IK5" s="64">
        <v>0</v>
      </c>
      <c r="IL5" s="64">
        <v>0</v>
      </c>
      <c r="IM5" s="64">
        <v>0</v>
      </c>
      <c r="IN5" s="64">
        <v>0</v>
      </c>
      <c r="IO5" s="64">
        <v>0</v>
      </c>
      <c r="IP5" s="64">
        <v>0</v>
      </c>
      <c r="IQ5" s="64">
        <v>0</v>
      </c>
    </row>
    <row r="6" spans="1:251" s="56" customFormat="1" ht="24.75" customHeight="1">
      <c r="A6" s="62">
        <v>3</v>
      </c>
      <c r="B6" s="63" t="s">
        <v>78</v>
      </c>
      <c r="C6" s="64">
        <v>369643</v>
      </c>
      <c r="D6" s="64">
        <v>18398304</v>
      </c>
      <c r="E6" s="64">
        <v>17769675</v>
      </c>
      <c r="F6" s="64">
        <v>1949068</v>
      </c>
      <c r="G6" s="64">
        <v>1885448</v>
      </c>
      <c r="H6" s="64">
        <v>1883460</v>
      </c>
      <c r="I6" s="64">
        <v>1964</v>
      </c>
      <c r="J6" s="64">
        <v>17868</v>
      </c>
      <c r="K6" s="64">
        <v>16946</v>
      </c>
      <c r="L6" s="60"/>
      <c r="M6" s="62">
        <v>3</v>
      </c>
      <c r="N6" s="63" t="s">
        <v>78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0</v>
      </c>
      <c r="W6" s="64">
        <v>0</v>
      </c>
      <c r="X6" s="60"/>
      <c r="Y6" s="62">
        <v>3</v>
      </c>
      <c r="Z6" s="63" t="str">
        <f aca="true" t="shared" si="2" ref="Z6:Z33">B6</f>
        <v>土浦市</v>
      </c>
      <c r="AA6" s="64">
        <v>28660</v>
      </c>
      <c r="AB6" s="64">
        <v>339537</v>
      </c>
      <c r="AC6" s="64">
        <v>337936</v>
      </c>
      <c r="AD6" s="64">
        <v>2109421</v>
      </c>
      <c r="AE6" s="64">
        <v>2103448</v>
      </c>
      <c r="AF6" s="64">
        <v>802660</v>
      </c>
      <c r="AG6" s="64">
        <v>167</v>
      </c>
      <c r="AH6" s="64">
        <v>522</v>
      </c>
      <c r="AI6" s="64">
        <v>507</v>
      </c>
      <c r="AJ6" s="66"/>
      <c r="AK6" s="62">
        <v>3</v>
      </c>
      <c r="AL6" s="63" t="str">
        <f aca="true" t="shared" si="3" ref="AL6:AL33">Z6</f>
        <v>土浦市</v>
      </c>
      <c r="AM6" s="64">
        <v>484070</v>
      </c>
      <c r="AN6" s="64">
        <v>15841412</v>
      </c>
      <c r="AO6" s="64">
        <v>14864097</v>
      </c>
      <c r="AP6" s="64">
        <v>834642</v>
      </c>
      <c r="AQ6" s="64">
        <v>784914</v>
      </c>
      <c r="AR6" s="64">
        <v>784851</v>
      </c>
      <c r="AS6" s="64">
        <v>1799</v>
      </c>
      <c r="AT6" s="64">
        <v>17930</v>
      </c>
      <c r="AU6" s="64">
        <v>16370</v>
      </c>
      <c r="AV6" s="60"/>
      <c r="AW6" s="62">
        <v>3</v>
      </c>
      <c r="AX6" s="63" t="str">
        <f t="shared" si="1"/>
        <v>土浦市</v>
      </c>
      <c r="AY6" s="64">
        <v>0</v>
      </c>
      <c r="AZ6" s="64">
        <v>0</v>
      </c>
      <c r="BA6" s="64">
        <v>0</v>
      </c>
      <c r="BB6" s="64">
        <v>0</v>
      </c>
      <c r="BC6" s="64">
        <v>0</v>
      </c>
      <c r="BD6" s="64">
        <v>0</v>
      </c>
      <c r="BE6" s="64">
        <v>0</v>
      </c>
      <c r="BF6" s="64">
        <v>0</v>
      </c>
      <c r="BG6" s="64">
        <v>0</v>
      </c>
      <c r="BH6" s="60"/>
      <c r="BI6" s="62">
        <v>3</v>
      </c>
      <c r="BJ6" s="63" t="str">
        <f t="shared" si="0"/>
        <v>土浦市</v>
      </c>
      <c r="BK6" s="64">
        <v>72697</v>
      </c>
      <c r="BL6" s="64">
        <v>2236894</v>
      </c>
      <c r="BM6" s="64">
        <v>2234093</v>
      </c>
      <c r="BN6" s="64">
        <v>18835782</v>
      </c>
      <c r="BO6" s="64">
        <v>18822935</v>
      </c>
      <c r="BP6" s="64">
        <v>6645094</v>
      </c>
      <c r="BQ6" s="64">
        <v>262</v>
      </c>
      <c r="BR6" s="64">
        <v>3838</v>
      </c>
      <c r="BS6" s="64">
        <v>3802</v>
      </c>
      <c r="BT6" s="66"/>
      <c r="BU6" s="62">
        <v>3</v>
      </c>
      <c r="BV6" s="63" t="str">
        <f aca="true" t="shared" si="4" ref="BV6:BV33">BJ6</f>
        <v>土浦市</v>
      </c>
      <c r="BW6" s="64">
        <v>0</v>
      </c>
      <c r="BX6" s="64">
        <v>10612352</v>
      </c>
      <c r="BY6" s="64">
        <v>10469375</v>
      </c>
      <c r="BZ6" s="64">
        <v>188950347</v>
      </c>
      <c r="CA6" s="64">
        <v>187269129</v>
      </c>
      <c r="CB6" s="64">
        <v>31195543</v>
      </c>
      <c r="CC6" s="64">
        <v>0</v>
      </c>
      <c r="CD6" s="64">
        <v>61137</v>
      </c>
      <c r="CE6" s="64">
        <v>59453</v>
      </c>
      <c r="CF6" s="66"/>
      <c r="CG6" s="62">
        <v>3</v>
      </c>
      <c r="CH6" s="63" t="str">
        <f aca="true" t="shared" si="5" ref="CH6:CH33">BV6</f>
        <v>土浦市</v>
      </c>
      <c r="CI6" s="64">
        <v>0</v>
      </c>
      <c r="CJ6" s="64">
        <v>6859868</v>
      </c>
      <c r="CK6" s="64">
        <v>6849608</v>
      </c>
      <c r="CL6" s="64">
        <v>85410717</v>
      </c>
      <c r="CM6" s="64">
        <v>85333519</v>
      </c>
      <c r="CN6" s="64">
        <v>28433046</v>
      </c>
      <c r="CO6" s="64">
        <v>0</v>
      </c>
      <c r="CP6" s="64">
        <v>38636</v>
      </c>
      <c r="CQ6" s="64">
        <v>38240</v>
      </c>
      <c r="CR6" s="66"/>
      <c r="CS6" s="62">
        <v>3</v>
      </c>
      <c r="CT6" s="63" t="str">
        <f aca="true" t="shared" si="6" ref="CT6:CT33">CH6</f>
        <v>土浦市</v>
      </c>
      <c r="CU6" s="64">
        <v>0</v>
      </c>
      <c r="CV6" s="64">
        <v>8915639</v>
      </c>
      <c r="CW6" s="64">
        <v>8913463</v>
      </c>
      <c r="CX6" s="64">
        <v>138888871</v>
      </c>
      <c r="CY6" s="64">
        <v>138877124</v>
      </c>
      <c r="CZ6" s="64">
        <v>95298926</v>
      </c>
      <c r="DA6" s="64">
        <v>0</v>
      </c>
      <c r="DB6" s="64">
        <v>14500</v>
      </c>
      <c r="DC6" s="64">
        <v>14423</v>
      </c>
      <c r="DD6" s="66"/>
      <c r="DE6" s="62">
        <v>3</v>
      </c>
      <c r="DF6" s="63" t="str">
        <f aca="true" t="shared" si="7" ref="DF6:DF33">CT6</f>
        <v>土浦市</v>
      </c>
      <c r="DG6" s="64">
        <v>2374662</v>
      </c>
      <c r="DH6" s="64">
        <v>26387859</v>
      </c>
      <c r="DI6" s="64">
        <v>26232446</v>
      </c>
      <c r="DJ6" s="64">
        <v>413249935</v>
      </c>
      <c r="DK6" s="64">
        <v>411479772</v>
      </c>
      <c r="DL6" s="64">
        <v>154927515</v>
      </c>
      <c r="DM6" s="64">
        <v>2812</v>
      </c>
      <c r="DN6" s="64">
        <v>114273</v>
      </c>
      <c r="DO6" s="64">
        <v>112116</v>
      </c>
      <c r="DP6" s="95"/>
      <c r="DQ6" s="62">
        <v>3</v>
      </c>
      <c r="DR6" s="63" t="str">
        <f aca="true" t="shared" si="8" ref="DR6:DR33">DF6</f>
        <v>土浦市</v>
      </c>
      <c r="DS6" s="64">
        <v>0</v>
      </c>
      <c r="DT6" s="64">
        <v>0</v>
      </c>
      <c r="DU6" s="64">
        <v>0</v>
      </c>
      <c r="DV6" s="64">
        <v>0</v>
      </c>
      <c r="DW6" s="64">
        <v>0</v>
      </c>
      <c r="DX6" s="64">
        <v>0</v>
      </c>
      <c r="DY6" s="64">
        <v>0</v>
      </c>
      <c r="DZ6" s="64">
        <v>0</v>
      </c>
      <c r="EA6" s="64">
        <v>0</v>
      </c>
      <c r="EB6" s="60"/>
      <c r="EC6" s="62">
        <v>3</v>
      </c>
      <c r="ED6" s="63" t="str">
        <f aca="true" t="shared" si="9" ref="ED6:ED33">DR6</f>
        <v>土浦市</v>
      </c>
      <c r="EE6" s="64">
        <v>0</v>
      </c>
      <c r="EF6" s="64">
        <v>0</v>
      </c>
      <c r="EG6" s="64">
        <v>0</v>
      </c>
      <c r="EH6" s="64">
        <v>0</v>
      </c>
      <c r="EI6" s="64">
        <v>0</v>
      </c>
      <c r="EJ6" s="64">
        <v>0</v>
      </c>
      <c r="EK6" s="64">
        <v>0</v>
      </c>
      <c r="EL6" s="64">
        <v>0</v>
      </c>
      <c r="EM6" s="64">
        <v>0</v>
      </c>
      <c r="EN6" s="60"/>
      <c r="EO6" s="62">
        <v>3</v>
      </c>
      <c r="EP6" s="63" t="str">
        <f aca="true" t="shared" si="10" ref="EP6:EP33">ED6</f>
        <v>土浦市</v>
      </c>
      <c r="EQ6" s="64">
        <v>353703</v>
      </c>
      <c r="ER6" s="64">
        <v>8017</v>
      </c>
      <c r="ES6" s="64">
        <v>7493</v>
      </c>
      <c r="ET6" s="64">
        <v>104</v>
      </c>
      <c r="EU6" s="64">
        <v>97</v>
      </c>
      <c r="EV6" s="64">
        <v>97</v>
      </c>
      <c r="EW6" s="64">
        <v>261</v>
      </c>
      <c r="EX6" s="64">
        <v>18</v>
      </c>
      <c r="EY6" s="64">
        <v>16</v>
      </c>
      <c r="EZ6" s="60"/>
      <c r="FA6" s="62">
        <v>3</v>
      </c>
      <c r="FB6" s="63" t="str">
        <f aca="true" t="shared" si="11" ref="FB6:FB33">EP6</f>
        <v>土浦市</v>
      </c>
      <c r="FC6" s="64">
        <v>1270925</v>
      </c>
      <c r="FD6" s="64">
        <v>13516174</v>
      </c>
      <c r="FE6" s="64">
        <v>11695203</v>
      </c>
      <c r="FF6" s="64">
        <v>298746</v>
      </c>
      <c r="FG6" s="64">
        <v>256402</v>
      </c>
      <c r="FH6" s="64">
        <v>256402</v>
      </c>
      <c r="FI6" s="64">
        <v>1369</v>
      </c>
      <c r="FJ6" s="64">
        <v>10049</v>
      </c>
      <c r="FK6" s="64">
        <v>7950</v>
      </c>
      <c r="FM6" s="62">
        <v>3</v>
      </c>
      <c r="FN6" s="63" t="str">
        <f aca="true" t="shared" si="12" ref="FN6:FN33">FB6</f>
        <v>土浦市</v>
      </c>
      <c r="FO6" s="64">
        <v>0</v>
      </c>
      <c r="FP6" s="64">
        <v>373037</v>
      </c>
      <c r="FQ6" s="64">
        <v>359937</v>
      </c>
      <c r="FR6" s="64">
        <v>276603</v>
      </c>
      <c r="FS6" s="64">
        <v>268177</v>
      </c>
      <c r="FT6" s="64">
        <v>172163</v>
      </c>
      <c r="FU6" s="64">
        <v>0</v>
      </c>
      <c r="FV6" s="64">
        <v>443</v>
      </c>
      <c r="FW6" s="64">
        <v>391</v>
      </c>
      <c r="FY6" s="62">
        <v>3</v>
      </c>
      <c r="FZ6" s="63" t="str">
        <f aca="true" t="shared" si="13" ref="FZ6:FZ33">FN6</f>
        <v>土浦市</v>
      </c>
      <c r="GA6" s="64">
        <v>0</v>
      </c>
      <c r="GB6" s="64">
        <v>0</v>
      </c>
      <c r="GC6" s="64">
        <v>0</v>
      </c>
      <c r="GD6" s="64">
        <v>0</v>
      </c>
      <c r="GE6" s="64">
        <v>0</v>
      </c>
      <c r="GF6" s="64">
        <v>0</v>
      </c>
      <c r="GG6" s="64">
        <v>0</v>
      </c>
      <c r="GH6" s="64">
        <v>0</v>
      </c>
      <c r="GI6" s="64">
        <v>0</v>
      </c>
      <c r="GK6" s="62">
        <v>3</v>
      </c>
      <c r="GL6" s="63" t="str">
        <f aca="true" t="shared" si="14" ref="GL6:GL33">FZ6</f>
        <v>土浦市</v>
      </c>
      <c r="GM6" s="64">
        <v>247457</v>
      </c>
      <c r="GN6" s="64">
        <v>743046</v>
      </c>
      <c r="GO6" s="64">
        <v>561934</v>
      </c>
      <c r="GP6" s="64">
        <v>9659</v>
      </c>
      <c r="GQ6" s="64">
        <v>7305</v>
      </c>
      <c r="GR6" s="64">
        <v>7305</v>
      </c>
      <c r="GS6" s="64">
        <v>386</v>
      </c>
      <c r="GT6" s="64">
        <v>1909</v>
      </c>
      <c r="GU6" s="64">
        <v>1487</v>
      </c>
      <c r="GW6" s="62">
        <v>3</v>
      </c>
      <c r="GX6" s="63" t="str">
        <f aca="true" t="shared" si="15" ref="GX6:GX33">GL6</f>
        <v>土浦市</v>
      </c>
      <c r="GY6" s="64">
        <v>0</v>
      </c>
      <c r="GZ6" s="64">
        <v>300645</v>
      </c>
      <c r="HA6" s="64">
        <v>300354</v>
      </c>
      <c r="HB6" s="64">
        <v>336176</v>
      </c>
      <c r="HC6" s="64">
        <v>335815</v>
      </c>
      <c r="HD6" s="64">
        <v>219698</v>
      </c>
      <c r="HE6" s="64">
        <v>0</v>
      </c>
      <c r="HF6" s="64">
        <v>253</v>
      </c>
      <c r="HG6" s="64">
        <v>252</v>
      </c>
      <c r="HI6" s="62">
        <v>3</v>
      </c>
      <c r="HJ6" s="63" t="str">
        <f aca="true" t="shared" si="16" ref="HJ6:HJ33">GX6</f>
        <v>土浦市</v>
      </c>
      <c r="HK6" s="64">
        <v>0</v>
      </c>
      <c r="HL6" s="64">
        <v>0</v>
      </c>
      <c r="HM6" s="64">
        <v>0</v>
      </c>
      <c r="HN6" s="64">
        <v>0</v>
      </c>
      <c r="HO6" s="64">
        <v>0</v>
      </c>
      <c r="HP6" s="64">
        <v>0</v>
      </c>
      <c r="HQ6" s="64">
        <v>0</v>
      </c>
      <c r="HR6" s="64">
        <v>0</v>
      </c>
      <c r="HS6" s="64">
        <v>0</v>
      </c>
      <c r="HU6" s="62">
        <v>3</v>
      </c>
      <c r="HV6" s="63" t="str">
        <f aca="true" t="shared" si="17" ref="HV6:HV33">HJ6</f>
        <v>土浦市</v>
      </c>
      <c r="HW6" s="64">
        <v>10583</v>
      </c>
      <c r="HX6" s="64">
        <v>375711</v>
      </c>
      <c r="HY6" s="64">
        <v>375711</v>
      </c>
      <c r="HZ6" s="64">
        <v>1947293</v>
      </c>
      <c r="IA6" s="64">
        <v>1947293</v>
      </c>
      <c r="IB6" s="64">
        <v>1296443</v>
      </c>
      <c r="IC6" s="64">
        <v>77</v>
      </c>
      <c r="ID6" s="64">
        <v>1207</v>
      </c>
      <c r="IE6" s="64">
        <v>1207</v>
      </c>
      <c r="IG6" s="62">
        <v>3</v>
      </c>
      <c r="IH6" s="63" t="str">
        <f aca="true" t="shared" si="18" ref="IH6:IH33">HV6</f>
        <v>土浦市</v>
      </c>
      <c r="II6" s="64">
        <v>0</v>
      </c>
      <c r="IJ6" s="64">
        <v>797</v>
      </c>
      <c r="IK6" s="64">
        <v>797</v>
      </c>
      <c r="IL6" s="64">
        <v>45129</v>
      </c>
      <c r="IM6" s="64">
        <v>45129</v>
      </c>
      <c r="IN6" s="64">
        <v>31591</v>
      </c>
      <c r="IO6" s="64">
        <v>0</v>
      </c>
      <c r="IP6" s="64">
        <v>6</v>
      </c>
      <c r="IQ6" s="64">
        <v>6</v>
      </c>
    </row>
    <row r="7" spans="1:251" s="56" customFormat="1" ht="24.75" customHeight="1">
      <c r="A7" s="62">
        <v>4</v>
      </c>
      <c r="B7" s="63" t="s">
        <v>79</v>
      </c>
      <c r="C7" s="64">
        <v>70903</v>
      </c>
      <c r="D7" s="64">
        <v>15050124</v>
      </c>
      <c r="E7" s="64">
        <v>14576886</v>
      </c>
      <c r="F7" s="64">
        <v>1612891</v>
      </c>
      <c r="G7" s="64">
        <v>1563574</v>
      </c>
      <c r="H7" s="64">
        <v>1561569</v>
      </c>
      <c r="I7" s="64">
        <v>251</v>
      </c>
      <c r="J7" s="64">
        <v>13646</v>
      </c>
      <c r="K7" s="64">
        <v>13027</v>
      </c>
      <c r="L7" s="60"/>
      <c r="M7" s="62">
        <v>4</v>
      </c>
      <c r="N7" s="63" t="s">
        <v>79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0</v>
      </c>
      <c r="W7" s="64">
        <v>0</v>
      </c>
      <c r="X7" s="60"/>
      <c r="Y7" s="62">
        <v>4</v>
      </c>
      <c r="Z7" s="63" t="str">
        <f t="shared" si="2"/>
        <v>古河市</v>
      </c>
      <c r="AA7" s="64">
        <v>16141</v>
      </c>
      <c r="AB7" s="64">
        <v>599553</v>
      </c>
      <c r="AC7" s="64">
        <v>597392</v>
      </c>
      <c r="AD7" s="64">
        <v>3694647</v>
      </c>
      <c r="AE7" s="64">
        <v>3682579</v>
      </c>
      <c r="AF7" s="64">
        <v>798887</v>
      </c>
      <c r="AG7" s="64">
        <v>131</v>
      </c>
      <c r="AH7" s="64">
        <v>1658</v>
      </c>
      <c r="AI7" s="64">
        <v>1640</v>
      </c>
      <c r="AJ7" s="66"/>
      <c r="AK7" s="62">
        <v>4</v>
      </c>
      <c r="AL7" s="63" t="str">
        <f t="shared" si="3"/>
        <v>古河市</v>
      </c>
      <c r="AM7" s="64">
        <v>67706</v>
      </c>
      <c r="AN7" s="64">
        <v>32276203</v>
      </c>
      <c r="AO7" s="64">
        <v>30614598</v>
      </c>
      <c r="AP7" s="64">
        <v>1623301</v>
      </c>
      <c r="AQ7" s="64">
        <v>1541322</v>
      </c>
      <c r="AR7" s="64">
        <v>1540628</v>
      </c>
      <c r="AS7" s="64">
        <v>400</v>
      </c>
      <c r="AT7" s="64">
        <v>33258</v>
      </c>
      <c r="AU7" s="64">
        <v>31087</v>
      </c>
      <c r="AV7" s="60"/>
      <c r="AW7" s="62">
        <v>4</v>
      </c>
      <c r="AX7" s="63" t="str">
        <f t="shared" si="1"/>
        <v>古河市</v>
      </c>
      <c r="AY7" s="64">
        <v>0</v>
      </c>
      <c r="AZ7" s="64">
        <v>0</v>
      </c>
      <c r="BA7" s="64">
        <v>0</v>
      </c>
      <c r="BB7" s="64">
        <v>0</v>
      </c>
      <c r="BC7" s="64">
        <v>0</v>
      </c>
      <c r="BD7" s="64">
        <v>0</v>
      </c>
      <c r="BE7" s="64">
        <v>0</v>
      </c>
      <c r="BF7" s="64">
        <v>0</v>
      </c>
      <c r="BG7" s="64">
        <v>0</v>
      </c>
      <c r="BH7" s="60"/>
      <c r="BI7" s="62">
        <v>4</v>
      </c>
      <c r="BJ7" s="63" t="str">
        <f t="shared" si="0"/>
        <v>古河市</v>
      </c>
      <c r="BK7" s="64">
        <v>17874</v>
      </c>
      <c r="BL7" s="64">
        <v>4161331</v>
      </c>
      <c r="BM7" s="64">
        <v>4157368</v>
      </c>
      <c r="BN7" s="64">
        <v>42928396</v>
      </c>
      <c r="BO7" s="64">
        <v>42902013</v>
      </c>
      <c r="BP7" s="64">
        <v>14041514</v>
      </c>
      <c r="BQ7" s="64">
        <v>66</v>
      </c>
      <c r="BR7" s="64">
        <v>6950</v>
      </c>
      <c r="BS7" s="64">
        <v>6898</v>
      </c>
      <c r="BT7" s="66"/>
      <c r="BU7" s="62">
        <v>4</v>
      </c>
      <c r="BV7" s="63" t="str">
        <f t="shared" si="4"/>
        <v>古河市</v>
      </c>
      <c r="BW7" s="64">
        <v>0</v>
      </c>
      <c r="BX7" s="64">
        <v>10094088</v>
      </c>
      <c r="BY7" s="64">
        <v>9392782</v>
      </c>
      <c r="BZ7" s="64">
        <v>186009438</v>
      </c>
      <c r="CA7" s="64">
        <v>180382650</v>
      </c>
      <c r="CB7" s="64">
        <v>30026414</v>
      </c>
      <c r="CC7" s="64">
        <v>0</v>
      </c>
      <c r="CD7" s="64">
        <v>59203</v>
      </c>
      <c r="CE7" s="64">
        <v>54041</v>
      </c>
      <c r="CF7" s="66"/>
      <c r="CG7" s="62">
        <v>4</v>
      </c>
      <c r="CH7" s="63" t="str">
        <f t="shared" si="5"/>
        <v>古河市</v>
      </c>
      <c r="CI7" s="64">
        <v>0</v>
      </c>
      <c r="CJ7" s="64">
        <v>8944802</v>
      </c>
      <c r="CK7" s="64">
        <v>8916417</v>
      </c>
      <c r="CL7" s="64">
        <v>95393699</v>
      </c>
      <c r="CM7" s="64">
        <v>95204046</v>
      </c>
      <c r="CN7" s="64">
        <v>31697532</v>
      </c>
      <c r="CO7" s="64">
        <v>0</v>
      </c>
      <c r="CP7" s="64">
        <v>39344</v>
      </c>
      <c r="CQ7" s="64">
        <v>38190</v>
      </c>
      <c r="CR7" s="66"/>
      <c r="CS7" s="62">
        <v>4</v>
      </c>
      <c r="CT7" s="63" t="str">
        <f t="shared" si="6"/>
        <v>古河市</v>
      </c>
      <c r="CU7" s="64">
        <v>0</v>
      </c>
      <c r="CV7" s="64">
        <v>10357713</v>
      </c>
      <c r="CW7" s="64">
        <v>10356193</v>
      </c>
      <c r="CX7" s="64">
        <v>147139861</v>
      </c>
      <c r="CY7" s="64">
        <v>147128255</v>
      </c>
      <c r="CZ7" s="64">
        <v>93753206</v>
      </c>
      <c r="DA7" s="64">
        <v>0</v>
      </c>
      <c r="DB7" s="64">
        <v>12889</v>
      </c>
      <c r="DC7" s="64">
        <v>12794</v>
      </c>
      <c r="DD7" s="66"/>
      <c r="DE7" s="62">
        <v>4</v>
      </c>
      <c r="DF7" s="63" t="str">
        <f t="shared" si="7"/>
        <v>古河市</v>
      </c>
      <c r="DG7" s="64">
        <v>2198202</v>
      </c>
      <c r="DH7" s="64">
        <v>29396603</v>
      </c>
      <c r="DI7" s="64">
        <v>28665392</v>
      </c>
      <c r="DJ7" s="64">
        <v>428542998</v>
      </c>
      <c r="DK7" s="64">
        <v>422714951</v>
      </c>
      <c r="DL7" s="64">
        <v>155477152</v>
      </c>
      <c r="DM7" s="64">
        <v>2301</v>
      </c>
      <c r="DN7" s="64">
        <v>111436</v>
      </c>
      <c r="DO7" s="64">
        <v>105025</v>
      </c>
      <c r="DP7" s="95"/>
      <c r="DQ7" s="62">
        <v>4</v>
      </c>
      <c r="DR7" s="63" t="str">
        <f t="shared" si="8"/>
        <v>古河市</v>
      </c>
      <c r="DS7" s="64">
        <v>0</v>
      </c>
      <c r="DT7" s="64">
        <v>0</v>
      </c>
      <c r="DU7" s="64">
        <v>0</v>
      </c>
      <c r="DV7" s="64">
        <v>0</v>
      </c>
      <c r="DW7" s="64">
        <v>0</v>
      </c>
      <c r="DX7" s="64">
        <v>0</v>
      </c>
      <c r="DY7" s="64">
        <v>0</v>
      </c>
      <c r="DZ7" s="64">
        <v>0</v>
      </c>
      <c r="EA7" s="64">
        <v>0</v>
      </c>
      <c r="EB7" s="60"/>
      <c r="EC7" s="62">
        <v>4</v>
      </c>
      <c r="ED7" s="63" t="str">
        <f t="shared" si="9"/>
        <v>古河市</v>
      </c>
      <c r="EE7" s="64">
        <v>0</v>
      </c>
      <c r="EF7" s="64">
        <v>0</v>
      </c>
      <c r="EG7" s="64">
        <v>0</v>
      </c>
      <c r="EH7" s="64">
        <v>0</v>
      </c>
      <c r="EI7" s="64">
        <v>0</v>
      </c>
      <c r="EJ7" s="64">
        <v>0</v>
      </c>
      <c r="EK7" s="64">
        <v>0</v>
      </c>
      <c r="EL7" s="64">
        <v>0</v>
      </c>
      <c r="EM7" s="64">
        <v>0</v>
      </c>
      <c r="EN7" s="60"/>
      <c r="EO7" s="62">
        <v>4</v>
      </c>
      <c r="EP7" s="63" t="str">
        <f t="shared" si="10"/>
        <v>古河市</v>
      </c>
      <c r="EQ7" s="64">
        <v>104427</v>
      </c>
      <c r="ER7" s="64">
        <v>28991</v>
      </c>
      <c r="ES7" s="64">
        <v>26625</v>
      </c>
      <c r="ET7" s="64">
        <v>924</v>
      </c>
      <c r="EU7" s="64">
        <v>853</v>
      </c>
      <c r="EV7" s="64">
        <v>853</v>
      </c>
      <c r="EW7" s="64">
        <v>30</v>
      </c>
      <c r="EX7" s="64">
        <v>16</v>
      </c>
      <c r="EY7" s="64">
        <v>14</v>
      </c>
      <c r="EZ7" s="60"/>
      <c r="FA7" s="62">
        <v>4</v>
      </c>
      <c r="FB7" s="63" t="str">
        <f t="shared" si="11"/>
        <v>古河市</v>
      </c>
      <c r="FC7" s="64">
        <v>64183</v>
      </c>
      <c r="FD7" s="64">
        <v>6129973</v>
      </c>
      <c r="FE7" s="64">
        <v>5513554</v>
      </c>
      <c r="FF7" s="64">
        <v>191493</v>
      </c>
      <c r="FG7" s="64">
        <v>172403</v>
      </c>
      <c r="FH7" s="64">
        <v>172403</v>
      </c>
      <c r="FI7" s="64">
        <v>124</v>
      </c>
      <c r="FJ7" s="64">
        <v>5020</v>
      </c>
      <c r="FK7" s="64">
        <v>4406</v>
      </c>
      <c r="FM7" s="62">
        <v>4</v>
      </c>
      <c r="FN7" s="63" t="str">
        <f t="shared" si="12"/>
        <v>古河市</v>
      </c>
      <c r="FO7" s="64">
        <v>5550</v>
      </c>
      <c r="FP7" s="64">
        <v>799603</v>
      </c>
      <c r="FQ7" s="64">
        <v>798952</v>
      </c>
      <c r="FR7" s="64">
        <v>3228366</v>
      </c>
      <c r="FS7" s="64">
        <v>3225753</v>
      </c>
      <c r="FT7" s="64">
        <v>2216371</v>
      </c>
      <c r="FU7" s="64">
        <v>17</v>
      </c>
      <c r="FV7" s="64">
        <v>845</v>
      </c>
      <c r="FW7" s="64">
        <v>835</v>
      </c>
      <c r="FY7" s="62">
        <v>4</v>
      </c>
      <c r="FZ7" s="63" t="str">
        <f t="shared" si="13"/>
        <v>古河市</v>
      </c>
      <c r="GA7" s="64">
        <v>0</v>
      </c>
      <c r="GB7" s="64">
        <v>0</v>
      </c>
      <c r="GC7" s="64">
        <v>0</v>
      </c>
      <c r="GD7" s="64">
        <v>0</v>
      </c>
      <c r="GE7" s="64">
        <v>0</v>
      </c>
      <c r="GF7" s="64">
        <v>0</v>
      </c>
      <c r="GG7" s="64">
        <v>0</v>
      </c>
      <c r="GH7" s="64">
        <v>0</v>
      </c>
      <c r="GI7" s="64">
        <v>0</v>
      </c>
      <c r="GK7" s="62">
        <v>4</v>
      </c>
      <c r="GL7" s="63" t="str">
        <f t="shared" si="14"/>
        <v>古河市</v>
      </c>
      <c r="GM7" s="64">
        <v>3332</v>
      </c>
      <c r="GN7" s="64">
        <v>33656</v>
      </c>
      <c r="GO7" s="64">
        <v>24302</v>
      </c>
      <c r="GP7" s="64">
        <v>3516</v>
      </c>
      <c r="GQ7" s="64">
        <v>3235</v>
      </c>
      <c r="GR7" s="64">
        <v>2475</v>
      </c>
      <c r="GS7" s="64">
        <v>10</v>
      </c>
      <c r="GT7" s="64">
        <v>68</v>
      </c>
      <c r="GU7" s="64">
        <v>52</v>
      </c>
      <c r="GW7" s="62">
        <v>4</v>
      </c>
      <c r="GX7" s="63" t="str">
        <f t="shared" si="15"/>
        <v>古河市</v>
      </c>
      <c r="GY7" s="64">
        <v>0</v>
      </c>
      <c r="GZ7" s="64">
        <v>0</v>
      </c>
      <c r="HA7" s="64">
        <v>0</v>
      </c>
      <c r="HB7" s="64">
        <v>0</v>
      </c>
      <c r="HC7" s="64">
        <v>0</v>
      </c>
      <c r="HD7" s="64">
        <v>0</v>
      </c>
      <c r="HE7" s="64">
        <v>0</v>
      </c>
      <c r="HF7" s="64">
        <v>0</v>
      </c>
      <c r="HG7" s="64">
        <v>0</v>
      </c>
      <c r="HI7" s="62">
        <v>4</v>
      </c>
      <c r="HJ7" s="63" t="str">
        <f t="shared" si="16"/>
        <v>古河市</v>
      </c>
      <c r="HK7" s="64">
        <v>0</v>
      </c>
      <c r="HL7" s="64">
        <v>0</v>
      </c>
      <c r="HM7" s="64">
        <v>0</v>
      </c>
      <c r="HN7" s="64">
        <v>0</v>
      </c>
      <c r="HO7" s="64">
        <v>0</v>
      </c>
      <c r="HP7" s="64">
        <v>0</v>
      </c>
      <c r="HQ7" s="64">
        <v>0</v>
      </c>
      <c r="HR7" s="64">
        <v>0</v>
      </c>
      <c r="HS7" s="64">
        <v>0</v>
      </c>
      <c r="HU7" s="62">
        <v>4</v>
      </c>
      <c r="HV7" s="63" t="str">
        <f t="shared" si="17"/>
        <v>古河市</v>
      </c>
      <c r="HW7" s="64">
        <v>472</v>
      </c>
      <c r="HX7" s="64">
        <v>184002</v>
      </c>
      <c r="HY7" s="64">
        <v>183953</v>
      </c>
      <c r="HZ7" s="64">
        <v>799669</v>
      </c>
      <c r="IA7" s="64">
        <v>799408</v>
      </c>
      <c r="IB7" s="64">
        <v>497725</v>
      </c>
      <c r="IC7" s="64">
        <v>26</v>
      </c>
      <c r="ID7" s="64">
        <v>647</v>
      </c>
      <c r="IE7" s="64">
        <v>646</v>
      </c>
      <c r="IG7" s="62">
        <v>4</v>
      </c>
      <c r="IH7" s="63" t="str">
        <f t="shared" si="18"/>
        <v>古河市</v>
      </c>
      <c r="II7" s="64">
        <v>0</v>
      </c>
      <c r="IJ7" s="64">
        <v>21092</v>
      </c>
      <c r="IK7" s="64">
        <v>21092</v>
      </c>
      <c r="IL7" s="64">
        <v>572841</v>
      </c>
      <c r="IM7" s="64">
        <v>572841</v>
      </c>
      <c r="IN7" s="64">
        <v>380631</v>
      </c>
      <c r="IO7" s="64">
        <v>0</v>
      </c>
      <c r="IP7" s="64">
        <v>77</v>
      </c>
      <c r="IQ7" s="64">
        <v>77</v>
      </c>
    </row>
    <row r="8" spans="1:251" s="56" customFormat="1" ht="24.75" customHeight="1">
      <c r="A8" s="62">
        <v>5</v>
      </c>
      <c r="B8" s="63" t="s">
        <v>80</v>
      </c>
      <c r="C8" s="64">
        <v>306966</v>
      </c>
      <c r="D8" s="64">
        <v>32445643</v>
      </c>
      <c r="E8" s="64">
        <v>31611522</v>
      </c>
      <c r="F8" s="64">
        <v>3732854</v>
      </c>
      <c r="G8" s="64">
        <v>3641106</v>
      </c>
      <c r="H8" s="64">
        <v>3639627</v>
      </c>
      <c r="I8" s="64">
        <v>549</v>
      </c>
      <c r="J8" s="64">
        <v>21053</v>
      </c>
      <c r="K8" s="64">
        <v>20070</v>
      </c>
      <c r="L8" s="60"/>
      <c r="M8" s="62">
        <v>5</v>
      </c>
      <c r="N8" s="63" t="s">
        <v>80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0</v>
      </c>
      <c r="W8" s="64">
        <v>0</v>
      </c>
      <c r="X8" s="60"/>
      <c r="Y8" s="62">
        <v>5</v>
      </c>
      <c r="Z8" s="63" t="str">
        <f t="shared" si="2"/>
        <v>石岡市</v>
      </c>
      <c r="AA8" s="64">
        <v>0</v>
      </c>
      <c r="AB8" s="64">
        <v>170604</v>
      </c>
      <c r="AC8" s="64">
        <v>169712</v>
      </c>
      <c r="AD8" s="64">
        <v>498945</v>
      </c>
      <c r="AE8" s="64">
        <v>498423</v>
      </c>
      <c r="AF8" s="64">
        <v>193430</v>
      </c>
      <c r="AG8" s="64">
        <v>0</v>
      </c>
      <c r="AH8" s="64">
        <v>219</v>
      </c>
      <c r="AI8" s="64">
        <v>218</v>
      </c>
      <c r="AJ8" s="66"/>
      <c r="AK8" s="62">
        <v>5</v>
      </c>
      <c r="AL8" s="63" t="str">
        <f t="shared" si="3"/>
        <v>石岡市</v>
      </c>
      <c r="AM8" s="64">
        <v>161430</v>
      </c>
      <c r="AN8" s="64">
        <v>39284880</v>
      </c>
      <c r="AO8" s="64">
        <v>37506555</v>
      </c>
      <c r="AP8" s="64">
        <v>2067546</v>
      </c>
      <c r="AQ8" s="64">
        <v>1975810</v>
      </c>
      <c r="AR8" s="64">
        <v>1975810</v>
      </c>
      <c r="AS8" s="64">
        <v>409</v>
      </c>
      <c r="AT8" s="64">
        <v>36083</v>
      </c>
      <c r="AU8" s="64">
        <v>33838</v>
      </c>
      <c r="AV8" s="60"/>
      <c r="AW8" s="62">
        <v>5</v>
      </c>
      <c r="AX8" s="63" t="str">
        <f t="shared" si="1"/>
        <v>石岡市</v>
      </c>
      <c r="AY8" s="64">
        <v>0</v>
      </c>
      <c r="AZ8" s="64">
        <v>0</v>
      </c>
      <c r="BA8" s="64">
        <v>0</v>
      </c>
      <c r="BB8" s="64">
        <v>0</v>
      </c>
      <c r="BC8" s="64">
        <v>0</v>
      </c>
      <c r="BD8" s="64">
        <v>0</v>
      </c>
      <c r="BE8" s="64">
        <v>0</v>
      </c>
      <c r="BF8" s="64">
        <v>0</v>
      </c>
      <c r="BG8" s="64">
        <v>0</v>
      </c>
      <c r="BH8" s="60"/>
      <c r="BI8" s="62">
        <v>5</v>
      </c>
      <c r="BJ8" s="63" t="str">
        <f t="shared" si="0"/>
        <v>石岡市</v>
      </c>
      <c r="BK8" s="64">
        <v>11894</v>
      </c>
      <c r="BL8" s="64">
        <v>1596858</v>
      </c>
      <c r="BM8" s="64">
        <v>1590736</v>
      </c>
      <c r="BN8" s="64">
        <v>11370246</v>
      </c>
      <c r="BO8" s="64">
        <v>11359028</v>
      </c>
      <c r="BP8" s="64">
        <v>4100167</v>
      </c>
      <c r="BQ8" s="64">
        <v>23</v>
      </c>
      <c r="BR8" s="64">
        <v>2074</v>
      </c>
      <c r="BS8" s="64">
        <v>2046</v>
      </c>
      <c r="BT8" s="66"/>
      <c r="BU8" s="62">
        <v>5</v>
      </c>
      <c r="BV8" s="63" t="str">
        <f t="shared" si="4"/>
        <v>石岡市</v>
      </c>
      <c r="BW8" s="64">
        <v>0</v>
      </c>
      <c r="BX8" s="64">
        <v>6386352</v>
      </c>
      <c r="BY8" s="64">
        <v>6015420</v>
      </c>
      <c r="BZ8" s="64">
        <v>57599132</v>
      </c>
      <c r="CA8" s="64">
        <v>55162257</v>
      </c>
      <c r="CB8" s="64">
        <v>9193687</v>
      </c>
      <c r="CC8" s="64">
        <v>0</v>
      </c>
      <c r="CD8" s="64">
        <v>32690</v>
      </c>
      <c r="CE8" s="64">
        <v>30090</v>
      </c>
      <c r="CF8" s="66"/>
      <c r="CG8" s="62">
        <v>5</v>
      </c>
      <c r="CH8" s="63" t="str">
        <f t="shared" si="5"/>
        <v>石岡市</v>
      </c>
      <c r="CI8" s="64">
        <v>0</v>
      </c>
      <c r="CJ8" s="64">
        <v>9752640</v>
      </c>
      <c r="CK8" s="64">
        <v>9679012</v>
      </c>
      <c r="CL8" s="64">
        <v>54720486</v>
      </c>
      <c r="CM8" s="64">
        <v>54451779</v>
      </c>
      <c r="CN8" s="64">
        <v>18150579</v>
      </c>
      <c r="CO8" s="64">
        <v>0</v>
      </c>
      <c r="CP8" s="64">
        <v>29336</v>
      </c>
      <c r="CQ8" s="64">
        <v>28096</v>
      </c>
      <c r="CR8" s="66"/>
      <c r="CS8" s="62">
        <v>5</v>
      </c>
      <c r="CT8" s="63" t="str">
        <f t="shared" si="6"/>
        <v>石岡市</v>
      </c>
      <c r="CU8" s="64">
        <v>0</v>
      </c>
      <c r="CV8" s="64">
        <v>6925333</v>
      </c>
      <c r="CW8" s="64">
        <v>6915440</v>
      </c>
      <c r="CX8" s="64">
        <v>59887989</v>
      </c>
      <c r="CY8" s="64">
        <v>59867209</v>
      </c>
      <c r="CZ8" s="64">
        <v>41824906</v>
      </c>
      <c r="DA8" s="64">
        <v>0</v>
      </c>
      <c r="DB8" s="64">
        <v>8843</v>
      </c>
      <c r="DC8" s="64">
        <v>8734</v>
      </c>
      <c r="DD8" s="66"/>
      <c r="DE8" s="62">
        <v>5</v>
      </c>
      <c r="DF8" s="63" t="str">
        <f t="shared" si="7"/>
        <v>石岡市</v>
      </c>
      <c r="DG8" s="64">
        <v>1796521</v>
      </c>
      <c r="DH8" s="64">
        <v>23064325</v>
      </c>
      <c r="DI8" s="64">
        <v>22609872</v>
      </c>
      <c r="DJ8" s="64">
        <v>172207607</v>
      </c>
      <c r="DK8" s="64">
        <v>169481245</v>
      </c>
      <c r="DL8" s="64">
        <v>69169172</v>
      </c>
      <c r="DM8" s="64">
        <v>1304</v>
      </c>
      <c r="DN8" s="64">
        <v>70869</v>
      </c>
      <c r="DO8" s="64">
        <v>66920</v>
      </c>
      <c r="DP8" s="95"/>
      <c r="DQ8" s="62">
        <v>5</v>
      </c>
      <c r="DR8" s="63" t="str">
        <f t="shared" si="8"/>
        <v>石岡市</v>
      </c>
      <c r="DS8" s="64">
        <v>0</v>
      </c>
      <c r="DT8" s="64">
        <v>0</v>
      </c>
      <c r="DU8" s="64">
        <v>0</v>
      </c>
      <c r="DV8" s="64">
        <v>0</v>
      </c>
      <c r="DW8" s="64">
        <v>0</v>
      </c>
      <c r="DX8" s="64">
        <v>0</v>
      </c>
      <c r="DY8" s="64">
        <v>0</v>
      </c>
      <c r="DZ8" s="64">
        <v>0</v>
      </c>
      <c r="EA8" s="64">
        <v>0</v>
      </c>
      <c r="EB8" s="60"/>
      <c r="EC8" s="62">
        <v>5</v>
      </c>
      <c r="ED8" s="63" t="str">
        <f t="shared" si="9"/>
        <v>石岡市</v>
      </c>
      <c r="EE8" s="64">
        <v>0</v>
      </c>
      <c r="EF8" s="64">
        <v>0</v>
      </c>
      <c r="EG8" s="64">
        <v>0</v>
      </c>
      <c r="EH8" s="64">
        <v>0</v>
      </c>
      <c r="EI8" s="64">
        <v>0</v>
      </c>
      <c r="EJ8" s="64">
        <v>0</v>
      </c>
      <c r="EK8" s="64">
        <v>0</v>
      </c>
      <c r="EL8" s="64">
        <v>0</v>
      </c>
      <c r="EM8" s="64">
        <v>0</v>
      </c>
      <c r="EN8" s="60"/>
      <c r="EO8" s="62">
        <v>5</v>
      </c>
      <c r="EP8" s="63" t="str">
        <f t="shared" si="10"/>
        <v>石岡市</v>
      </c>
      <c r="EQ8" s="64">
        <v>224361</v>
      </c>
      <c r="ER8" s="64">
        <v>21214</v>
      </c>
      <c r="ES8" s="64">
        <v>9660</v>
      </c>
      <c r="ET8" s="64">
        <v>276</v>
      </c>
      <c r="EU8" s="64">
        <v>126</v>
      </c>
      <c r="EV8" s="64">
        <v>126</v>
      </c>
      <c r="EW8" s="64">
        <v>80</v>
      </c>
      <c r="EX8" s="64">
        <v>28</v>
      </c>
      <c r="EY8" s="64">
        <v>15</v>
      </c>
      <c r="EZ8" s="60"/>
      <c r="FA8" s="62">
        <v>5</v>
      </c>
      <c r="FB8" s="63" t="str">
        <f t="shared" si="11"/>
        <v>石岡市</v>
      </c>
      <c r="FC8" s="64">
        <v>19676697</v>
      </c>
      <c r="FD8" s="64">
        <v>59629654</v>
      </c>
      <c r="FE8" s="64">
        <v>55026695</v>
      </c>
      <c r="FF8" s="64">
        <v>1221389</v>
      </c>
      <c r="FG8" s="64">
        <v>1129266</v>
      </c>
      <c r="FH8" s="64">
        <v>1129266</v>
      </c>
      <c r="FI8" s="64">
        <v>813</v>
      </c>
      <c r="FJ8" s="64">
        <v>22829</v>
      </c>
      <c r="FK8" s="64">
        <v>19873</v>
      </c>
      <c r="FM8" s="62">
        <v>5</v>
      </c>
      <c r="FN8" s="63" t="str">
        <f t="shared" si="12"/>
        <v>石岡市</v>
      </c>
      <c r="FO8" s="64">
        <v>17402</v>
      </c>
      <c r="FP8" s="64">
        <v>614434</v>
      </c>
      <c r="FQ8" s="64">
        <v>554273</v>
      </c>
      <c r="FR8" s="64">
        <v>73300</v>
      </c>
      <c r="FS8" s="64">
        <v>71446</v>
      </c>
      <c r="FT8" s="64">
        <v>54840</v>
      </c>
      <c r="FU8" s="64">
        <v>24</v>
      </c>
      <c r="FV8" s="64">
        <v>504</v>
      </c>
      <c r="FW8" s="64">
        <v>439</v>
      </c>
      <c r="FY8" s="62">
        <v>5</v>
      </c>
      <c r="FZ8" s="63" t="str">
        <f t="shared" si="13"/>
        <v>石岡市</v>
      </c>
      <c r="GA8" s="64">
        <v>690</v>
      </c>
      <c r="GB8" s="64">
        <v>146272</v>
      </c>
      <c r="GC8" s="64">
        <v>146272</v>
      </c>
      <c r="GD8" s="64">
        <v>6894</v>
      </c>
      <c r="GE8" s="64">
        <v>6894</v>
      </c>
      <c r="GF8" s="64">
        <v>6894</v>
      </c>
      <c r="GG8" s="64">
        <v>1</v>
      </c>
      <c r="GH8" s="64">
        <v>54</v>
      </c>
      <c r="GI8" s="64">
        <v>54</v>
      </c>
      <c r="GK8" s="62">
        <v>5</v>
      </c>
      <c r="GL8" s="63" t="str">
        <f t="shared" si="14"/>
        <v>石岡市</v>
      </c>
      <c r="GM8" s="64">
        <v>147586</v>
      </c>
      <c r="GN8" s="64">
        <v>1180000</v>
      </c>
      <c r="GO8" s="64">
        <v>956334</v>
      </c>
      <c r="GP8" s="64">
        <v>16855</v>
      </c>
      <c r="GQ8" s="64">
        <v>13718</v>
      </c>
      <c r="GR8" s="64">
        <v>13718</v>
      </c>
      <c r="GS8" s="64">
        <v>362</v>
      </c>
      <c r="GT8" s="64">
        <v>3129</v>
      </c>
      <c r="GU8" s="64">
        <v>2439</v>
      </c>
      <c r="GW8" s="62">
        <v>5</v>
      </c>
      <c r="GX8" s="63" t="str">
        <f t="shared" si="15"/>
        <v>石岡市</v>
      </c>
      <c r="GY8" s="64">
        <v>578</v>
      </c>
      <c r="GZ8" s="64">
        <v>2108382</v>
      </c>
      <c r="HA8" s="64">
        <v>2107332</v>
      </c>
      <c r="HB8" s="64">
        <v>3237002</v>
      </c>
      <c r="HC8" s="64">
        <v>3235419</v>
      </c>
      <c r="HD8" s="64">
        <v>2214060</v>
      </c>
      <c r="HE8" s="64">
        <v>3</v>
      </c>
      <c r="HF8" s="64">
        <v>1149</v>
      </c>
      <c r="HG8" s="64">
        <v>1136</v>
      </c>
      <c r="HI8" s="62">
        <v>5</v>
      </c>
      <c r="HJ8" s="63" t="str">
        <f t="shared" si="16"/>
        <v>石岡市</v>
      </c>
      <c r="HK8" s="64">
        <v>0</v>
      </c>
      <c r="HL8" s="64">
        <v>0</v>
      </c>
      <c r="HM8" s="64">
        <v>0</v>
      </c>
      <c r="HN8" s="64">
        <v>0</v>
      </c>
      <c r="HO8" s="64">
        <v>0</v>
      </c>
      <c r="HP8" s="64">
        <v>0</v>
      </c>
      <c r="HQ8" s="64">
        <v>0</v>
      </c>
      <c r="HR8" s="64">
        <v>0</v>
      </c>
      <c r="HS8" s="64">
        <v>0</v>
      </c>
      <c r="HU8" s="62">
        <v>5</v>
      </c>
      <c r="HV8" s="63" t="str">
        <f t="shared" si="17"/>
        <v>石岡市</v>
      </c>
      <c r="HW8" s="64">
        <v>440</v>
      </c>
      <c r="HX8" s="64">
        <v>328945</v>
      </c>
      <c r="HY8" s="64">
        <v>328932</v>
      </c>
      <c r="HZ8" s="64">
        <v>494593</v>
      </c>
      <c r="IA8" s="64">
        <v>494590</v>
      </c>
      <c r="IB8" s="64">
        <v>342115</v>
      </c>
      <c r="IC8" s="64">
        <v>7</v>
      </c>
      <c r="ID8" s="64">
        <v>549</v>
      </c>
      <c r="IE8" s="64">
        <v>548</v>
      </c>
      <c r="IG8" s="62">
        <v>5</v>
      </c>
      <c r="IH8" s="63" t="str">
        <f t="shared" si="18"/>
        <v>石岡市</v>
      </c>
      <c r="II8" s="64">
        <v>0</v>
      </c>
      <c r="IJ8" s="64">
        <v>0</v>
      </c>
      <c r="IK8" s="64">
        <v>0</v>
      </c>
      <c r="IL8" s="64">
        <v>0</v>
      </c>
      <c r="IM8" s="64">
        <v>0</v>
      </c>
      <c r="IN8" s="64">
        <v>0</v>
      </c>
      <c r="IO8" s="64">
        <v>0</v>
      </c>
      <c r="IP8" s="64">
        <v>0</v>
      </c>
      <c r="IQ8" s="64">
        <v>0</v>
      </c>
    </row>
    <row r="9" spans="1:251" s="56" customFormat="1" ht="24.75" customHeight="1">
      <c r="A9" s="62">
        <v>6</v>
      </c>
      <c r="B9" s="63" t="s">
        <v>81</v>
      </c>
      <c r="C9" s="64">
        <v>53550</v>
      </c>
      <c r="D9" s="64">
        <v>12449932</v>
      </c>
      <c r="E9" s="64">
        <v>12134258</v>
      </c>
      <c r="F9" s="64">
        <v>1228525</v>
      </c>
      <c r="G9" s="64">
        <v>1197569</v>
      </c>
      <c r="H9" s="64">
        <v>1196388</v>
      </c>
      <c r="I9" s="64">
        <v>81</v>
      </c>
      <c r="J9" s="64">
        <v>9561</v>
      </c>
      <c r="K9" s="64">
        <v>9200</v>
      </c>
      <c r="L9" s="60"/>
      <c r="M9" s="62">
        <v>6</v>
      </c>
      <c r="N9" s="63" t="s">
        <v>81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0</v>
      </c>
      <c r="W9" s="64">
        <v>0</v>
      </c>
      <c r="X9" s="60"/>
      <c r="Y9" s="62">
        <v>6</v>
      </c>
      <c r="Z9" s="63" t="str">
        <f t="shared" si="2"/>
        <v>結城市</v>
      </c>
      <c r="AA9" s="64">
        <v>185</v>
      </c>
      <c r="AB9" s="64">
        <v>21073</v>
      </c>
      <c r="AC9" s="64">
        <v>21073</v>
      </c>
      <c r="AD9" s="64">
        <v>158363</v>
      </c>
      <c r="AE9" s="64">
        <v>158363</v>
      </c>
      <c r="AF9" s="64">
        <v>52788</v>
      </c>
      <c r="AG9" s="64">
        <v>3</v>
      </c>
      <c r="AH9" s="64">
        <v>49</v>
      </c>
      <c r="AI9" s="64">
        <v>49</v>
      </c>
      <c r="AJ9" s="66"/>
      <c r="AK9" s="62">
        <v>6</v>
      </c>
      <c r="AL9" s="63" t="str">
        <f t="shared" si="3"/>
        <v>結城市</v>
      </c>
      <c r="AM9" s="64">
        <v>228227</v>
      </c>
      <c r="AN9" s="64">
        <v>22575880</v>
      </c>
      <c r="AO9" s="64">
        <v>21540709</v>
      </c>
      <c r="AP9" s="64">
        <v>1156027</v>
      </c>
      <c r="AQ9" s="64">
        <v>1103733</v>
      </c>
      <c r="AR9" s="64">
        <v>1103692</v>
      </c>
      <c r="AS9" s="64">
        <v>525</v>
      </c>
      <c r="AT9" s="64">
        <v>19661</v>
      </c>
      <c r="AU9" s="64">
        <v>18312</v>
      </c>
      <c r="AV9" s="60"/>
      <c r="AW9" s="62">
        <v>6</v>
      </c>
      <c r="AX9" s="63" t="str">
        <f t="shared" si="1"/>
        <v>結城市</v>
      </c>
      <c r="AY9" s="64">
        <v>0</v>
      </c>
      <c r="AZ9" s="64">
        <v>0</v>
      </c>
      <c r="BA9" s="64">
        <v>0</v>
      </c>
      <c r="BB9" s="64">
        <v>0</v>
      </c>
      <c r="BC9" s="64">
        <v>0</v>
      </c>
      <c r="BD9" s="64">
        <v>0</v>
      </c>
      <c r="BE9" s="64">
        <v>0</v>
      </c>
      <c r="BF9" s="64">
        <v>0</v>
      </c>
      <c r="BG9" s="64">
        <v>0</v>
      </c>
      <c r="BH9" s="60"/>
      <c r="BI9" s="62">
        <v>6</v>
      </c>
      <c r="BJ9" s="63" t="str">
        <f t="shared" si="0"/>
        <v>結城市</v>
      </c>
      <c r="BK9" s="64">
        <v>15073</v>
      </c>
      <c r="BL9" s="64">
        <v>656836</v>
      </c>
      <c r="BM9" s="64">
        <v>656051</v>
      </c>
      <c r="BN9" s="64">
        <v>7297654</v>
      </c>
      <c r="BO9" s="64">
        <v>7286403</v>
      </c>
      <c r="BP9" s="64">
        <v>2393030</v>
      </c>
      <c r="BQ9" s="64">
        <v>69</v>
      </c>
      <c r="BR9" s="64">
        <v>1293</v>
      </c>
      <c r="BS9" s="64">
        <v>1277</v>
      </c>
      <c r="BT9" s="66"/>
      <c r="BU9" s="62">
        <v>6</v>
      </c>
      <c r="BV9" s="63" t="str">
        <f t="shared" si="4"/>
        <v>結城市</v>
      </c>
      <c r="BW9" s="64">
        <v>0</v>
      </c>
      <c r="BX9" s="64">
        <v>3641004</v>
      </c>
      <c r="BY9" s="64">
        <v>3437361</v>
      </c>
      <c r="BZ9" s="64">
        <v>49135601</v>
      </c>
      <c r="CA9" s="64">
        <v>47823808</v>
      </c>
      <c r="CB9" s="64">
        <v>7970436</v>
      </c>
      <c r="CC9" s="64">
        <v>0</v>
      </c>
      <c r="CD9" s="64">
        <v>18869</v>
      </c>
      <c r="CE9" s="64">
        <v>17530</v>
      </c>
      <c r="CF9" s="66"/>
      <c r="CG9" s="62">
        <v>6</v>
      </c>
      <c r="CH9" s="63" t="str">
        <f t="shared" si="5"/>
        <v>結城市</v>
      </c>
      <c r="CI9" s="64">
        <v>0</v>
      </c>
      <c r="CJ9" s="64">
        <v>5299186</v>
      </c>
      <c r="CK9" s="64">
        <v>5272665</v>
      </c>
      <c r="CL9" s="64">
        <v>42200205</v>
      </c>
      <c r="CM9" s="64">
        <v>42049334</v>
      </c>
      <c r="CN9" s="64">
        <v>14015510</v>
      </c>
      <c r="CO9" s="64">
        <v>0</v>
      </c>
      <c r="CP9" s="64">
        <v>18860</v>
      </c>
      <c r="CQ9" s="64">
        <v>18154</v>
      </c>
      <c r="CR9" s="66"/>
      <c r="CS9" s="62">
        <v>6</v>
      </c>
      <c r="CT9" s="63" t="str">
        <f t="shared" si="6"/>
        <v>結城市</v>
      </c>
      <c r="CU9" s="64">
        <v>0</v>
      </c>
      <c r="CV9" s="64">
        <v>3739193</v>
      </c>
      <c r="CW9" s="64">
        <v>3737318</v>
      </c>
      <c r="CX9" s="64">
        <v>39588738</v>
      </c>
      <c r="CY9" s="64">
        <v>39586329</v>
      </c>
      <c r="CZ9" s="64">
        <v>27530673</v>
      </c>
      <c r="DA9" s="64">
        <v>0</v>
      </c>
      <c r="DB9" s="64">
        <v>3720</v>
      </c>
      <c r="DC9" s="64">
        <v>3706</v>
      </c>
      <c r="DD9" s="66"/>
      <c r="DE9" s="62">
        <v>6</v>
      </c>
      <c r="DF9" s="63" t="str">
        <f t="shared" si="7"/>
        <v>結城市</v>
      </c>
      <c r="DG9" s="64">
        <v>559549</v>
      </c>
      <c r="DH9" s="64">
        <v>12679383</v>
      </c>
      <c r="DI9" s="64">
        <v>12447344</v>
      </c>
      <c r="DJ9" s="64">
        <v>130924544</v>
      </c>
      <c r="DK9" s="64">
        <v>129459471</v>
      </c>
      <c r="DL9" s="64">
        <v>49516619</v>
      </c>
      <c r="DM9" s="64">
        <v>759</v>
      </c>
      <c r="DN9" s="64">
        <v>41449</v>
      </c>
      <c r="DO9" s="64">
        <v>39390</v>
      </c>
      <c r="DP9" s="95"/>
      <c r="DQ9" s="62">
        <v>6</v>
      </c>
      <c r="DR9" s="63" t="str">
        <f t="shared" si="8"/>
        <v>結城市</v>
      </c>
      <c r="DS9" s="64">
        <v>0</v>
      </c>
      <c r="DT9" s="64">
        <v>0</v>
      </c>
      <c r="DU9" s="64">
        <v>0</v>
      </c>
      <c r="DV9" s="64">
        <v>0</v>
      </c>
      <c r="DW9" s="64">
        <v>0</v>
      </c>
      <c r="DX9" s="64">
        <v>0</v>
      </c>
      <c r="DY9" s="64">
        <v>0</v>
      </c>
      <c r="DZ9" s="64">
        <v>0</v>
      </c>
      <c r="EA9" s="64">
        <v>0</v>
      </c>
      <c r="EB9" s="60"/>
      <c r="EC9" s="62">
        <v>6</v>
      </c>
      <c r="ED9" s="63" t="str">
        <f t="shared" si="9"/>
        <v>結城市</v>
      </c>
      <c r="EE9" s="64">
        <v>0</v>
      </c>
      <c r="EF9" s="64">
        <v>0</v>
      </c>
      <c r="EG9" s="64">
        <v>0</v>
      </c>
      <c r="EH9" s="64">
        <v>0</v>
      </c>
      <c r="EI9" s="64">
        <v>0</v>
      </c>
      <c r="EJ9" s="64">
        <v>0</v>
      </c>
      <c r="EK9" s="64">
        <v>0</v>
      </c>
      <c r="EL9" s="64">
        <v>0</v>
      </c>
      <c r="EM9" s="64">
        <v>0</v>
      </c>
      <c r="EN9" s="60"/>
      <c r="EO9" s="62">
        <v>6</v>
      </c>
      <c r="EP9" s="63" t="str">
        <f t="shared" si="10"/>
        <v>結城市</v>
      </c>
      <c r="EQ9" s="64">
        <v>5411</v>
      </c>
      <c r="ER9" s="64">
        <v>2439</v>
      </c>
      <c r="ES9" s="64">
        <v>2439</v>
      </c>
      <c r="ET9" s="64">
        <v>88</v>
      </c>
      <c r="EU9" s="64">
        <v>88</v>
      </c>
      <c r="EV9" s="64">
        <v>88</v>
      </c>
      <c r="EW9" s="64">
        <v>4</v>
      </c>
      <c r="EX9" s="64">
        <v>2</v>
      </c>
      <c r="EY9" s="64">
        <v>2</v>
      </c>
      <c r="EZ9" s="60"/>
      <c r="FA9" s="62">
        <v>6</v>
      </c>
      <c r="FB9" s="63" t="str">
        <f t="shared" si="11"/>
        <v>結城市</v>
      </c>
      <c r="FC9" s="64">
        <v>151385</v>
      </c>
      <c r="FD9" s="64">
        <v>2486333</v>
      </c>
      <c r="FE9" s="64">
        <v>2062184</v>
      </c>
      <c r="FF9" s="64">
        <v>89508</v>
      </c>
      <c r="FG9" s="64">
        <v>74239</v>
      </c>
      <c r="FH9" s="64">
        <v>74239</v>
      </c>
      <c r="FI9" s="64">
        <v>186</v>
      </c>
      <c r="FJ9" s="64">
        <v>2189</v>
      </c>
      <c r="FK9" s="64">
        <v>1677</v>
      </c>
      <c r="FM9" s="62">
        <v>6</v>
      </c>
      <c r="FN9" s="63" t="str">
        <f t="shared" si="12"/>
        <v>結城市</v>
      </c>
      <c r="FO9" s="64">
        <v>0</v>
      </c>
      <c r="FP9" s="64">
        <v>0</v>
      </c>
      <c r="FQ9" s="64">
        <v>0</v>
      </c>
      <c r="FR9" s="64">
        <v>0</v>
      </c>
      <c r="FS9" s="64">
        <v>0</v>
      </c>
      <c r="FT9" s="64">
        <v>0</v>
      </c>
      <c r="FU9" s="64">
        <v>0</v>
      </c>
      <c r="FV9" s="64">
        <v>0</v>
      </c>
      <c r="FW9" s="64">
        <v>0</v>
      </c>
      <c r="FY9" s="62">
        <v>6</v>
      </c>
      <c r="FZ9" s="63" t="str">
        <f t="shared" si="13"/>
        <v>結城市</v>
      </c>
      <c r="GA9" s="64">
        <v>0</v>
      </c>
      <c r="GB9" s="64">
        <v>0</v>
      </c>
      <c r="GC9" s="64">
        <v>0</v>
      </c>
      <c r="GD9" s="64">
        <v>0</v>
      </c>
      <c r="GE9" s="64">
        <v>0</v>
      </c>
      <c r="GF9" s="64">
        <v>0</v>
      </c>
      <c r="GG9" s="64">
        <v>0</v>
      </c>
      <c r="GH9" s="64">
        <v>0</v>
      </c>
      <c r="GI9" s="64">
        <v>0</v>
      </c>
      <c r="GK9" s="62">
        <v>6</v>
      </c>
      <c r="GL9" s="63" t="str">
        <f t="shared" si="14"/>
        <v>結城市</v>
      </c>
      <c r="GM9" s="64">
        <v>19499</v>
      </c>
      <c r="GN9" s="64">
        <v>18861</v>
      </c>
      <c r="GO9" s="64">
        <v>15354</v>
      </c>
      <c r="GP9" s="64">
        <v>679</v>
      </c>
      <c r="GQ9" s="64">
        <v>553</v>
      </c>
      <c r="GR9" s="64">
        <v>553</v>
      </c>
      <c r="GS9" s="64">
        <v>26</v>
      </c>
      <c r="GT9" s="64">
        <v>54</v>
      </c>
      <c r="GU9" s="64">
        <v>42</v>
      </c>
      <c r="GW9" s="62">
        <v>6</v>
      </c>
      <c r="GX9" s="63" t="str">
        <f t="shared" si="15"/>
        <v>結城市</v>
      </c>
      <c r="GY9" s="64">
        <v>0</v>
      </c>
      <c r="GZ9" s="64">
        <v>0</v>
      </c>
      <c r="HA9" s="64">
        <v>0</v>
      </c>
      <c r="HB9" s="64">
        <v>0</v>
      </c>
      <c r="HC9" s="64">
        <v>0</v>
      </c>
      <c r="HD9" s="64">
        <v>0</v>
      </c>
      <c r="HE9" s="64">
        <v>0</v>
      </c>
      <c r="HF9" s="64">
        <v>0</v>
      </c>
      <c r="HG9" s="64">
        <v>0</v>
      </c>
      <c r="HI9" s="62">
        <v>6</v>
      </c>
      <c r="HJ9" s="63" t="str">
        <f t="shared" si="16"/>
        <v>結城市</v>
      </c>
      <c r="HK9" s="64">
        <v>0</v>
      </c>
      <c r="HL9" s="64">
        <v>0</v>
      </c>
      <c r="HM9" s="64">
        <v>0</v>
      </c>
      <c r="HN9" s="64">
        <v>0</v>
      </c>
      <c r="HO9" s="64">
        <v>0</v>
      </c>
      <c r="HP9" s="64">
        <v>0</v>
      </c>
      <c r="HQ9" s="64">
        <v>0</v>
      </c>
      <c r="HR9" s="64">
        <v>0</v>
      </c>
      <c r="HS9" s="64">
        <v>0</v>
      </c>
      <c r="HU9" s="62">
        <v>6</v>
      </c>
      <c r="HV9" s="63" t="str">
        <f t="shared" si="17"/>
        <v>結城市</v>
      </c>
      <c r="HW9" s="64">
        <v>39</v>
      </c>
      <c r="HX9" s="64">
        <v>75929</v>
      </c>
      <c r="HY9" s="64">
        <v>75929</v>
      </c>
      <c r="HZ9" s="64">
        <v>279893</v>
      </c>
      <c r="IA9" s="64">
        <v>279893</v>
      </c>
      <c r="IB9" s="64">
        <v>195925</v>
      </c>
      <c r="IC9" s="64">
        <v>3</v>
      </c>
      <c r="ID9" s="64">
        <v>309</v>
      </c>
      <c r="IE9" s="64">
        <v>309</v>
      </c>
      <c r="IG9" s="62">
        <v>6</v>
      </c>
      <c r="IH9" s="63" t="str">
        <f t="shared" si="18"/>
        <v>結城市</v>
      </c>
      <c r="II9" s="64">
        <v>0</v>
      </c>
      <c r="IJ9" s="64">
        <v>0</v>
      </c>
      <c r="IK9" s="64">
        <v>0</v>
      </c>
      <c r="IL9" s="64">
        <v>0</v>
      </c>
      <c r="IM9" s="64">
        <v>0</v>
      </c>
      <c r="IN9" s="64">
        <v>0</v>
      </c>
      <c r="IO9" s="64">
        <v>0</v>
      </c>
      <c r="IP9" s="64">
        <v>0</v>
      </c>
      <c r="IQ9" s="64">
        <v>0</v>
      </c>
    </row>
    <row r="10" spans="1:251" s="56" customFormat="1" ht="24.75" customHeight="1">
      <c r="A10" s="62">
        <v>7</v>
      </c>
      <c r="B10" s="63" t="s">
        <v>102</v>
      </c>
      <c r="C10" s="64">
        <v>85151</v>
      </c>
      <c r="D10" s="64">
        <v>24018761</v>
      </c>
      <c r="E10" s="64">
        <v>23110137</v>
      </c>
      <c r="F10" s="64">
        <v>2903740</v>
      </c>
      <c r="G10" s="64">
        <v>2795145</v>
      </c>
      <c r="H10" s="64">
        <v>2780610</v>
      </c>
      <c r="I10" s="64">
        <v>214</v>
      </c>
      <c r="J10" s="64">
        <v>18353</v>
      </c>
      <c r="K10" s="64">
        <v>17161</v>
      </c>
      <c r="L10" s="60"/>
      <c r="M10" s="62">
        <v>7</v>
      </c>
      <c r="N10" s="63" t="s">
        <v>102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0"/>
      <c r="Y10" s="62">
        <v>7</v>
      </c>
      <c r="Z10" s="63" t="str">
        <f t="shared" si="2"/>
        <v>龍ケ崎市</v>
      </c>
      <c r="AA10" s="64">
        <v>52</v>
      </c>
      <c r="AB10" s="64">
        <v>42016</v>
      </c>
      <c r="AC10" s="64">
        <v>41443</v>
      </c>
      <c r="AD10" s="64">
        <v>144236</v>
      </c>
      <c r="AE10" s="64">
        <v>143860</v>
      </c>
      <c r="AF10" s="64">
        <v>47953</v>
      </c>
      <c r="AG10" s="64">
        <v>1</v>
      </c>
      <c r="AH10" s="64">
        <v>148</v>
      </c>
      <c r="AI10" s="64">
        <v>139</v>
      </c>
      <c r="AJ10" s="66"/>
      <c r="AK10" s="62">
        <v>7</v>
      </c>
      <c r="AL10" s="63" t="str">
        <f t="shared" si="3"/>
        <v>龍ケ崎市</v>
      </c>
      <c r="AM10" s="64">
        <v>9733</v>
      </c>
      <c r="AN10" s="64">
        <v>9017201</v>
      </c>
      <c r="AO10" s="64">
        <v>8367398</v>
      </c>
      <c r="AP10" s="64">
        <v>528457</v>
      </c>
      <c r="AQ10" s="64">
        <v>490521</v>
      </c>
      <c r="AR10" s="64">
        <v>490374</v>
      </c>
      <c r="AS10" s="64">
        <v>58</v>
      </c>
      <c r="AT10" s="64">
        <v>11214</v>
      </c>
      <c r="AU10" s="64">
        <v>10117</v>
      </c>
      <c r="AV10" s="60"/>
      <c r="AW10" s="62">
        <v>7</v>
      </c>
      <c r="AX10" s="63" t="str">
        <f t="shared" si="1"/>
        <v>龍ケ崎市</v>
      </c>
      <c r="AY10" s="64">
        <v>0</v>
      </c>
      <c r="AZ10" s="64">
        <v>0</v>
      </c>
      <c r="BA10" s="64">
        <v>0</v>
      </c>
      <c r="BB10" s="64">
        <v>0</v>
      </c>
      <c r="BC10" s="64">
        <v>0</v>
      </c>
      <c r="BD10" s="64">
        <v>0</v>
      </c>
      <c r="BE10" s="64">
        <v>0</v>
      </c>
      <c r="BF10" s="64">
        <v>0</v>
      </c>
      <c r="BG10" s="64">
        <v>0</v>
      </c>
      <c r="BH10" s="60"/>
      <c r="BI10" s="62">
        <v>7</v>
      </c>
      <c r="BJ10" s="63" t="str">
        <f t="shared" si="0"/>
        <v>龍ケ崎市</v>
      </c>
      <c r="BK10" s="64">
        <v>134</v>
      </c>
      <c r="BL10" s="64">
        <v>191154</v>
      </c>
      <c r="BM10" s="64">
        <v>188205</v>
      </c>
      <c r="BN10" s="64">
        <v>2377153</v>
      </c>
      <c r="BO10" s="64">
        <v>2373369</v>
      </c>
      <c r="BP10" s="64">
        <v>791113</v>
      </c>
      <c r="BQ10" s="64">
        <v>2</v>
      </c>
      <c r="BR10" s="64">
        <v>578</v>
      </c>
      <c r="BS10" s="64">
        <v>560</v>
      </c>
      <c r="BT10" s="66"/>
      <c r="BU10" s="62">
        <v>7</v>
      </c>
      <c r="BV10" s="63" t="str">
        <f t="shared" si="4"/>
        <v>龍ケ崎市</v>
      </c>
      <c r="BW10" s="64">
        <v>0</v>
      </c>
      <c r="BX10" s="64">
        <v>5503186</v>
      </c>
      <c r="BY10" s="64">
        <v>5372004</v>
      </c>
      <c r="BZ10" s="64">
        <v>96280041</v>
      </c>
      <c r="CA10" s="64">
        <v>94880869</v>
      </c>
      <c r="CB10" s="64">
        <v>15813108</v>
      </c>
      <c r="CC10" s="64">
        <v>0</v>
      </c>
      <c r="CD10" s="64">
        <v>31871</v>
      </c>
      <c r="CE10" s="64">
        <v>30529</v>
      </c>
      <c r="CF10" s="66"/>
      <c r="CG10" s="62">
        <v>7</v>
      </c>
      <c r="CH10" s="63" t="str">
        <f t="shared" si="5"/>
        <v>龍ケ崎市</v>
      </c>
      <c r="CI10" s="64">
        <v>0</v>
      </c>
      <c r="CJ10" s="64">
        <v>3699773</v>
      </c>
      <c r="CK10" s="64">
        <v>3694963</v>
      </c>
      <c r="CL10" s="64">
        <v>40000533</v>
      </c>
      <c r="CM10" s="64">
        <v>39961156</v>
      </c>
      <c r="CN10" s="64">
        <v>13320166</v>
      </c>
      <c r="CO10" s="64">
        <v>0</v>
      </c>
      <c r="CP10" s="64">
        <v>20577</v>
      </c>
      <c r="CQ10" s="64">
        <v>20339</v>
      </c>
      <c r="CR10" s="66"/>
      <c r="CS10" s="62">
        <v>7</v>
      </c>
      <c r="CT10" s="63" t="str">
        <f t="shared" si="6"/>
        <v>龍ケ崎市</v>
      </c>
      <c r="CU10" s="64">
        <v>0</v>
      </c>
      <c r="CV10" s="64">
        <v>4263690</v>
      </c>
      <c r="CW10" s="64">
        <v>4262830</v>
      </c>
      <c r="CX10" s="64">
        <v>59766367</v>
      </c>
      <c r="CY10" s="64">
        <v>59759406</v>
      </c>
      <c r="CZ10" s="64">
        <v>40229343</v>
      </c>
      <c r="DA10" s="64">
        <v>0</v>
      </c>
      <c r="DB10" s="64">
        <v>6472</v>
      </c>
      <c r="DC10" s="64">
        <v>6422</v>
      </c>
      <c r="DD10" s="66"/>
      <c r="DE10" s="62">
        <v>7</v>
      </c>
      <c r="DF10" s="63" t="str">
        <f t="shared" si="7"/>
        <v>龍ケ崎市</v>
      </c>
      <c r="DG10" s="64">
        <v>645046</v>
      </c>
      <c r="DH10" s="64">
        <v>13466649</v>
      </c>
      <c r="DI10" s="64">
        <v>13329797</v>
      </c>
      <c r="DJ10" s="64">
        <v>196046941</v>
      </c>
      <c r="DK10" s="64">
        <v>194601431</v>
      </c>
      <c r="DL10" s="64">
        <v>69362617</v>
      </c>
      <c r="DM10" s="64">
        <v>502</v>
      </c>
      <c r="DN10" s="64">
        <v>58920</v>
      </c>
      <c r="DO10" s="64">
        <v>57290</v>
      </c>
      <c r="DP10" s="95"/>
      <c r="DQ10" s="62">
        <v>7</v>
      </c>
      <c r="DR10" s="63" t="str">
        <f t="shared" si="8"/>
        <v>龍ケ崎市</v>
      </c>
      <c r="DS10" s="64">
        <v>0</v>
      </c>
      <c r="DT10" s="64">
        <v>0</v>
      </c>
      <c r="DU10" s="64">
        <v>0</v>
      </c>
      <c r="DV10" s="64">
        <v>0</v>
      </c>
      <c r="DW10" s="64">
        <v>0</v>
      </c>
      <c r="DX10" s="64">
        <v>0</v>
      </c>
      <c r="DY10" s="64">
        <v>0</v>
      </c>
      <c r="DZ10" s="64">
        <v>0</v>
      </c>
      <c r="EA10" s="64">
        <v>0</v>
      </c>
      <c r="EB10" s="60"/>
      <c r="EC10" s="62">
        <v>7</v>
      </c>
      <c r="ED10" s="63" t="str">
        <f t="shared" si="9"/>
        <v>龍ケ崎市</v>
      </c>
      <c r="EE10" s="64">
        <v>0</v>
      </c>
      <c r="EF10" s="64">
        <v>0</v>
      </c>
      <c r="EG10" s="64">
        <v>0</v>
      </c>
      <c r="EH10" s="64">
        <v>0</v>
      </c>
      <c r="EI10" s="64">
        <v>0</v>
      </c>
      <c r="EJ10" s="64">
        <v>0</v>
      </c>
      <c r="EK10" s="64">
        <v>0</v>
      </c>
      <c r="EL10" s="64">
        <v>0</v>
      </c>
      <c r="EM10" s="64">
        <v>0</v>
      </c>
      <c r="EN10" s="60"/>
      <c r="EO10" s="62">
        <v>7</v>
      </c>
      <c r="EP10" s="63" t="str">
        <f t="shared" si="10"/>
        <v>龍ケ崎市</v>
      </c>
      <c r="EQ10" s="64">
        <v>4023865</v>
      </c>
      <c r="ER10" s="64">
        <v>94176</v>
      </c>
      <c r="ES10" s="64">
        <v>66136</v>
      </c>
      <c r="ET10" s="64">
        <v>1978</v>
      </c>
      <c r="EU10" s="64">
        <v>1389</v>
      </c>
      <c r="EV10" s="64">
        <v>1389</v>
      </c>
      <c r="EW10" s="64">
        <v>54</v>
      </c>
      <c r="EX10" s="64">
        <v>122</v>
      </c>
      <c r="EY10" s="64">
        <v>92</v>
      </c>
      <c r="EZ10" s="60"/>
      <c r="FA10" s="62">
        <v>7</v>
      </c>
      <c r="FB10" s="63" t="str">
        <f t="shared" si="11"/>
        <v>龍ケ崎市</v>
      </c>
      <c r="FC10" s="64">
        <v>132722</v>
      </c>
      <c r="FD10" s="64">
        <v>6160992</v>
      </c>
      <c r="FE10" s="64">
        <v>5282233</v>
      </c>
      <c r="FF10" s="64">
        <v>221796</v>
      </c>
      <c r="FG10" s="64">
        <v>190160</v>
      </c>
      <c r="FH10" s="64">
        <v>190160</v>
      </c>
      <c r="FI10" s="64">
        <v>149</v>
      </c>
      <c r="FJ10" s="64">
        <v>5473</v>
      </c>
      <c r="FK10" s="64">
        <v>4409</v>
      </c>
      <c r="FM10" s="62">
        <v>7</v>
      </c>
      <c r="FN10" s="63" t="str">
        <f t="shared" si="12"/>
        <v>龍ケ崎市</v>
      </c>
      <c r="FO10" s="64">
        <v>3292</v>
      </c>
      <c r="FP10" s="64">
        <v>26191</v>
      </c>
      <c r="FQ10" s="64">
        <v>24604</v>
      </c>
      <c r="FR10" s="64">
        <v>2619</v>
      </c>
      <c r="FS10" s="64">
        <v>2460</v>
      </c>
      <c r="FT10" s="64">
        <v>1476</v>
      </c>
      <c r="FU10" s="64">
        <v>1</v>
      </c>
      <c r="FV10" s="64">
        <v>43</v>
      </c>
      <c r="FW10" s="64">
        <v>38</v>
      </c>
      <c r="FY10" s="62">
        <v>7</v>
      </c>
      <c r="FZ10" s="63" t="str">
        <f t="shared" si="13"/>
        <v>龍ケ崎市</v>
      </c>
      <c r="GA10" s="64">
        <v>0</v>
      </c>
      <c r="GB10" s="64">
        <v>0</v>
      </c>
      <c r="GC10" s="64">
        <v>0</v>
      </c>
      <c r="GD10" s="64">
        <v>0</v>
      </c>
      <c r="GE10" s="64">
        <v>0</v>
      </c>
      <c r="GF10" s="64">
        <v>0</v>
      </c>
      <c r="GG10" s="64">
        <v>0</v>
      </c>
      <c r="GH10" s="64">
        <v>0</v>
      </c>
      <c r="GI10" s="64">
        <v>0</v>
      </c>
      <c r="GK10" s="62">
        <v>7</v>
      </c>
      <c r="GL10" s="63" t="str">
        <f t="shared" si="14"/>
        <v>龍ケ崎市</v>
      </c>
      <c r="GM10" s="64">
        <v>3030015</v>
      </c>
      <c r="GN10" s="64">
        <v>599467</v>
      </c>
      <c r="GO10" s="64">
        <v>487077</v>
      </c>
      <c r="GP10" s="64">
        <v>17984</v>
      </c>
      <c r="GQ10" s="64">
        <v>14612</v>
      </c>
      <c r="GR10" s="64">
        <v>14612</v>
      </c>
      <c r="GS10" s="64">
        <v>55</v>
      </c>
      <c r="GT10" s="64">
        <v>861</v>
      </c>
      <c r="GU10" s="64">
        <v>651</v>
      </c>
      <c r="GW10" s="62">
        <v>7</v>
      </c>
      <c r="GX10" s="63" t="str">
        <f t="shared" si="15"/>
        <v>龍ケ崎市</v>
      </c>
      <c r="GY10" s="64">
        <v>8746</v>
      </c>
      <c r="GZ10" s="64">
        <v>1242366</v>
      </c>
      <c r="HA10" s="64">
        <v>1242366</v>
      </c>
      <c r="HB10" s="64">
        <v>1330440</v>
      </c>
      <c r="HC10" s="64">
        <v>1330440</v>
      </c>
      <c r="HD10" s="64">
        <v>900676</v>
      </c>
      <c r="HE10" s="64">
        <v>16</v>
      </c>
      <c r="HF10" s="64">
        <v>282</v>
      </c>
      <c r="HG10" s="64">
        <v>282</v>
      </c>
      <c r="HI10" s="62">
        <v>7</v>
      </c>
      <c r="HJ10" s="63" t="str">
        <f t="shared" si="16"/>
        <v>龍ケ崎市</v>
      </c>
      <c r="HK10" s="64">
        <v>0</v>
      </c>
      <c r="HL10" s="64">
        <v>0</v>
      </c>
      <c r="HM10" s="64">
        <v>0</v>
      </c>
      <c r="HN10" s="64">
        <v>0</v>
      </c>
      <c r="HO10" s="64">
        <v>0</v>
      </c>
      <c r="HP10" s="64">
        <v>0</v>
      </c>
      <c r="HQ10" s="64">
        <v>0</v>
      </c>
      <c r="HR10" s="64">
        <v>0</v>
      </c>
      <c r="HS10" s="64">
        <v>0</v>
      </c>
      <c r="HU10" s="62">
        <v>7</v>
      </c>
      <c r="HV10" s="63" t="str">
        <f t="shared" si="17"/>
        <v>龍ケ崎市</v>
      </c>
      <c r="HW10" s="64">
        <v>0</v>
      </c>
      <c r="HX10" s="64">
        <v>110304</v>
      </c>
      <c r="HY10" s="64">
        <v>110071</v>
      </c>
      <c r="HZ10" s="64">
        <v>480188</v>
      </c>
      <c r="IA10" s="64">
        <v>480048</v>
      </c>
      <c r="IB10" s="64">
        <v>324249</v>
      </c>
      <c r="IC10" s="64">
        <v>0</v>
      </c>
      <c r="ID10" s="64">
        <v>636</v>
      </c>
      <c r="IE10" s="64">
        <v>631</v>
      </c>
      <c r="IG10" s="62">
        <v>7</v>
      </c>
      <c r="IH10" s="63" t="str">
        <f t="shared" si="18"/>
        <v>龍ケ崎市</v>
      </c>
      <c r="II10" s="64">
        <v>0</v>
      </c>
      <c r="IJ10" s="64">
        <v>850</v>
      </c>
      <c r="IK10" s="64">
        <v>850</v>
      </c>
      <c r="IL10" s="64">
        <v>52379</v>
      </c>
      <c r="IM10" s="64">
        <v>52379</v>
      </c>
      <c r="IN10" s="64">
        <v>36666</v>
      </c>
      <c r="IO10" s="64">
        <v>0</v>
      </c>
      <c r="IP10" s="64">
        <v>1</v>
      </c>
      <c r="IQ10" s="64">
        <v>1</v>
      </c>
    </row>
    <row r="11" spans="1:251" s="56" customFormat="1" ht="24.75" customHeight="1">
      <c r="A11" s="62">
        <v>8</v>
      </c>
      <c r="B11" s="63" t="s">
        <v>82</v>
      </c>
      <c r="C11" s="64">
        <v>91767</v>
      </c>
      <c r="D11" s="64">
        <v>23248015</v>
      </c>
      <c r="E11" s="64">
        <v>22511756</v>
      </c>
      <c r="F11" s="64">
        <v>2688603</v>
      </c>
      <c r="G11" s="64">
        <v>2610482</v>
      </c>
      <c r="H11" s="64">
        <v>2593234</v>
      </c>
      <c r="I11" s="64">
        <v>943</v>
      </c>
      <c r="J11" s="64">
        <v>14290</v>
      </c>
      <c r="K11" s="64">
        <v>13496</v>
      </c>
      <c r="L11" s="60"/>
      <c r="M11" s="62">
        <v>8</v>
      </c>
      <c r="N11" s="63" t="s">
        <v>82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0</v>
      </c>
      <c r="W11" s="64">
        <v>0</v>
      </c>
      <c r="X11" s="60"/>
      <c r="Y11" s="62">
        <v>8</v>
      </c>
      <c r="Z11" s="63" t="str">
        <f t="shared" si="2"/>
        <v>下妻市</v>
      </c>
      <c r="AA11" s="64">
        <v>286</v>
      </c>
      <c r="AB11" s="64">
        <v>15867</v>
      </c>
      <c r="AC11" s="64">
        <v>15837</v>
      </c>
      <c r="AD11" s="64">
        <v>75851</v>
      </c>
      <c r="AE11" s="64">
        <v>75739</v>
      </c>
      <c r="AF11" s="64">
        <v>53016</v>
      </c>
      <c r="AG11" s="64">
        <v>2</v>
      </c>
      <c r="AH11" s="64">
        <v>27</v>
      </c>
      <c r="AI11" s="64">
        <v>26</v>
      </c>
      <c r="AJ11" s="66"/>
      <c r="AK11" s="62">
        <v>8</v>
      </c>
      <c r="AL11" s="63" t="str">
        <f t="shared" si="3"/>
        <v>下妻市</v>
      </c>
      <c r="AM11" s="64">
        <v>492113</v>
      </c>
      <c r="AN11" s="64">
        <v>18756005</v>
      </c>
      <c r="AO11" s="64">
        <v>17582594</v>
      </c>
      <c r="AP11" s="64">
        <v>1103300</v>
      </c>
      <c r="AQ11" s="64">
        <v>1037634</v>
      </c>
      <c r="AR11" s="64">
        <v>1035695</v>
      </c>
      <c r="AS11" s="64">
        <v>1396</v>
      </c>
      <c r="AT11" s="64">
        <v>19329</v>
      </c>
      <c r="AU11" s="64">
        <v>17882</v>
      </c>
      <c r="AV11" s="60"/>
      <c r="AW11" s="62">
        <v>8</v>
      </c>
      <c r="AX11" s="63" t="str">
        <f t="shared" si="1"/>
        <v>下妻市</v>
      </c>
      <c r="AY11" s="64">
        <v>0</v>
      </c>
      <c r="AZ11" s="64">
        <v>0</v>
      </c>
      <c r="BA11" s="64">
        <v>0</v>
      </c>
      <c r="BB11" s="64">
        <v>0</v>
      </c>
      <c r="BC11" s="64">
        <v>0</v>
      </c>
      <c r="BD11" s="64">
        <v>0</v>
      </c>
      <c r="BE11" s="64">
        <v>0</v>
      </c>
      <c r="BF11" s="64">
        <v>0</v>
      </c>
      <c r="BG11" s="64">
        <v>0</v>
      </c>
      <c r="BH11" s="60"/>
      <c r="BI11" s="62">
        <v>8</v>
      </c>
      <c r="BJ11" s="63" t="str">
        <f t="shared" si="0"/>
        <v>下妻市</v>
      </c>
      <c r="BK11" s="64">
        <v>220</v>
      </c>
      <c r="BL11" s="64">
        <v>123207</v>
      </c>
      <c r="BM11" s="64">
        <v>123095</v>
      </c>
      <c r="BN11" s="64">
        <v>526552</v>
      </c>
      <c r="BO11" s="64">
        <v>526182</v>
      </c>
      <c r="BP11" s="64">
        <v>367427</v>
      </c>
      <c r="BQ11" s="64">
        <v>4</v>
      </c>
      <c r="BR11" s="64">
        <v>249</v>
      </c>
      <c r="BS11" s="64">
        <v>247</v>
      </c>
      <c r="BT11" s="66"/>
      <c r="BU11" s="62">
        <v>8</v>
      </c>
      <c r="BV11" s="63" t="str">
        <f t="shared" si="4"/>
        <v>下妻市</v>
      </c>
      <c r="BW11" s="64">
        <v>0</v>
      </c>
      <c r="BX11" s="64">
        <v>3201186</v>
      </c>
      <c r="BY11" s="64">
        <v>2963899</v>
      </c>
      <c r="BZ11" s="64">
        <v>28460653</v>
      </c>
      <c r="CA11" s="64">
        <v>26716105</v>
      </c>
      <c r="CB11" s="64">
        <v>4450943</v>
      </c>
      <c r="CC11" s="64">
        <v>0</v>
      </c>
      <c r="CD11" s="64">
        <v>15108</v>
      </c>
      <c r="CE11" s="64">
        <v>13499</v>
      </c>
      <c r="CF11" s="66"/>
      <c r="CG11" s="62">
        <v>8</v>
      </c>
      <c r="CH11" s="63" t="str">
        <f t="shared" si="5"/>
        <v>下妻市</v>
      </c>
      <c r="CI11" s="64">
        <v>0</v>
      </c>
      <c r="CJ11" s="64">
        <v>5466432</v>
      </c>
      <c r="CK11" s="64">
        <v>5451611</v>
      </c>
      <c r="CL11" s="64">
        <v>40788690</v>
      </c>
      <c r="CM11" s="64">
        <v>40690699</v>
      </c>
      <c r="CN11" s="64">
        <v>13558546</v>
      </c>
      <c r="CO11" s="64">
        <v>0</v>
      </c>
      <c r="CP11" s="64">
        <v>15503</v>
      </c>
      <c r="CQ11" s="64">
        <v>14957</v>
      </c>
      <c r="CR11" s="66"/>
      <c r="CS11" s="62">
        <v>8</v>
      </c>
      <c r="CT11" s="63" t="str">
        <f t="shared" si="6"/>
        <v>下妻市</v>
      </c>
      <c r="CU11" s="64">
        <v>0</v>
      </c>
      <c r="CV11" s="64">
        <v>5916366</v>
      </c>
      <c r="CW11" s="64">
        <v>5915119</v>
      </c>
      <c r="CX11" s="64">
        <v>51209256</v>
      </c>
      <c r="CY11" s="64">
        <v>51201001</v>
      </c>
      <c r="CZ11" s="64">
        <v>33790462</v>
      </c>
      <c r="DA11" s="64">
        <v>0</v>
      </c>
      <c r="DB11" s="64">
        <v>7169</v>
      </c>
      <c r="DC11" s="64">
        <v>7110</v>
      </c>
      <c r="DD11" s="66"/>
      <c r="DE11" s="62">
        <v>8</v>
      </c>
      <c r="DF11" s="63" t="str">
        <f t="shared" si="7"/>
        <v>下妻市</v>
      </c>
      <c r="DG11" s="64">
        <v>682768</v>
      </c>
      <c r="DH11" s="64">
        <v>14583984</v>
      </c>
      <c r="DI11" s="64">
        <v>14330629</v>
      </c>
      <c r="DJ11" s="64">
        <v>120458599</v>
      </c>
      <c r="DK11" s="64">
        <v>118607805</v>
      </c>
      <c r="DL11" s="64">
        <v>51799951</v>
      </c>
      <c r="DM11" s="64">
        <v>715</v>
      </c>
      <c r="DN11" s="64">
        <v>37780</v>
      </c>
      <c r="DO11" s="64">
        <v>35566</v>
      </c>
      <c r="DP11" s="95"/>
      <c r="DQ11" s="62">
        <v>8</v>
      </c>
      <c r="DR11" s="63" t="str">
        <f t="shared" si="8"/>
        <v>下妻市</v>
      </c>
      <c r="DS11" s="64">
        <v>0</v>
      </c>
      <c r="DT11" s="64">
        <v>0</v>
      </c>
      <c r="DU11" s="64">
        <v>0</v>
      </c>
      <c r="DV11" s="64">
        <v>0</v>
      </c>
      <c r="DW11" s="64">
        <v>0</v>
      </c>
      <c r="DX11" s="64">
        <v>0</v>
      </c>
      <c r="DY11" s="64">
        <v>0</v>
      </c>
      <c r="DZ11" s="64">
        <v>0</v>
      </c>
      <c r="EA11" s="64">
        <v>0</v>
      </c>
      <c r="EB11" s="60"/>
      <c r="EC11" s="62">
        <v>8</v>
      </c>
      <c r="ED11" s="63" t="str">
        <f t="shared" si="9"/>
        <v>下妻市</v>
      </c>
      <c r="EE11" s="64">
        <v>0</v>
      </c>
      <c r="EF11" s="64">
        <v>0</v>
      </c>
      <c r="EG11" s="64">
        <v>0</v>
      </c>
      <c r="EH11" s="64">
        <v>0</v>
      </c>
      <c r="EI11" s="64">
        <v>0</v>
      </c>
      <c r="EJ11" s="64">
        <v>0</v>
      </c>
      <c r="EK11" s="64">
        <v>0</v>
      </c>
      <c r="EL11" s="64">
        <v>0</v>
      </c>
      <c r="EM11" s="64">
        <v>0</v>
      </c>
      <c r="EN11" s="60"/>
      <c r="EO11" s="62">
        <v>8</v>
      </c>
      <c r="EP11" s="63" t="str">
        <f t="shared" si="10"/>
        <v>下妻市</v>
      </c>
      <c r="EQ11" s="64">
        <v>55916</v>
      </c>
      <c r="ER11" s="64">
        <v>1298</v>
      </c>
      <c r="ES11" s="64">
        <v>1298</v>
      </c>
      <c r="ET11" s="64">
        <v>23</v>
      </c>
      <c r="EU11" s="64">
        <v>23</v>
      </c>
      <c r="EV11" s="64">
        <v>23</v>
      </c>
      <c r="EW11" s="64">
        <v>11</v>
      </c>
      <c r="EX11" s="64">
        <v>3</v>
      </c>
      <c r="EY11" s="64">
        <v>3</v>
      </c>
      <c r="EZ11" s="60"/>
      <c r="FA11" s="62">
        <v>8</v>
      </c>
      <c r="FB11" s="63" t="str">
        <f t="shared" si="11"/>
        <v>下妻市</v>
      </c>
      <c r="FC11" s="64">
        <v>153768</v>
      </c>
      <c r="FD11" s="64">
        <v>3159454</v>
      </c>
      <c r="FE11" s="64">
        <v>2707239</v>
      </c>
      <c r="FF11" s="64">
        <v>110581</v>
      </c>
      <c r="FG11" s="64">
        <v>94753</v>
      </c>
      <c r="FH11" s="64">
        <v>94753</v>
      </c>
      <c r="FI11" s="64">
        <v>380</v>
      </c>
      <c r="FJ11" s="64">
        <v>2947</v>
      </c>
      <c r="FK11" s="64">
        <v>2251</v>
      </c>
      <c r="FM11" s="62">
        <v>8</v>
      </c>
      <c r="FN11" s="63" t="str">
        <f t="shared" si="12"/>
        <v>下妻市</v>
      </c>
      <c r="FO11" s="64">
        <v>0</v>
      </c>
      <c r="FP11" s="64">
        <v>0</v>
      </c>
      <c r="FQ11" s="64">
        <v>0</v>
      </c>
      <c r="FR11" s="64">
        <v>0</v>
      </c>
      <c r="FS11" s="64">
        <v>0</v>
      </c>
      <c r="FT11" s="64">
        <v>0</v>
      </c>
      <c r="FU11" s="64">
        <v>0</v>
      </c>
      <c r="FV11" s="64">
        <v>0</v>
      </c>
      <c r="FW11" s="64">
        <v>0</v>
      </c>
      <c r="FY11" s="62">
        <v>8</v>
      </c>
      <c r="FZ11" s="63" t="str">
        <f t="shared" si="13"/>
        <v>下妻市</v>
      </c>
      <c r="GA11" s="64">
        <v>0</v>
      </c>
      <c r="GB11" s="64">
        <v>0</v>
      </c>
      <c r="GC11" s="64">
        <v>0</v>
      </c>
      <c r="GD11" s="64">
        <v>0</v>
      </c>
      <c r="GE11" s="64">
        <v>0</v>
      </c>
      <c r="GF11" s="64">
        <v>0</v>
      </c>
      <c r="GG11" s="64">
        <v>0</v>
      </c>
      <c r="GH11" s="64">
        <v>0</v>
      </c>
      <c r="GI11" s="64">
        <v>0</v>
      </c>
      <c r="GK11" s="62">
        <v>8</v>
      </c>
      <c r="GL11" s="63" t="str">
        <f t="shared" si="14"/>
        <v>下妻市</v>
      </c>
      <c r="GM11" s="64">
        <v>145978</v>
      </c>
      <c r="GN11" s="64">
        <v>181383</v>
      </c>
      <c r="GO11" s="64">
        <v>106435</v>
      </c>
      <c r="GP11" s="64">
        <v>3175</v>
      </c>
      <c r="GQ11" s="64">
        <v>1863</v>
      </c>
      <c r="GR11" s="64">
        <v>1863</v>
      </c>
      <c r="GS11" s="64">
        <v>173</v>
      </c>
      <c r="GT11" s="64">
        <v>303</v>
      </c>
      <c r="GU11" s="64">
        <v>198</v>
      </c>
      <c r="GW11" s="62">
        <v>8</v>
      </c>
      <c r="GX11" s="63" t="str">
        <f t="shared" si="15"/>
        <v>下妻市</v>
      </c>
      <c r="GY11" s="64">
        <v>0</v>
      </c>
      <c r="GZ11" s="64">
        <v>30803</v>
      </c>
      <c r="HA11" s="64">
        <v>30803</v>
      </c>
      <c r="HB11" s="64">
        <v>20946</v>
      </c>
      <c r="HC11" s="64">
        <v>20946</v>
      </c>
      <c r="HD11" s="64">
        <v>20946</v>
      </c>
      <c r="HE11" s="64">
        <v>0</v>
      </c>
      <c r="HF11" s="64">
        <v>22</v>
      </c>
      <c r="HG11" s="64">
        <v>22</v>
      </c>
      <c r="HI11" s="62">
        <v>8</v>
      </c>
      <c r="HJ11" s="63" t="str">
        <f t="shared" si="16"/>
        <v>下妻市</v>
      </c>
      <c r="HK11" s="64">
        <v>0</v>
      </c>
      <c r="HL11" s="64">
        <v>0</v>
      </c>
      <c r="HM11" s="64">
        <v>0</v>
      </c>
      <c r="HN11" s="64">
        <v>0</v>
      </c>
      <c r="HO11" s="64">
        <v>0</v>
      </c>
      <c r="HP11" s="64">
        <v>0</v>
      </c>
      <c r="HQ11" s="64">
        <v>0</v>
      </c>
      <c r="HR11" s="64">
        <v>0</v>
      </c>
      <c r="HS11" s="64">
        <v>0</v>
      </c>
      <c r="HU11" s="62">
        <v>8</v>
      </c>
      <c r="HV11" s="63" t="str">
        <f t="shared" si="17"/>
        <v>下妻市</v>
      </c>
      <c r="HW11" s="64">
        <v>0</v>
      </c>
      <c r="HX11" s="64">
        <v>121023</v>
      </c>
      <c r="HY11" s="64">
        <v>120991</v>
      </c>
      <c r="HZ11" s="64">
        <v>148719</v>
      </c>
      <c r="IA11" s="64">
        <v>148680</v>
      </c>
      <c r="IB11" s="64">
        <v>96046</v>
      </c>
      <c r="IC11" s="64">
        <v>2</v>
      </c>
      <c r="ID11" s="64">
        <v>241</v>
      </c>
      <c r="IE11" s="64">
        <v>240</v>
      </c>
      <c r="IG11" s="62">
        <v>8</v>
      </c>
      <c r="IH11" s="63" t="str">
        <f t="shared" si="18"/>
        <v>下妻市</v>
      </c>
      <c r="II11" s="64">
        <v>0</v>
      </c>
      <c r="IJ11" s="64">
        <v>0</v>
      </c>
      <c r="IK11" s="64">
        <v>0</v>
      </c>
      <c r="IL11" s="64">
        <v>0</v>
      </c>
      <c r="IM11" s="64">
        <v>0</v>
      </c>
      <c r="IN11" s="64">
        <v>0</v>
      </c>
      <c r="IO11" s="64">
        <v>0</v>
      </c>
      <c r="IP11" s="64">
        <v>0</v>
      </c>
      <c r="IQ11" s="64">
        <v>0</v>
      </c>
    </row>
    <row r="12" spans="1:251" s="56" customFormat="1" ht="24.75" customHeight="1">
      <c r="A12" s="62">
        <v>9</v>
      </c>
      <c r="B12" s="63" t="s">
        <v>103</v>
      </c>
      <c r="C12" s="64">
        <v>159981</v>
      </c>
      <c r="D12" s="64">
        <v>35729756</v>
      </c>
      <c r="E12" s="64">
        <v>34599287</v>
      </c>
      <c r="F12" s="64">
        <v>3980702</v>
      </c>
      <c r="G12" s="64">
        <v>3864737</v>
      </c>
      <c r="H12" s="64">
        <v>3832314</v>
      </c>
      <c r="I12" s="64">
        <v>710</v>
      </c>
      <c r="J12" s="64">
        <v>22813</v>
      </c>
      <c r="K12" s="64">
        <v>21637</v>
      </c>
      <c r="L12" s="60"/>
      <c r="M12" s="62">
        <v>9</v>
      </c>
      <c r="N12" s="63" t="s">
        <v>103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0</v>
      </c>
      <c r="W12" s="64">
        <v>0</v>
      </c>
      <c r="X12" s="60"/>
      <c r="Y12" s="62">
        <v>9</v>
      </c>
      <c r="Z12" s="63" t="str">
        <f t="shared" si="2"/>
        <v>常総市</v>
      </c>
      <c r="AA12" s="64">
        <v>0</v>
      </c>
      <c r="AB12" s="64">
        <v>273538</v>
      </c>
      <c r="AC12" s="64">
        <v>273538</v>
      </c>
      <c r="AD12" s="64">
        <v>4533167</v>
      </c>
      <c r="AE12" s="64">
        <v>4533167</v>
      </c>
      <c r="AF12" s="64">
        <v>873958</v>
      </c>
      <c r="AG12" s="64">
        <v>0</v>
      </c>
      <c r="AH12" s="64">
        <v>233</v>
      </c>
      <c r="AI12" s="64">
        <v>233</v>
      </c>
      <c r="AJ12" s="66"/>
      <c r="AK12" s="62">
        <v>9</v>
      </c>
      <c r="AL12" s="63" t="str">
        <f t="shared" si="3"/>
        <v>常総市</v>
      </c>
      <c r="AM12" s="64">
        <v>385566</v>
      </c>
      <c r="AN12" s="64">
        <v>25191481</v>
      </c>
      <c r="AO12" s="64">
        <v>23961501</v>
      </c>
      <c r="AP12" s="64">
        <v>1531295</v>
      </c>
      <c r="AQ12" s="64">
        <v>1456654</v>
      </c>
      <c r="AR12" s="64">
        <v>1451888</v>
      </c>
      <c r="AS12" s="64">
        <v>1511</v>
      </c>
      <c r="AT12" s="64">
        <v>31593</v>
      </c>
      <c r="AU12" s="64">
        <v>29567</v>
      </c>
      <c r="AV12" s="60"/>
      <c r="AW12" s="62">
        <v>9</v>
      </c>
      <c r="AX12" s="63" t="str">
        <f t="shared" si="1"/>
        <v>常総市</v>
      </c>
      <c r="AY12" s="64">
        <v>0</v>
      </c>
      <c r="AZ12" s="64">
        <v>0</v>
      </c>
      <c r="BA12" s="64">
        <v>0</v>
      </c>
      <c r="BB12" s="64">
        <v>0</v>
      </c>
      <c r="BC12" s="64">
        <v>0</v>
      </c>
      <c r="BD12" s="64">
        <v>0</v>
      </c>
      <c r="BE12" s="64">
        <v>0</v>
      </c>
      <c r="BF12" s="64">
        <v>0</v>
      </c>
      <c r="BG12" s="64">
        <v>0</v>
      </c>
      <c r="BH12" s="60"/>
      <c r="BI12" s="62">
        <v>9</v>
      </c>
      <c r="BJ12" s="63" t="str">
        <f t="shared" si="0"/>
        <v>常総市</v>
      </c>
      <c r="BK12" s="64">
        <v>1235</v>
      </c>
      <c r="BL12" s="64">
        <v>263572</v>
      </c>
      <c r="BM12" s="64">
        <v>262542</v>
      </c>
      <c r="BN12" s="64">
        <v>1638479</v>
      </c>
      <c r="BO12" s="64">
        <v>1636219</v>
      </c>
      <c r="BP12" s="64">
        <v>665787</v>
      </c>
      <c r="BQ12" s="64">
        <v>4</v>
      </c>
      <c r="BR12" s="64">
        <v>549</v>
      </c>
      <c r="BS12" s="64">
        <v>542</v>
      </c>
      <c r="BT12" s="66"/>
      <c r="BU12" s="62">
        <v>9</v>
      </c>
      <c r="BV12" s="63" t="str">
        <f t="shared" si="4"/>
        <v>常総市</v>
      </c>
      <c r="BW12" s="64">
        <v>0</v>
      </c>
      <c r="BX12" s="64">
        <v>4282257</v>
      </c>
      <c r="BY12" s="64">
        <v>4051391</v>
      </c>
      <c r="BZ12" s="64">
        <v>43599633</v>
      </c>
      <c r="CA12" s="64">
        <v>41784747</v>
      </c>
      <c r="CB12" s="64">
        <v>6963494</v>
      </c>
      <c r="CC12" s="64">
        <v>0</v>
      </c>
      <c r="CD12" s="64">
        <v>21995</v>
      </c>
      <c r="CE12" s="64">
        <v>20252</v>
      </c>
      <c r="CF12" s="66"/>
      <c r="CG12" s="62">
        <v>9</v>
      </c>
      <c r="CH12" s="63" t="str">
        <f t="shared" si="5"/>
        <v>常総市</v>
      </c>
      <c r="CI12" s="64">
        <v>0</v>
      </c>
      <c r="CJ12" s="64">
        <v>8309720</v>
      </c>
      <c r="CK12" s="64">
        <v>8291371</v>
      </c>
      <c r="CL12" s="64">
        <v>61119768</v>
      </c>
      <c r="CM12" s="64">
        <v>61006313</v>
      </c>
      <c r="CN12" s="64">
        <v>20334482</v>
      </c>
      <c r="CO12" s="64">
        <v>0</v>
      </c>
      <c r="CP12" s="64">
        <v>22805</v>
      </c>
      <c r="CQ12" s="64">
        <v>22241</v>
      </c>
      <c r="CR12" s="66"/>
      <c r="CS12" s="62">
        <v>9</v>
      </c>
      <c r="CT12" s="63" t="str">
        <f t="shared" si="6"/>
        <v>常総市</v>
      </c>
      <c r="CU12" s="64">
        <v>0</v>
      </c>
      <c r="CV12" s="64">
        <v>6905260</v>
      </c>
      <c r="CW12" s="64">
        <v>6902084</v>
      </c>
      <c r="CX12" s="64">
        <v>70470646</v>
      </c>
      <c r="CY12" s="64">
        <v>70463334</v>
      </c>
      <c r="CZ12" s="64">
        <v>47555044</v>
      </c>
      <c r="DA12" s="64">
        <v>0</v>
      </c>
      <c r="DB12" s="64">
        <v>7281</v>
      </c>
      <c r="DC12" s="64">
        <v>7237</v>
      </c>
      <c r="DD12" s="66"/>
      <c r="DE12" s="62">
        <v>9</v>
      </c>
      <c r="DF12" s="63" t="str">
        <f t="shared" si="7"/>
        <v>常総市</v>
      </c>
      <c r="DG12" s="64">
        <v>797047</v>
      </c>
      <c r="DH12" s="64">
        <v>19497237</v>
      </c>
      <c r="DI12" s="64">
        <v>19244846</v>
      </c>
      <c r="DJ12" s="64">
        <v>175190047</v>
      </c>
      <c r="DK12" s="64">
        <v>173254394</v>
      </c>
      <c r="DL12" s="64">
        <v>74853020</v>
      </c>
      <c r="DM12" s="64">
        <v>958</v>
      </c>
      <c r="DN12" s="64">
        <v>52081</v>
      </c>
      <c r="DO12" s="64">
        <v>49730</v>
      </c>
      <c r="DP12" s="95"/>
      <c r="DQ12" s="62">
        <v>9</v>
      </c>
      <c r="DR12" s="63" t="str">
        <f t="shared" si="8"/>
        <v>常総市</v>
      </c>
      <c r="DS12" s="64">
        <v>0</v>
      </c>
      <c r="DT12" s="64">
        <v>0</v>
      </c>
      <c r="DU12" s="64">
        <v>0</v>
      </c>
      <c r="DV12" s="64">
        <v>0</v>
      </c>
      <c r="DW12" s="64">
        <v>0</v>
      </c>
      <c r="DX12" s="64">
        <v>0</v>
      </c>
      <c r="DY12" s="64">
        <v>0</v>
      </c>
      <c r="DZ12" s="64">
        <v>0</v>
      </c>
      <c r="EA12" s="64">
        <v>0</v>
      </c>
      <c r="EB12" s="60"/>
      <c r="EC12" s="62">
        <v>9</v>
      </c>
      <c r="ED12" s="63" t="str">
        <f t="shared" si="9"/>
        <v>常総市</v>
      </c>
      <c r="EE12" s="64">
        <v>0</v>
      </c>
      <c r="EF12" s="64">
        <v>0</v>
      </c>
      <c r="EG12" s="64">
        <v>0</v>
      </c>
      <c r="EH12" s="64">
        <v>0</v>
      </c>
      <c r="EI12" s="64">
        <v>0</v>
      </c>
      <c r="EJ12" s="64">
        <v>0</v>
      </c>
      <c r="EK12" s="64">
        <v>0</v>
      </c>
      <c r="EL12" s="64">
        <v>0</v>
      </c>
      <c r="EM12" s="64">
        <v>0</v>
      </c>
      <c r="EN12" s="60"/>
      <c r="EO12" s="62">
        <v>9</v>
      </c>
      <c r="EP12" s="63" t="str">
        <f t="shared" si="10"/>
        <v>常総市</v>
      </c>
      <c r="EQ12" s="64">
        <v>17238</v>
      </c>
      <c r="ER12" s="64">
        <v>61230</v>
      </c>
      <c r="ES12" s="64">
        <v>59164</v>
      </c>
      <c r="ET12" s="64">
        <v>897</v>
      </c>
      <c r="EU12" s="64">
        <v>868</v>
      </c>
      <c r="EV12" s="64">
        <v>868</v>
      </c>
      <c r="EW12" s="64">
        <v>18</v>
      </c>
      <c r="EX12" s="64">
        <v>45</v>
      </c>
      <c r="EY12" s="64">
        <v>38</v>
      </c>
      <c r="EZ12" s="60"/>
      <c r="FA12" s="62">
        <v>9</v>
      </c>
      <c r="FB12" s="63" t="str">
        <f t="shared" si="11"/>
        <v>常総市</v>
      </c>
      <c r="FC12" s="64">
        <v>120923</v>
      </c>
      <c r="FD12" s="64">
        <v>6091298</v>
      </c>
      <c r="FE12" s="64">
        <v>5221034</v>
      </c>
      <c r="FF12" s="64">
        <v>216277</v>
      </c>
      <c r="FG12" s="64">
        <v>185196</v>
      </c>
      <c r="FH12" s="64">
        <v>185196</v>
      </c>
      <c r="FI12" s="64">
        <v>329</v>
      </c>
      <c r="FJ12" s="64">
        <v>7145</v>
      </c>
      <c r="FK12" s="64">
        <v>5831</v>
      </c>
      <c r="FM12" s="62">
        <v>9</v>
      </c>
      <c r="FN12" s="63" t="str">
        <f t="shared" si="12"/>
        <v>常総市</v>
      </c>
      <c r="FO12" s="64">
        <v>382</v>
      </c>
      <c r="FP12" s="64">
        <v>30801</v>
      </c>
      <c r="FQ12" s="64">
        <v>30757</v>
      </c>
      <c r="FR12" s="64">
        <v>69990</v>
      </c>
      <c r="FS12" s="64">
        <v>69902</v>
      </c>
      <c r="FT12" s="64">
        <v>48904</v>
      </c>
      <c r="FU12" s="64">
        <v>2</v>
      </c>
      <c r="FV12" s="64">
        <v>72</v>
      </c>
      <c r="FW12" s="64">
        <v>71</v>
      </c>
      <c r="FY12" s="62">
        <v>9</v>
      </c>
      <c r="FZ12" s="63" t="str">
        <f t="shared" si="13"/>
        <v>常総市</v>
      </c>
      <c r="GA12" s="64">
        <v>0</v>
      </c>
      <c r="GB12" s="64">
        <v>0</v>
      </c>
      <c r="GC12" s="64">
        <v>0</v>
      </c>
      <c r="GD12" s="64">
        <v>0</v>
      </c>
      <c r="GE12" s="64">
        <v>0</v>
      </c>
      <c r="GF12" s="64">
        <v>0</v>
      </c>
      <c r="GG12" s="64">
        <v>0</v>
      </c>
      <c r="GH12" s="64">
        <v>0</v>
      </c>
      <c r="GI12" s="64">
        <v>0</v>
      </c>
      <c r="GK12" s="62">
        <v>9</v>
      </c>
      <c r="GL12" s="63" t="str">
        <f t="shared" si="14"/>
        <v>常総市</v>
      </c>
      <c r="GM12" s="64">
        <v>550691</v>
      </c>
      <c r="GN12" s="64">
        <v>322700</v>
      </c>
      <c r="GO12" s="64">
        <v>273531</v>
      </c>
      <c r="GP12" s="64">
        <v>9036</v>
      </c>
      <c r="GQ12" s="64">
        <v>7659</v>
      </c>
      <c r="GR12" s="64">
        <v>7659</v>
      </c>
      <c r="GS12" s="64">
        <v>322</v>
      </c>
      <c r="GT12" s="64">
        <v>648</v>
      </c>
      <c r="GU12" s="64">
        <v>530</v>
      </c>
      <c r="GW12" s="62">
        <v>9</v>
      </c>
      <c r="GX12" s="63" t="str">
        <f t="shared" si="15"/>
        <v>常総市</v>
      </c>
      <c r="GY12" s="64">
        <v>0</v>
      </c>
      <c r="GZ12" s="64">
        <v>1195285</v>
      </c>
      <c r="HA12" s="64">
        <v>1195052</v>
      </c>
      <c r="HB12" s="64">
        <v>2031984</v>
      </c>
      <c r="HC12" s="64">
        <v>2031588</v>
      </c>
      <c r="HD12" s="64">
        <v>1422112</v>
      </c>
      <c r="HE12" s="64">
        <v>0</v>
      </c>
      <c r="HF12" s="64">
        <v>96</v>
      </c>
      <c r="HG12" s="64">
        <v>93</v>
      </c>
      <c r="HI12" s="62">
        <v>9</v>
      </c>
      <c r="HJ12" s="63" t="str">
        <f t="shared" si="16"/>
        <v>常総市</v>
      </c>
      <c r="HK12" s="64">
        <v>0</v>
      </c>
      <c r="HL12" s="64">
        <v>49579</v>
      </c>
      <c r="HM12" s="64">
        <v>49377</v>
      </c>
      <c r="HN12" s="64">
        <v>50094</v>
      </c>
      <c r="HO12" s="64">
        <v>49854</v>
      </c>
      <c r="HP12" s="64">
        <v>34898</v>
      </c>
      <c r="HQ12" s="64">
        <v>0</v>
      </c>
      <c r="HR12" s="64">
        <v>16</v>
      </c>
      <c r="HS12" s="64">
        <v>15</v>
      </c>
      <c r="HU12" s="62">
        <v>9</v>
      </c>
      <c r="HV12" s="63" t="str">
        <f t="shared" si="17"/>
        <v>常総市</v>
      </c>
      <c r="HW12" s="64">
        <v>505</v>
      </c>
      <c r="HX12" s="64">
        <v>187270</v>
      </c>
      <c r="HY12" s="64">
        <v>187223</v>
      </c>
      <c r="HZ12" s="64">
        <v>361074</v>
      </c>
      <c r="IA12" s="64">
        <v>360824</v>
      </c>
      <c r="IB12" s="64">
        <v>266348</v>
      </c>
      <c r="IC12" s="64">
        <v>31</v>
      </c>
      <c r="ID12" s="64">
        <v>1150</v>
      </c>
      <c r="IE12" s="64">
        <v>1145</v>
      </c>
      <c r="IG12" s="62">
        <v>9</v>
      </c>
      <c r="IH12" s="63" t="str">
        <f t="shared" si="18"/>
        <v>常総市</v>
      </c>
      <c r="II12" s="64">
        <v>0</v>
      </c>
      <c r="IJ12" s="64">
        <v>0</v>
      </c>
      <c r="IK12" s="64">
        <v>0</v>
      </c>
      <c r="IL12" s="64">
        <v>0</v>
      </c>
      <c r="IM12" s="64">
        <v>0</v>
      </c>
      <c r="IN12" s="64">
        <v>0</v>
      </c>
      <c r="IO12" s="64">
        <v>0</v>
      </c>
      <c r="IP12" s="64">
        <v>0</v>
      </c>
      <c r="IQ12" s="64">
        <v>0</v>
      </c>
    </row>
    <row r="13" spans="1:251" s="56" customFormat="1" ht="24.75" customHeight="1">
      <c r="A13" s="62">
        <v>10</v>
      </c>
      <c r="B13" s="63" t="s">
        <v>83</v>
      </c>
      <c r="C13" s="64">
        <v>143825</v>
      </c>
      <c r="D13" s="64">
        <v>34255431</v>
      </c>
      <c r="E13" s="64">
        <v>32725610</v>
      </c>
      <c r="F13" s="64">
        <v>3686765</v>
      </c>
      <c r="G13" s="64">
        <v>3542379</v>
      </c>
      <c r="H13" s="64">
        <v>3536391</v>
      </c>
      <c r="I13" s="64">
        <v>806</v>
      </c>
      <c r="J13" s="64">
        <v>33961</v>
      </c>
      <c r="K13" s="64">
        <v>31854</v>
      </c>
      <c r="L13" s="60"/>
      <c r="M13" s="62">
        <v>10</v>
      </c>
      <c r="N13" s="63" t="s">
        <v>83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0</v>
      </c>
      <c r="X13" s="60"/>
      <c r="Y13" s="62">
        <v>10</v>
      </c>
      <c r="Z13" s="63" t="str">
        <f t="shared" si="2"/>
        <v>常陸太田市</v>
      </c>
      <c r="AA13" s="64">
        <v>26574</v>
      </c>
      <c r="AB13" s="64">
        <v>399700</v>
      </c>
      <c r="AC13" s="64">
        <v>361089</v>
      </c>
      <c r="AD13" s="64">
        <v>2852441</v>
      </c>
      <c r="AE13" s="64">
        <v>2502873</v>
      </c>
      <c r="AF13" s="64">
        <v>232624</v>
      </c>
      <c r="AG13" s="64">
        <v>21</v>
      </c>
      <c r="AH13" s="64">
        <v>438</v>
      </c>
      <c r="AI13" s="64">
        <v>398</v>
      </c>
      <c r="AJ13" s="66"/>
      <c r="AK13" s="62">
        <v>10</v>
      </c>
      <c r="AL13" s="63" t="str">
        <f t="shared" si="3"/>
        <v>常陸太田市</v>
      </c>
      <c r="AM13" s="64">
        <v>205630</v>
      </c>
      <c r="AN13" s="64">
        <v>24039235</v>
      </c>
      <c r="AO13" s="64">
        <v>22449857</v>
      </c>
      <c r="AP13" s="64">
        <v>1193102</v>
      </c>
      <c r="AQ13" s="64">
        <v>1119819</v>
      </c>
      <c r="AR13" s="64">
        <v>1119748</v>
      </c>
      <c r="AS13" s="64">
        <v>1119</v>
      </c>
      <c r="AT13" s="64">
        <v>44391</v>
      </c>
      <c r="AU13" s="64">
        <v>40842</v>
      </c>
      <c r="AV13" s="60"/>
      <c r="AW13" s="62">
        <v>10</v>
      </c>
      <c r="AX13" s="63" t="str">
        <f t="shared" si="1"/>
        <v>常陸太田市</v>
      </c>
      <c r="AY13" s="64">
        <v>0</v>
      </c>
      <c r="AZ13" s="64">
        <v>0</v>
      </c>
      <c r="BA13" s="64">
        <v>0</v>
      </c>
      <c r="BB13" s="64">
        <v>0</v>
      </c>
      <c r="BC13" s="64">
        <v>0</v>
      </c>
      <c r="BD13" s="64">
        <v>0</v>
      </c>
      <c r="BE13" s="64">
        <v>0</v>
      </c>
      <c r="BF13" s="64">
        <v>0</v>
      </c>
      <c r="BG13" s="64">
        <v>0</v>
      </c>
      <c r="BH13" s="60"/>
      <c r="BI13" s="62">
        <v>10</v>
      </c>
      <c r="BJ13" s="63" t="str">
        <f t="shared" si="0"/>
        <v>常陸太田市</v>
      </c>
      <c r="BK13" s="64">
        <v>675</v>
      </c>
      <c r="BL13" s="64">
        <v>416462</v>
      </c>
      <c r="BM13" s="64">
        <v>413193</v>
      </c>
      <c r="BN13" s="64">
        <v>2571170</v>
      </c>
      <c r="BO13" s="64">
        <v>2554272</v>
      </c>
      <c r="BP13" s="64">
        <v>604348</v>
      </c>
      <c r="BQ13" s="64">
        <v>9</v>
      </c>
      <c r="BR13" s="64">
        <v>976</v>
      </c>
      <c r="BS13" s="64">
        <v>954</v>
      </c>
      <c r="BT13" s="66"/>
      <c r="BU13" s="62">
        <v>10</v>
      </c>
      <c r="BV13" s="63" t="str">
        <f t="shared" si="4"/>
        <v>常陸太田市</v>
      </c>
      <c r="BW13" s="64">
        <v>0</v>
      </c>
      <c r="BX13" s="64">
        <v>4471491</v>
      </c>
      <c r="BY13" s="64">
        <v>4086366</v>
      </c>
      <c r="BZ13" s="64">
        <v>34204736</v>
      </c>
      <c r="CA13" s="64">
        <v>32669752</v>
      </c>
      <c r="CB13" s="64">
        <v>5239125</v>
      </c>
      <c r="CC13" s="64">
        <v>0</v>
      </c>
      <c r="CD13" s="64">
        <v>21576</v>
      </c>
      <c r="CE13" s="64">
        <v>19342</v>
      </c>
      <c r="CF13" s="66"/>
      <c r="CG13" s="62">
        <v>10</v>
      </c>
      <c r="CH13" s="63" t="str">
        <f t="shared" si="5"/>
        <v>常陸太田市</v>
      </c>
      <c r="CI13" s="64">
        <v>0</v>
      </c>
      <c r="CJ13" s="64">
        <v>8480409</v>
      </c>
      <c r="CK13" s="64">
        <v>8217602</v>
      </c>
      <c r="CL13" s="64">
        <v>39383729</v>
      </c>
      <c r="CM13" s="64">
        <v>38745133</v>
      </c>
      <c r="CN13" s="64">
        <v>11934516</v>
      </c>
      <c r="CO13" s="64">
        <v>0</v>
      </c>
      <c r="CP13" s="64">
        <v>27778</v>
      </c>
      <c r="CQ13" s="64">
        <v>25523</v>
      </c>
      <c r="CR13" s="66"/>
      <c r="CS13" s="62">
        <v>10</v>
      </c>
      <c r="CT13" s="63" t="str">
        <f t="shared" si="6"/>
        <v>常陸太田市</v>
      </c>
      <c r="CU13" s="64">
        <v>0</v>
      </c>
      <c r="CV13" s="64">
        <v>2598573</v>
      </c>
      <c r="CW13" s="64">
        <v>2585779</v>
      </c>
      <c r="CX13" s="64">
        <v>16745187</v>
      </c>
      <c r="CY13" s="64">
        <v>16721367</v>
      </c>
      <c r="CZ13" s="64">
        <v>11190695</v>
      </c>
      <c r="DA13" s="64">
        <v>0</v>
      </c>
      <c r="DB13" s="64">
        <v>4729</v>
      </c>
      <c r="DC13" s="64">
        <v>4602</v>
      </c>
      <c r="DD13" s="66"/>
      <c r="DE13" s="62">
        <v>10</v>
      </c>
      <c r="DF13" s="63" t="str">
        <f t="shared" si="7"/>
        <v>常陸太田市</v>
      </c>
      <c r="DG13" s="64">
        <v>1248684</v>
      </c>
      <c r="DH13" s="64">
        <v>15550473</v>
      </c>
      <c r="DI13" s="64">
        <v>14889747</v>
      </c>
      <c r="DJ13" s="64">
        <v>90333652</v>
      </c>
      <c r="DK13" s="64">
        <v>88136252</v>
      </c>
      <c r="DL13" s="64">
        <v>28364336</v>
      </c>
      <c r="DM13" s="64">
        <v>1008</v>
      </c>
      <c r="DN13" s="64">
        <v>54083</v>
      </c>
      <c r="DO13" s="64">
        <v>49467</v>
      </c>
      <c r="DP13" s="95"/>
      <c r="DQ13" s="62">
        <v>10</v>
      </c>
      <c r="DR13" s="63" t="str">
        <f t="shared" si="8"/>
        <v>常陸太田市</v>
      </c>
      <c r="DS13" s="64">
        <v>0</v>
      </c>
      <c r="DT13" s="64">
        <v>0</v>
      </c>
      <c r="DU13" s="64">
        <v>0</v>
      </c>
      <c r="DV13" s="64">
        <v>0</v>
      </c>
      <c r="DW13" s="64">
        <v>0</v>
      </c>
      <c r="DX13" s="64">
        <v>0</v>
      </c>
      <c r="DY13" s="64">
        <v>0</v>
      </c>
      <c r="DZ13" s="64">
        <v>0</v>
      </c>
      <c r="EA13" s="64">
        <v>0</v>
      </c>
      <c r="EB13" s="60"/>
      <c r="EC13" s="62">
        <v>10</v>
      </c>
      <c r="ED13" s="63" t="str">
        <f t="shared" si="9"/>
        <v>常陸太田市</v>
      </c>
      <c r="EE13" s="64">
        <v>0</v>
      </c>
      <c r="EF13" s="64">
        <v>71</v>
      </c>
      <c r="EG13" s="64">
        <v>15</v>
      </c>
      <c r="EH13" s="64">
        <v>378</v>
      </c>
      <c r="EI13" s="64">
        <v>49</v>
      </c>
      <c r="EJ13" s="64">
        <v>49</v>
      </c>
      <c r="EK13" s="64">
        <v>0</v>
      </c>
      <c r="EL13" s="64">
        <v>6</v>
      </c>
      <c r="EM13" s="64">
        <v>3</v>
      </c>
      <c r="EN13" s="60"/>
      <c r="EO13" s="62">
        <v>10</v>
      </c>
      <c r="EP13" s="63" t="str">
        <f t="shared" si="10"/>
        <v>常陸太田市</v>
      </c>
      <c r="EQ13" s="64">
        <v>363984</v>
      </c>
      <c r="ER13" s="64">
        <v>59585</v>
      </c>
      <c r="ES13" s="64">
        <v>56816</v>
      </c>
      <c r="ET13" s="64">
        <v>1464</v>
      </c>
      <c r="EU13" s="64">
        <v>1430</v>
      </c>
      <c r="EV13" s="64">
        <v>1162</v>
      </c>
      <c r="EW13" s="64">
        <v>198</v>
      </c>
      <c r="EX13" s="64">
        <v>113</v>
      </c>
      <c r="EY13" s="64">
        <v>105</v>
      </c>
      <c r="EZ13" s="60"/>
      <c r="FA13" s="62">
        <v>10</v>
      </c>
      <c r="FB13" s="63" t="str">
        <f t="shared" si="11"/>
        <v>常陸太田市</v>
      </c>
      <c r="FC13" s="64">
        <v>70534518</v>
      </c>
      <c r="FD13" s="64">
        <v>118921369</v>
      </c>
      <c r="FE13" s="64">
        <v>110315319</v>
      </c>
      <c r="FF13" s="64">
        <v>2448461</v>
      </c>
      <c r="FG13" s="64">
        <v>2274923</v>
      </c>
      <c r="FH13" s="64">
        <v>2274923</v>
      </c>
      <c r="FI13" s="64">
        <v>1537</v>
      </c>
      <c r="FJ13" s="64">
        <v>40846</v>
      </c>
      <c r="FK13" s="64">
        <v>35825</v>
      </c>
      <c r="FM13" s="62">
        <v>10</v>
      </c>
      <c r="FN13" s="63" t="str">
        <f t="shared" si="12"/>
        <v>常陸太田市</v>
      </c>
      <c r="FO13" s="64">
        <v>12628</v>
      </c>
      <c r="FP13" s="64">
        <v>242005</v>
      </c>
      <c r="FQ13" s="64">
        <v>235734</v>
      </c>
      <c r="FR13" s="64">
        <v>511127</v>
      </c>
      <c r="FS13" s="64">
        <v>496051</v>
      </c>
      <c r="FT13" s="64">
        <v>102798</v>
      </c>
      <c r="FU13" s="64">
        <v>17</v>
      </c>
      <c r="FV13" s="64">
        <v>326</v>
      </c>
      <c r="FW13" s="64">
        <v>292</v>
      </c>
      <c r="FY13" s="62">
        <v>10</v>
      </c>
      <c r="FZ13" s="63" t="str">
        <f t="shared" si="13"/>
        <v>常陸太田市</v>
      </c>
      <c r="GA13" s="64">
        <v>2144767</v>
      </c>
      <c r="GB13" s="64">
        <v>202689</v>
      </c>
      <c r="GC13" s="64">
        <v>189080</v>
      </c>
      <c r="GD13" s="64">
        <v>1830</v>
      </c>
      <c r="GE13" s="64">
        <v>1706</v>
      </c>
      <c r="GF13" s="64">
        <v>1706</v>
      </c>
      <c r="GG13" s="64">
        <v>25</v>
      </c>
      <c r="GH13" s="64">
        <v>32</v>
      </c>
      <c r="GI13" s="64">
        <v>30</v>
      </c>
      <c r="GK13" s="62">
        <v>10</v>
      </c>
      <c r="GL13" s="63" t="str">
        <f t="shared" si="14"/>
        <v>常陸太田市</v>
      </c>
      <c r="GM13" s="64">
        <v>560190</v>
      </c>
      <c r="GN13" s="64">
        <v>8296631</v>
      </c>
      <c r="GO13" s="64">
        <v>6346618</v>
      </c>
      <c r="GP13" s="64">
        <v>251009</v>
      </c>
      <c r="GQ13" s="64">
        <v>225403</v>
      </c>
      <c r="GR13" s="64">
        <v>91914</v>
      </c>
      <c r="GS13" s="64">
        <v>641</v>
      </c>
      <c r="GT13" s="64">
        <v>14489</v>
      </c>
      <c r="GU13" s="64">
        <v>11705</v>
      </c>
      <c r="GW13" s="62">
        <v>10</v>
      </c>
      <c r="GX13" s="63" t="str">
        <f t="shared" si="15"/>
        <v>常陸太田市</v>
      </c>
      <c r="GY13" s="64">
        <v>0</v>
      </c>
      <c r="GZ13" s="64">
        <v>4540692</v>
      </c>
      <c r="HA13" s="64">
        <v>4540429</v>
      </c>
      <c r="HB13" s="64">
        <v>4881931</v>
      </c>
      <c r="HC13" s="64">
        <v>4881625</v>
      </c>
      <c r="HD13" s="64">
        <v>3225196</v>
      </c>
      <c r="HE13" s="64">
        <v>0</v>
      </c>
      <c r="HF13" s="64">
        <v>1247</v>
      </c>
      <c r="HG13" s="64">
        <v>1242</v>
      </c>
      <c r="HI13" s="62">
        <v>10</v>
      </c>
      <c r="HJ13" s="63" t="str">
        <f t="shared" si="16"/>
        <v>常陸太田市</v>
      </c>
      <c r="HK13" s="64">
        <v>17</v>
      </c>
      <c r="HL13" s="64">
        <v>105964</v>
      </c>
      <c r="HM13" s="64">
        <v>105947</v>
      </c>
      <c r="HN13" s="64">
        <v>237350</v>
      </c>
      <c r="HO13" s="64">
        <v>237311</v>
      </c>
      <c r="HP13" s="64">
        <v>132022</v>
      </c>
      <c r="HQ13" s="64">
        <v>2</v>
      </c>
      <c r="HR13" s="64">
        <v>99</v>
      </c>
      <c r="HS13" s="64">
        <v>98</v>
      </c>
      <c r="HU13" s="62">
        <v>10</v>
      </c>
      <c r="HV13" s="63" t="str">
        <f t="shared" si="17"/>
        <v>常陸太田市</v>
      </c>
      <c r="HW13" s="64">
        <v>0</v>
      </c>
      <c r="HX13" s="64">
        <v>37057</v>
      </c>
      <c r="HY13" s="64">
        <v>37057</v>
      </c>
      <c r="HZ13" s="64">
        <v>54457</v>
      </c>
      <c r="IA13" s="64">
        <v>54457</v>
      </c>
      <c r="IB13" s="64">
        <v>33848</v>
      </c>
      <c r="IC13" s="64">
        <v>0</v>
      </c>
      <c r="ID13" s="64">
        <v>333</v>
      </c>
      <c r="IE13" s="64">
        <v>333</v>
      </c>
      <c r="IG13" s="62">
        <v>10</v>
      </c>
      <c r="IH13" s="63" t="str">
        <f t="shared" si="18"/>
        <v>常陸太田市</v>
      </c>
      <c r="II13" s="64">
        <v>0</v>
      </c>
      <c r="IJ13" s="64">
        <v>0</v>
      </c>
      <c r="IK13" s="64">
        <v>0</v>
      </c>
      <c r="IL13" s="64">
        <v>0</v>
      </c>
      <c r="IM13" s="64">
        <v>0</v>
      </c>
      <c r="IN13" s="64">
        <v>0</v>
      </c>
      <c r="IO13" s="64">
        <v>0</v>
      </c>
      <c r="IP13" s="64">
        <v>0</v>
      </c>
      <c r="IQ13" s="64">
        <v>0</v>
      </c>
    </row>
    <row r="14" spans="1:251" s="56" customFormat="1" ht="24.75" customHeight="1">
      <c r="A14" s="62">
        <v>11</v>
      </c>
      <c r="B14" s="63" t="s">
        <v>84</v>
      </c>
      <c r="C14" s="64">
        <v>25445</v>
      </c>
      <c r="D14" s="64">
        <v>7022240</v>
      </c>
      <c r="E14" s="64">
        <v>6641840</v>
      </c>
      <c r="F14" s="64">
        <v>714163</v>
      </c>
      <c r="G14" s="64">
        <v>683872</v>
      </c>
      <c r="H14" s="64">
        <v>683872</v>
      </c>
      <c r="I14" s="64">
        <v>93</v>
      </c>
      <c r="J14" s="64">
        <v>6741</v>
      </c>
      <c r="K14" s="64">
        <v>6199</v>
      </c>
      <c r="L14" s="60"/>
      <c r="M14" s="62">
        <v>11</v>
      </c>
      <c r="N14" s="63" t="s">
        <v>84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0</v>
      </c>
      <c r="W14" s="64">
        <v>0</v>
      </c>
      <c r="X14" s="60"/>
      <c r="Y14" s="62">
        <v>11</v>
      </c>
      <c r="Z14" s="63" t="str">
        <f t="shared" si="2"/>
        <v>高萩市</v>
      </c>
      <c r="AA14" s="64">
        <v>0</v>
      </c>
      <c r="AB14" s="64">
        <v>14190</v>
      </c>
      <c r="AC14" s="64">
        <v>14190</v>
      </c>
      <c r="AD14" s="64">
        <v>77395</v>
      </c>
      <c r="AE14" s="64">
        <v>77395</v>
      </c>
      <c r="AF14" s="64">
        <v>54165</v>
      </c>
      <c r="AG14" s="64">
        <v>0</v>
      </c>
      <c r="AH14" s="64">
        <v>16</v>
      </c>
      <c r="AI14" s="64">
        <v>16</v>
      </c>
      <c r="AJ14" s="66"/>
      <c r="AK14" s="62">
        <v>11</v>
      </c>
      <c r="AL14" s="63" t="str">
        <f t="shared" si="3"/>
        <v>高萩市</v>
      </c>
      <c r="AM14" s="64">
        <v>33921</v>
      </c>
      <c r="AN14" s="64">
        <v>3140952</v>
      </c>
      <c r="AO14" s="64">
        <v>2911594</v>
      </c>
      <c r="AP14" s="64">
        <v>165335</v>
      </c>
      <c r="AQ14" s="64">
        <v>153995</v>
      </c>
      <c r="AR14" s="64">
        <v>153995</v>
      </c>
      <c r="AS14" s="64">
        <v>95</v>
      </c>
      <c r="AT14" s="64">
        <v>5698</v>
      </c>
      <c r="AU14" s="64">
        <v>5132</v>
      </c>
      <c r="AV14" s="60"/>
      <c r="AW14" s="62">
        <v>11</v>
      </c>
      <c r="AX14" s="63" t="str">
        <f t="shared" si="1"/>
        <v>高萩市</v>
      </c>
      <c r="AY14" s="64">
        <v>0</v>
      </c>
      <c r="AZ14" s="64">
        <v>0</v>
      </c>
      <c r="BA14" s="64">
        <v>0</v>
      </c>
      <c r="BB14" s="64">
        <v>0</v>
      </c>
      <c r="BC14" s="64">
        <v>0</v>
      </c>
      <c r="BD14" s="64">
        <v>0</v>
      </c>
      <c r="BE14" s="64">
        <v>0</v>
      </c>
      <c r="BF14" s="64">
        <v>0</v>
      </c>
      <c r="BG14" s="64">
        <v>0</v>
      </c>
      <c r="BH14" s="60"/>
      <c r="BI14" s="62">
        <v>11</v>
      </c>
      <c r="BJ14" s="63" t="str">
        <f t="shared" si="0"/>
        <v>高萩市</v>
      </c>
      <c r="BK14" s="64">
        <v>0</v>
      </c>
      <c r="BL14" s="64">
        <v>37386</v>
      </c>
      <c r="BM14" s="64">
        <v>37185</v>
      </c>
      <c r="BN14" s="64">
        <v>168662</v>
      </c>
      <c r="BO14" s="64">
        <v>168251</v>
      </c>
      <c r="BP14" s="64">
        <v>117776</v>
      </c>
      <c r="BQ14" s="64">
        <v>0</v>
      </c>
      <c r="BR14" s="64">
        <v>59</v>
      </c>
      <c r="BS14" s="64">
        <v>58</v>
      </c>
      <c r="BT14" s="66"/>
      <c r="BU14" s="62">
        <v>11</v>
      </c>
      <c r="BV14" s="63" t="str">
        <f t="shared" si="4"/>
        <v>高萩市</v>
      </c>
      <c r="BW14" s="64">
        <v>0</v>
      </c>
      <c r="BX14" s="64">
        <v>2283093</v>
      </c>
      <c r="BY14" s="64">
        <v>2220080</v>
      </c>
      <c r="BZ14" s="64">
        <v>24612934</v>
      </c>
      <c r="CA14" s="64">
        <v>24103198</v>
      </c>
      <c r="CB14" s="64">
        <v>4017195</v>
      </c>
      <c r="CC14" s="64">
        <v>0</v>
      </c>
      <c r="CD14" s="64">
        <v>10560</v>
      </c>
      <c r="CE14" s="64">
        <v>10101</v>
      </c>
      <c r="CF14" s="66"/>
      <c r="CG14" s="62">
        <v>11</v>
      </c>
      <c r="CH14" s="63" t="str">
        <f t="shared" si="5"/>
        <v>高萩市</v>
      </c>
      <c r="CI14" s="64">
        <v>0</v>
      </c>
      <c r="CJ14" s="64">
        <v>1883474</v>
      </c>
      <c r="CK14" s="64">
        <v>1873009</v>
      </c>
      <c r="CL14" s="64">
        <v>16476803</v>
      </c>
      <c r="CM14" s="64">
        <v>16436214</v>
      </c>
      <c r="CN14" s="64">
        <v>5478735</v>
      </c>
      <c r="CO14" s="64">
        <v>0</v>
      </c>
      <c r="CP14" s="64">
        <v>9854</v>
      </c>
      <c r="CQ14" s="64">
        <v>9663</v>
      </c>
      <c r="CR14" s="66"/>
      <c r="CS14" s="62">
        <v>11</v>
      </c>
      <c r="CT14" s="63" t="str">
        <f t="shared" si="6"/>
        <v>高萩市</v>
      </c>
      <c r="CU14" s="64">
        <v>0</v>
      </c>
      <c r="CV14" s="64">
        <v>3032103</v>
      </c>
      <c r="CW14" s="64">
        <v>3026448</v>
      </c>
      <c r="CX14" s="64">
        <v>24277127</v>
      </c>
      <c r="CY14" s="64">
        <v>24264046</v>
      </c>
      <c r="CZ14" s="64">
        <v>16976870</v>
      </c>
      <c r="DA14" s="64">
        <v>0</v>
      </c>
      <c r="DB14" s="64">
        <v>3513</v>
      </c>
      <c r="DC14" s="64">
        <v>3419</v>
      </c>
      <c r="DD14" s="66"/>
      <c r="DE14" s="62">
        <v>11</v>
      </c>
      <c r="DF14" s="63" t="str">
        <f t="shared" si="7"/>
        <v>高萩市</v>
      </c>
      <c r="DG14" s="64">
        <v>669874</v>
      </c>
      <c r="DH14" s="64">
        <v>7198670</v>
      </c>
      <c r="DI14" s="64">
        <v>7119537</v>
      </c>
      <c r="DJ14" s="64">
        <v>65366864</v>
      </c>
      <c r="DK14" s="64">
        <v>64803458</v>
      </c>
      <c r="DL14" s="64">
        <v>26472800</v>
      </c>
      <c r="DM14" s="64">
        <v>412</v>
      </c>
      <c r="DN14" s="64">
        <v>23927</v>
      </c>
      <c r="DO14" s="64">
        <v>23183</v>
      </c>
      <c r="DP14" s="95"/>
      <c r="DQ14" s="62">
        <v>11</v>
      </c>
      <c r="DR14" s="63" t="str">
        <f t="shared" si="8"/>
        <v>高萩市</v>
      </c>
      <c r="DS14" s="64">
        <v>0</v>
      </c>
      <c r="DT14" s="64">
        <v>0</v>
      </c>
      <c r="DU14" s="64">
        <v>0</v>
      </c>
      <c r="DV14" s="64">
        <v>0</v>
      </c>
      <c r="DW14" s="64">
        <v>0</v>
      </c>
      <c r="DX14" s="64">
        <v>0</v>
      </c>
      <c r="DY14" s="64">
        <v>0</v>
      </c>
      <c r="DZ14" s="64">
        <v>0</v>
      </c>
      <c r="EA14" s="64">
        <v>0</v>
      </c>
      <c r="EB14" s="60"/>
      <c r="EC14" s="62">
        <v>11</v>
      </c>
      <c r="ED14" s="63" t="str">
        <f t="shared" si="9"/>
        <v>高萩市</v>
      </c>
      <c r="EE14" s="64">
        <v>0</v>
      </c>
      <c r="EF14" s="64">
        <v>0</v>
      </c>
      <c r="EG14" s="64">
        <v>0</v>
      </c>
      <c r="EH14" s="64">
        <v>0</v>
      </c>
      <c r="EI14" s="64">
        <v>0</v>
      </c>
      <c r="EJ14" s="64">
        <v>0</v>
      </c>
      <c r="EK14" s="64">
        <v>0</v>
      </c>
      <c r="EL14" s="64">
        <v>0</v>
      </c>
      <c r="EM14" s="64">
        <v>0</v>
      </c>
      <c r="EN14" s="60"/>
      <c r="EO14" s="62">
        <v>11</v>
      </c>
      <c r="EP14" s="63" t="str">
        <f t="shared" si="10"/>
        <v>高萩市</v>
      </c>
      <c r="EQ14" s="64">
        <v>758410</v>
      </c>
      <c r="ER14" s="64">
        <v>9555</v>
      </c>
      <c r="ES14" s="64">
        <v>9555</v>
      </c>
      <c r="ET14" s="64">
        <v>965</v>
      </c>
      <c r="EU14" s="64">
        <v>965</v>
      </c>
      <c r="EV14" s="64">
        <v>965</v>
      </c>
      <c r="EW14" s="64">
        <v>411</v>
      </c>
      <c r="EX14" s="64">
        <v>5</v>
      </c>
      <c r="EY14" s="64">
        <v>5</v>
      </c>
      <c r="EZ14" s="60"/>
      <c r="FA14" s="62">
        <v>11</v>
      </c>
      <c r="FB14" s="63" t="str">
        <f t="shared" si="11"/>
        <v>高萩市</v>
      </c>
      <c r="FC14" s="64">
        <v>67532566</v>
      </c>
      <c r="FD14" s="64">
        <v>32726787</v>
      </c>
      <c r="FE14" s="64">
        <v>30168711</v>
      </c>
      <c r="FF14" s="64">
        <v>515521</v>
      </c>
      <c r="FG14" s="64">
        <v>477492</v>
      </c>
      <c r="FH14" s="64">
        <v>477492</v>
      </c>
      <c r="FI14" s="64">
        <v>306</v>
      </c>
      <c r="FJ14" s="64">
        <v>8096</v>
      </c>
      <c r="FK14" s="64">
        <v>6880</v>
      </c>
      <c r="FM14" s="62">
        <v>11</v>
      </c>
      <c r="FN14" s="63" t="str">
        <f t="shared" si="12"/>
        <v>高萩市</v>
      </c>
      <c r="FO14" s="64">
        <v>0</v>
      </c>
      <c r="FP14" s="64">
        <v>9389</v>
      </c>
      <c r="FQ14" s="64">
        <v>9389</v>
      </c>
      <c r="FR14" s="64">
        <v>84313</v>
      </c>
      <c r="FS14" s="64">
        <v>84313</v>
      </c>
      <c r="FT14" s="64">
        <v>59019</v>
      </c>
      <c r="FU14" s="64">
        <v>0</v>
      </c>
      <c r="FV14" s="64">
        <v>16</v>
      </c>
      <c r="FW14" s="64">
        <v>16</v>
      </c>
      <c r="FY14" s="62">
        <v>11</v>
      </c>
      <c r="FZ14" s="63" t="str">
        <f t="shared" si="13"/>
        <v>高萩市</v>
      </c>
      <c r="GA14" s="64">
        <v>1143223</v>
      </c>
      <c r="GB14" s="64">
        <v>2200486</v>
      </c>
      <c r="GC14" s="64">
        <v>2185969</v>
      </c>
      <c r="GD14" s="64">
        <v>26484</v>
      </c>
      <c r="GE14" s="64">
        <v>26310</v>
      </c>
      <c r="GF14" s="64">
        <v>26310</v>
      </c>
      <c r="GG14" s="64">
        <v>8</v>
      </c>
      <c r="GH14" s="64">
        <v>95</v>
      </c>
      <c r="GI14" s="64">
        <v>84</v>
      </c>
      <c r="GK14" s="62">
        <v>11</v>
      </c>
      <c r="GL14" s="63" t="str">
        <f t="shared" si="14"/>
        <v>高萩市</v>
      </c>
      <c r="GM14" s="64">
        <v>269526</v>
      </c>
      <c r="GN14" s="64">
        <v>1935237</v>
      </c>
      <c r="GO14" s="64">
        <v>1507223</v>
      </c>
      <c r="GP14" s="64">
        <v>18700</v>
      </c>
      <c r="GQ14" s="64">
        <v>15146</v>
      </c>
      <c r="GR14" s="64">
        <v>15146</v>
      </c>
      <c r="GS14" s="64">
        <v>82</v>
      </c>
      <c r="GT14" s="64">
        <v>1688</v>
      </c>
      <c r="GU14" s="64">
        <v>1355</v>
      </c>
      <c r="GW14" s="62">
        <v>11</v>
      </c>
      <c r="GX14" s="63" t="str">
        <f t="shared" si="15"/>
        <v>高萩市</v>
      </c>
      <c r="GY14" s="64">
        <v>0</v>
      </c>
      <c r="GZ14" s="64">
        <v>566142</v>
      </c>
      <c r="HA14" s="64">
        <v>565243</v>
      </c>
      <c r="HB14" s="64">
        <v>330736</v>
      </c>
      <c r="HC14" s="64">
        <v>330502</v>
      </c>
      <c r="HD14" s="64">
        <v>231351</v>
      </c>
      <c r="HE14" s="64">
        <v>0</v>
      </c>
      <c r="HF14" s="64">
        <v>112</v>
      </c>
      <c r="HG14" s="64">
        <v>111</v>
      </c>
      <c r="HI14" s="62">
        <v>11</v>
      </c>
      <c r="HJ14" s="63" t="str">
        <f t="shared" si="16"/>
        <v>高萩市</v>
      </c>
      <c r="HK14" s="64">
        <v>0</v>
      </c>
      <c r="HL14" s="64">
        <v>0</v>
      </c>
      <c r="HM14" s="64">
        <v>0</v>
      </c>
      <c r="HN14" s="64">
        <v>0</v>
      </c>
      <c r="HO14" s="64">
        <v>0</v>
      </c>
      <c r="HP14" s="64">
        <v>0</v>
      </c>
      <c r="HQ14" s="64">
        <v>0</v>
      </c>
      <c r="HR14" s="64">
        <v>0</v>
      </c>
      <c r="HS14" s="64">
        <v>0</v>
      </c>
      <c r="HU14" s="62">
        <v>11</v>
      </c>
      <c r="HV14" s="63" t="str">
        <f t="shared" si="17"/>
        <v>高萩市</v>
      </c>
      <c r="HW14" s="64">
        <v>194</v>
      </c>
      <c r="HX14" s="64">
        <v>174663</v>
      </c>
      <c r="HY14" s="64">
        <v>174663</v>
      </c>
      <c r="HZ14" s="64">
        <v>461808</v>
      </c>
      <c r="IA14" s="64">
        <v>461808</v>
      </c>
      <c r="IB14" s="64">
        <v>315499</v>
      </c>
      <c r="IC14" s="64">
        <v>5</v>
      </c>
      <c r="ID14" s="64">
        <v>311</v>
      </c>
      <c r="IE14" s="64">
        <v>311</v>
      </c>
      <c r="IG14" s="62">
        <v>11</v>
      </c>
      <c r="IH14" s="63" t="str">
        <f t="shared" si="18"/>
        <v>高萩市</v>
      </c>
      <c r="II14" s="64">
        <v>0</v>
      </c>
      <c r="IJ14" s="64">
        <v>0</v>
      </c>
      <c r="IK14" s="64">
        <v>0</v>
      </c>
      <c r="IL14" s="64">
        <v>0</v>
      </c>
      <c r="IM14" s="64">
        <v>0</v>
      </c>
      <c r="IN14" s="64">
        <v>0</v>
      </c>
      <c r="IO14" s="64">
        <v>0</v>
      </c>
      <c r="IP14" s="64">
        <v>0</v>
      </c>
      <c r="IQ14" s="64">
        <v>0</v>
      </c>
    </row>
    <row r="15" spans="1:251" s="56" customFormat="1" ht="24.75" customHeight="1">
      <c r="A15" s="62">
        <v>12</v>
      </c>
      <c r="B15" s="63" t="s">
        <v>85</v>
      </c>
      <c r="C15" s="64">
        <v>90003</v>
      </c>
      <c r="D15" s="64">
        <v>12324195</v>
      </c>
      <c r="E15" s="64">
        <v>11768110</v>
      </c>
      <c r="F15" s="64">
        <v>1320147</v>
      </c>
      <c r="G15" s="64">
        <v>1267273</v>
      </c>
      <c r="H15" s="64">
        <v>1259436</v>
      </c>
      <c r="I15" s="64">
        <v>535</v>
      </c>
      <c r="J15" s="64">
        <v>14444</v>
      </c>
      <c r="K15" s="64">
        <v>13503</v>
      </c>
      <c r="L15" s="60"/>
      <c r="M15" s="62">
        <v>12</v>
      </c>
      <c r="N15" s="63" t="s">
        <v>85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0</v>
      </c>
      <c r="W15" s="64">
        <v>0</v>
      </c>
      <c r="X15" s="60"/>
      <c r="Y15" s="62">
        <v>12</v>
      </c>
      <c r="Z15" s="63" t="str">
        <f t="shared" si="2"/>
        <v>北茨城市</v>
      </c>
      <c r="AA15" s="64">
        <v>0</v>
      </c>
      <c r="AB15" s="64">
        <v>2405</v>
      </c>
      <c r="AC15" s="64">
        <v>2405</v>
      </c>
      <c r="AD15" s="64">
        <v>11675</v>
      </c>
      <c r="AE15" s="64">
        <v>11675</v>
      </c>
      <c r="AF15" s="64">
        <v>8172</v>
      </c>
      <c r="AG15" s="64">
        <v>0</v>
      </c>
      <c r="AH15" s="64">
        <v>3</v>
      </c>
      <c r="AI15" s="64">
        <v>3</v>
      </c>
      <c r="AJ15" s="66"/>
      <c r="AK15" s="62">
        <v>12</v>
      </c>
      <c r="AL15" s="63" t="str">
        <f t="shared" si="3"/>
        <v>北茨城市</v>
      </c>
      <c r="AM15" s="64">
        <v>55728</v>
      </c>
      <c r="AN15" s="64">
        <v>4763624</v>
      </c>
      <c r="AO15" s="64">
        <v>4372063</v>
      </c>
      <c r="AP15" s="64">
        <v>183437</v>
      </c>
      <c r="AQ15" s="64">
        <v>169098</v>
      </c>
      <c r="AR15" s="64">
        <v>168901</v>
      </c>
      <c r="AS15" s="64">
        <v>371</v>
      </c>
      <c r="AT15" s="64">
        <v>10726</v>
      </c>
      <c r="AU15" s="64">
        <v>9568</v>
      </c>
      <c r="AV15" s="60"/>
      <c r="AW15" s="62">
        <v>12</v>
      </c>
      <c r="AX15" s="63" t="str">
        <f t="shared" si="1"/>
        <v>北茨城市</v>
      </c>
      <c r="AY15" s="64">
        <v>0</v>
      </c>
      <c r="AZ15" s="64">
        <v>0</v>
      </c>
      <c r="BA15" s="64">
        <v>0</v>
      </c>
      <c r="BB15" s="64">
        <v>0</v>
      </c>
      <c r="BC15" s="64">
        <v>0</v>
      </c>
      <c r="BD15" s="64">
        <v>0</v>
      </c>
      <c r="BE15" s="64">
        <v>0</v>
      </c>
      <c r="BF15" s="64">
        <v>0</v>
      </c>
      <c r="BG15" s="64">
        <v>0</v>
      </c>
      <c r="BH15" s="60"/>
      <c r="BI15" s="62">
        <v>12</v>
      </c>
      <c r="BJ15" s="63" t="str">
        <f t="shared" si="0"/>
        <v>北茨城市</v>
      </c>
      <c r="BK15" s="64">
        <v>0</v>
      </c>
      <c r="BL15" s="64">
        <v>14758</v>
      </c>
      <c r="BM15" s="64">
        <v>14758</v>
      </c>
      <c r="BN15" s="64">
        <v>93012</v>
      </c>
      <c r="BO15" s="64">
        <v>93012</v>
      </c>
      <c r="BP15" s="64">
        <v>64829</v>
      </c>
      <c r="BQ15" s="64">
        <v>0</v>
      </c>
      <c r="BR15" s="64">
        <v>27</v>
      </c>
      <c r="BS15" s="64">
        <v>27</v>
      </c>
      <c r="BT15" s="66"/>
      <c r="BU15" s="62">
        <v>12</v>
      </c>
      <c r="BV15" s="63" t="str">
        <f t="shared" si="4"/>
        <v>北茨城市</v>
      </c>
      <c r="BW15" s="64">
        <v>0</v>
      </c>
      <c r="BX15" s="64">
        <v>3581509</v>
      </c>
      <c r="BY15" s="64">
        <v>3398301</v>
      </c>
      <c r="BZ15" s="64">
        <v>37259446</v>
      </c>
      <c r="CA15" s="64">
        <v>35915956</v>
      </c>
      <c r="CB15" s="64">
        <v>5984903</v>
      </c>
      <c r="CC15" s="64">
        <v>0</v>
      </c>
      <c r="CD15" s="64">
        <v>17378</v>
      </c>
      <c r="CE15" s="64">
        <v>16004</v>
      </c>
      <c r="CF15" s="66"/>
      <c r="CG15" s="62">
        <v>12</v>
      </c>
      <c r="CH15" s="63" t="str">
        <f t="shared" si="5"/>
        <v>北茨城市</v>
      </c>
      <c r="CI15" s="64">
        <v>0</v>
      </c>
      <c r="CJ15" s="64">
        <v>3444110</v>
      </c>
      <c r="CK15" s="64">
        <v>3426714</v>
      </c>
      <c r="CL15" s="64">
        <v>31899264</v>
      </c>
      <c r="CM15" s="64">
        <v>31808648</v>
      </c>
      <c r="CN15" s="64">
        <v>10600114</v>
      </c>
      <c r="CO15" s="64">
        <v>0</v>
      </c>
      <c r="CP15" s="64">
        <v>16880</v>
      </c>
      <c r="CQ15" s="64">
        <v>16451</v>
      </c>
      <c r="CR15" s="66"/>
      <c r="CS15" s="62">
        <v>12</v>
      </c>
      <c r="CT15" s="63" t="str">
        <f t="shared" si="6"/>
        <v>北茨城市</v>
      </c>
      <c r="CU15" s="64">
        <v>0</v>
      </c>
      <c r="CV15" s="64">
        <v>4340467</v>
      </c>
      <c r="CW15" s="64">
        <v>4336730</v>
      </c>
      <c r="CX15" s="64">
        <v>35222596</v>
      </c>
      <c r="CY15" s="64">
        <v>35206985</v>
      </c>
      <c r="CZ15" s="64">
        <v>24577643</v>
      </c>
      <c r="DA15" s="64">
        <v>0</v>
      </c>
      <c r="DB15" s="64">
        <v>5270</v>
      </c>
      <c r="DC15" s="64">
        <v>5184</v>
      </c>
      <c r="DD15" s="66"/>
      <c r="DE15" s="62">
        <v>12</v>
      </c>
      <c r="DF15" s="63" t="str">
        <f t="shared" si="7"/>
        <v>北茨城市</v>
      </c>
      <c r="DG15" s="64">
        <v>838560</v>
      </c>
      <c r="DH15" s="64">
        <v>11366086</v>
      </c>
      <c r="DI15" s="64">
        <v>11161745</v>
      </c>
      <c r="DJ15" s="64">
        <v>104381306</v>
      </c>
      <c r="DK15" s="64">
        <v>102931589</v>
      </c>
      <c r="DL15" s="64">
        <v>41162660</v>
      </c>
      <c r="DM15" s="64">
        <v>817</v>
      </c>
      <c r="DN15" s="64">
        <v>39528</v>
      </c>
      <c r="DO15" s="64">
        <v>37639</v>
      </c>
      <c r="DP15" s="95"/>
      <c r="DQ15" s="62">
        <v>12</v>
      </c>
      <c r="DR15" s="63" t="str">
        <f t="shared" si="8"/>
        <v>北茨城市</v>
      </c>
      <c r="DS15" s="64">
        <v>0</v>
      </c>
      <c r="DT15" s="64">
        <v>0</v>
      </c>
      <c r="DU15" s="64">
        <v>0</v>
      </c>
      <c r="DV15" s="64">
        <v>0</v>
      </c>
      <c r="DW15" s="64">
        <v>0</v>
      </c>
      <c r="DX15" s="64">
        <v>0</v>
      </c>
      <c r="DY15" s="64">
        <v>0</v>
      </c>
      <c r="DZ15" s="64">
        <v>0</v>
      </c>
      <c r="EA15" s="64">
        <v>0</v>
      </c>
      <c r="EB15" s="60"/>
      <c r="EC15" s="62">
        <v>12</v>
      </c>
      <c r="ED15" s="63" t="str">
        <f t="shared" si="9"/>
        <v>北茨城市</v>
      </c>
      <c r="EE15" s="64">
        <v>0</v>
      </c>
      <c r="EF15" s="64">
        <v>353</v>
      </c>
      <c r="EG15" s="64">
        <v>350</v>
      </c>
      <c r="EH15" s="64">
        <v>1094</v>
      </c>
      <c r="EI15" s="64">
        <v>1040</v>
      </c>
      <c r="EJ15" s="64">
        <v>1040</v>
      </c>
      <c r="EK15" s="64">
        <v>0</v>
      </c>
      <c r="EL15" s="64">
        <v>4</v>
      </c>
      <c r="EM15" s="64">
        <v>3</v>
      </c>
      <c r="EN15" s="60"/>
      <c r="EO15" s="62">
        <v>12</v>
      </c>
      <c r="EP15" s="63" t="str">
        <f t="shared" si="10"/>
        <v>北茨城市</v>
      </c>
      <c r="EQ15" s="64">
        <v>41177</v>
      </c>
      <c r="ER15" s="64">
        <v>1449</v>
      </c>
      <c r="ES15" s="64">
        <v>207</v>
      </c>
      <c r="ET15" s="64">
        <v>22</v>
      </c>
      <c r="EU15" s="64">
        <v>3</v>
      </c>
      <c r="EV15" s="64">
        <v>3</v>
      </c>
      <c r="EW15" s="64">
        <v>53</v>
      </c>
      <c r="EX15" s="64">
        <v>4</v>
      </c>
      <c r="EY15" s="64">
        <v>1</v>
      </c>
      <c r="EZ15" s="60"/>
      <c r="FA15" s="62">
        <v>12</v>
      </c>
      <c r="FB15" s="63" t="str">
        <f t="shared" si="11"/>
        <v>北茨城市</v>
      </c>
      <c r="FC15" s="64">
        <v>33143042</v>
      </c>
      <c r="FD15" s="64">
        <v>26934561</v>
      </c>
      <c r="FE15" s="64">
        <v>24014611</v>
      </c>
      <c r="FF15" s="64">
        <v>553075</v>
      </c>
      <c r="FG15" s="64">
        <v>493062</v>
      </c>
      <c r="FH15" s="64">
        <v>493062</v>
      </c>
      <c r="FI15" s="64">
        <v>1113</v>
      </c>
      <c r="FJ15" s="64">
        <v>14779</v>
      </c>
      <c r="FK15" s="64">
        <v>12228</v>
      </c>
      <c r="FM15" s="62">
        <v>12</v>
      </c>
      <c r="FN15" s="63" t="str">
        <f t="shared" si="12"/>
        <v>北茨城市</v>
      </c>
      <c r="FO15" s="64">
        <v>0</v>
      </c>
      <c r="FP15" s="64">
        <v>0</v>
      </c>
      <c r="FQ15" s="64">
        <v>0</v>
      </c>
      <c r="FR15" s="64">
        <v>0</v>
      </c>
      <c r="FS15" s="64">
        <v>0</v>
      </c>
      <c r="FT15" s="64">
        <v>0</v>
      </c>
      <c r="FU15" s="64">
        <v>0</v>
      </c>
      <c r="FV15" s="64">
        <v>0</v>
      </c>
      <c r="FW15" s="64">
        <v>0</v>
      </c>
      <c r="FY15" s="62">
        <v>12</v>
      </c>
      <c r="FZ15" s="63" t="str">
        <f t="shared" si="13"/>
        <v>北茨城市</v>
      </c>
      <c r="GA15" s="64">
        <v>0</v>
      </c>
      <c r="GB15" s="64">
        <v>1215346</v>
      </c>
      <c r="GC15" s="64">
        <v>1182476</v>
      </c>
      <c r="GD15" s="64">
        <v>15934</v>
      </c>
      <c r="GE15" s="64">
        <v>15507</v>
      </c>
      <c r="GF15" s="64">
        <v>15507</v>
      </c>
      <c r="GG15" s="64">
        <v>0</v>
      </c>
      <c r="GH15" s="64">
        <v>107</v>
      </c>
      <c r="GI15" s="64">
        <v>96</v>
      </c>
      <c r="GK15" s="62">
        <v>12</v>
      </c>
      <c r="GL15" s="63" t="str">
        <f t="shared" si="14"/>
        <v>北茨城市</v>
      </c>
      <c r="GM15" s="64">
        <v>481774</v>
      </c>
      <c r="GN15" s="64">
        <v>5037396</v>
      </c>
      <c r="GO15" s="64">
        <v>4362402</v>
      </c>
      <c r="GP15" s="64">
        <v>75058</v>
      </c>
      <c r="GQ15" s="64">
        <v>65057</v>
      </c>
      <c r="GR15" s="64">
        <v>65057</v>
      </c>
      <c r="GS15" s="64">
        <v>406</v>
      </c>
      <c r="GT15" s="64">
        <v>5077</v>
      </c>
      <c r="GU15" s="64">
        <v>4202</v>
      </c>
      <c r="GW15" s="62">
        <v>12</v>
      </c>
      <c r="GX15" s="63" t="str">
        <f t="shared" si="15"/>
        <v>北茨城市</v>
      </c>
      <c r="GY15" s="64">
        <v>0</v>
      </c>
      <c r="GZ15" s="64">
        <v>554131</v>
      </c>
      <c r="HA15" s="64">
        <v>554131</v>
      </c>
      <c r="HB15" s="64">
        <v>415598</v>
      </c>
      <c r="HC15" s="64">
        <v>415598</v>
      </c>
      <c r="HD15" s="64">
        <v>290919</v>
      </c>
      <c r="HE15" s="64">
        <v>0</v>
      </c>
      <c r="HF15" s="64">
        <v>212</v>
      </c>
      <c r="HG15" s="64">
        <v>212</v>
      </c>
      <c r="HI15" s="62">
        <v>12</v>
      </c>
      <c r="HJ15" s="63" t="str">
        <f t="shared" si="16"/>
        <v>北茨城市</v>
      </c>
      <c r="HK15" s="64">
        <v>0</v>
      </c>
      <c r="HL15" s="64">
        <v>0</v>
      </c>
      <c r="HM15" s="64">
        <v>0</v>
      </c>
      <c r="HN15" s="64">
        <v>0</v>
      </c>
      <c r="HO15" s="64">
        <v>0</v>
      </c>
      <c r="HP15" s="64">
        <v>0</v>
      </c>
      <c r="HQ15" s="64">
        <v>0</v>
      </c>
      <c r="HR15" s="64">
        <v>0</v>
      </c>
      <c r="HS15" s="64">
        <v>0</v>
      </c>
      <c r="HU15" s="62">
        <v>12</v>
      </c>
      <c r="HV15" s="63" t="str">
        <f t="shared" si="17"/>
        <v>北茨城市</v>
      </c>
      <c r="HW15" s="64">
        <v>0</v>
      </c>
      <c r="HX15" s="64">
        <v>299313</v>
      </c>
      <c r="HY15" s="64">
        <v>299313</v>
      </c>
      <c r="HZ15" s="64">
        <v>592640</v>
      </c>
      <c r="IA15" s="64">
        <v>592640</v>
      </c>
      <c r="IB15" s="64">
        <v>414848</v>
      </c>
      <c r="IC15" s="64">
        <v>0</v>
      </c>
      <c r="ID15" s="64">
        <v>229</v>
      </c>
      <c r="IE15" s="64">
        <v>229</v>
      </c>
      <c r="IG15" s="62">
        <v>12</v>
      </c>
      <c r="IH15" s="63" t="str">
        <f t="shared" si="18"/>
        <v>北茨城市</v>
      </c>
      <c r="II15" s="64">
        <v>0</v>
      </c>
      <c r="IJ15" s="64">
        <v>0</v>
      </c>
      <c r="IK15" s="64">
        <v>0</v>
      </c>
      <c r="IL15" s="64">
        <v>0</v>
      </c>
      <c r="IM15" s="64">
        <v>0</v>
      </c>
      <c r="IN15" s="64">
        <v>0</v>
      </c>
      <c r="IO15" s="64">
        <v>0</v>
      </c>
      <c r="IP15" s="64">
        <v>0</v>
      </c>
      <c r="IQ15" s="64">
        <v>0</v>
      </c>
    </row>
    <row r="16" spans="1:251" s="56" customFormat="1" ht="24.75" customHeight="1">
      <c r="A16" s="62">
        <v>13</v>
      </c>
      <c r="B16" s="63" t="s">
        <v>86</v>
      </c>
      <c r="C16" s="64">
        <v>175145</v>
      </c>
      <c r="D16" s="64">
        <v>27549269</v>
      </c>
      <c r="E16" s="64">
        <v>26784665</v>
      </c>
      <c r="F16" s="64">
        <v>2891304</v>
      </c>
      <c r="G16" s="64">
        <v>2815672</v>
      </c>
      <c r="H16" s="64">
        <v>2813557</v>
      </c>
      <c r="I16" s="64">
        <v>770</v>
      </c>
      <c r="J16" s="64">
        <v>18887</v>
      </c>
      <c r="K16" s="64">
        <v>18008</v>
      </c>
      <c r="L16" s="60"/>
      <c r="M16" s="62">
        <v>13</v>
      </c>
      <c r="N16" s="63" t="s">
        <v>86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0"/>
      <c r="Y16" s="62">
        <v>13</v>
      </c>
      <c r="Z16" s="63" t="str">
        <f t="shared" si="2"/>
        <v>笠間市</v>
      </c>
      <c r="AA16" s="64">
        <v>0</v>
      </c>
      <c r="AB16" s="64">
        <v>8527</v>
      </c>
      <c r="AC16" s="64">
        <v>8116</v>
      </c>
      <c r="AD16" s="64">
        <v>3990</v>
      </c>
      <c r="AE16" s="64">
        <v>3948</v>
      </c>
      <c r="AF16" s="64">
        <v>2939</v>
      </c>
      <c r="AG16" s="64">
        <v>0</v>
      </c>
      <c r="AH16" s="64">
        <v>8</v>
      </c>
      <c r="AI16" s="64">
        <v>7</v>
      </c>
      <c r="AJ16" s="66"/>
      <c r="AK16" s="62">
        <v>13</v>
      </c>
      <c r="AL16" s="63" t="str">
        <f t="shared" si="3"/>
        <v>笠間市</v>
      </c>
      <c r="AM16" s="64">
        <v>767017</v>
      </c>
      <c r="AN16" s="64">
        <v>32384854</v>
      </c>
      <c r="AO16" s="64">
        <v>30666280</v>
      </c>
      <c r="AP16" s="64">
        <v>1389831</v>
      </c>
      <c r="AQ16" s="64">
        <v>1319076</v>
      </c>
      <c r="AR16" s="64">
        <v>1318770</v>
      </c>
      <c r="AS16" s="64">
        <v>1066</v>
      </c>
      <c r="AT16" s="64">
        <v>33290</v>
      </c>
      <c r="AU16" s="64">
        <v>30887</v>
      </c>
      <c r="AV16" s="60"/>
      <c r="AW16" s="62">
        <v>13</v>
      </c>
      <c r="AX16" s="63" t="str">
        <f t="shared" si="1"/>
        <v>笠間市</v>
      </c>
      <c r="AY16" s="64">
        <v>0</v>
      </c>
      <c r="AZ16" s="64">
        <v>0</v>
      </c>
      <c r="BA16" s="64">
        <v>0</v>
      </c>
      <c r="BB16" s="64">
        <v>0</v>
      </c>
      <c r="BC16" s="64">
        <v>0</v>
      </c>
      <c r="BD16" s="64">
        <v>0</v>
      </c>
      <c r="BE16" s="64">
        <v>0</v>
      </c>
      <c r="BF16" s="64">
        <v>0</v>
      </c>
      <c r="BG16" s="64">
        <v>0</v>
      </c>
      <c r="BH16" s="60"/>
      <c r="BI16" s="62">
        <v>13</v>
      </c>
      <c r="BJ16" s="63" t="str">
        <f t="shared" si="0"/>
        <v>笠間市</v>
      </c>
      <c r="BK16" s="64">
        <v>0</v>
      </c>
      <c r="BL16" s="64">
        <v>34415</v>
      </c>
      <c r="BM16" s="64">
        <v>28634</v>
      </c>
      <c r="BN16" s="64">
        <v>20509</v>
      </c>
      <c r="BO16" s="64">
        <v>19871</v>
      </c>
      <c r="BP16" s="64">
        <v>14291</v>
      </c>
      <c r="BQ16" s="64">
        <v>0</v>
      </c>
      <c r="BR16" s="64">
        <v>54</v>
      </c>
      <c r="BS16" s="64">
        <v>45</v>
      </c>
      <c r="BT16" s="66"/>
      <c r="BU16" s="62">
        <v>13</v>
      </c>
      <c r="BV16" s="63" t="str">
        <f t="shared" si="4"/>
        <v>笠間市</v>
      </c>
      <c r="BW16" s="64">
        <v>0</v>
      </c>
      <c r="BX16" s="64">
        <v>6410304</v>
      </c>
      <c r="BY16" s="64">
        <v>6173380</v>
      </c>
      <c r="BZ16" s="64">
        <v>65336314</v>
      </c>
      <c r="CA16" s="64">
        <v>63647708</v>
      </c>
      <c r="CB16" s="64">
        <v>10603704</v>
      </c>
      <c r="CC16" s="64">
        <v>0</v>
      </c>
      <c r="CD16" s="64">
        <v>29611</v>
      </c>
      <c r="CE16" s="64">
        <v>28089</v>
      </c>
      <c r="CF16" s="66"/>
      <c r="CG16" s="62">
        <v>13</v>
      </c>
      <c r="CH16" s="63" t="str">
        <f t="shared" si="5"/>
        <v>笠間市</v>
      </c>
      <c r="CI16" s="64">
        <v>0</v>
      </c>
      <c r="CJ16" s="64">
        <v>9803510</v>
      </c>
      <c r="CK16" s="64">
        <v>9775452</v>
      </c>
      <c r="CL16" s="64">
        <v>73339607</v>
      </c>
      <c r="CM16" s="64">
        <v>73190330</v>
      </c>
      <c r="CN16" s="64">
        <v>24390085</v>
      </c>
      <c r="CO16" s="64">
        <v>0</v>
      </c>
      <c r="CP16" s="64">
        <v>29927</v>
      </c>
      <c r="CQ16" s="64">
        <v>29176</v>
      </c>
      <c r="CR16" s="66"/>
      <c r="CS16" s="62">
        <v>13</v>
      </c>
      <c r="CT16" s="63" t="str">
        <f t="shared" si="6"/>
        <v>笠間市</v>
      </c>
      <c r="CU16" s="64">
        <v>0</v>
      </c>
      <c r="CV16" s="64">
        <v>6096903</v>
      </c>
      <c r="CW16" s="64">
        <v>6093948</v>
      </c>
      <c r="CX16" s="64">
        <v>56192177</v>
      </c>
      <c r="CY16" s="64">
        <v>56176084</v>
      </c>
      <c r="CZ16" s="64">
        <v>37671871</v>
      </c>
      <c r="DA16" s="64">
        <v>0</v>
      </c>
      <c r="DB16" s="64">
        <v>7838</v>
      </c>
      <c r="DC16" s="64">
        <v>7739</v>
      </c>
      <c r="DD16" s="66"/>
      <c r="DE16" s="62">
        <v>13</v>
      </c>
      <c r="DF16" s="63" t="str">
        <f t="shared" si="7"/>
        <v>笠間市</v>
      </c>
      <c r="DG16" s="64">
        <v>1368095</v>
      </c>
      <c r="DH16" s="64">
        <v>22310717</v>
      </c>
      <c r="DI16" s="64">
        <v>22042780</v>
      </c>
      <c r="DJ16" s="64">
        <v>194868098</v>
      </c>
      <c r="DK16" s="64">
        <v>193014122</v>
      </c>
      <c r="DL16" s="64">
        <v>72665660</v>
      </c>
      <c r="DM16" s="64">
        <v>1346</v>
      </c>
      <c r="DN16" s="64">
        <v>67376</v>
      </c>
      <c r="DO16" s="64">
        <v>65004</v>
      </c>
      <c r="DP16" s="95"/>
      <c r="DQ16" s="62">
        <v>13</v>
      </c>
      <c r="DR16" s="63" t="str">
        <f t="shared" si="8"/>
        <v>笠間市</v>
      </c>
      <c r="DS16" s="64">
        <v>0</v>
      </c>
      <c r="DT16" s="64">
        <v>0</v>
      </c>
      <c r="DU16" s="64">
        <v>0</v>
      </c>
      <c r="DV16" s="64">
        <v>0</v>
      </c>
      <c r="DW16" s="64">
        <v>0</v>
      </c>
      <c r="DX16" s="64">
        <v>0</v>
      </c>
      <c r="DY16" s="64">
        <v>0</v>
      </c>
      <c r="DZ16" s="64">
        <v>0</v>
      </c>
      <c r="EA16" s="64">
        <v>0</v>
      </c>
      <c r="EB16" s="60"/>
      <c r="EC16" s="62">
        <v>13</v>
      </c>
      <c r="ED16" s="63" t="str">
        <f t="shared" si="9"/>
        <v>笠間市</v>
      </c>
      <c r="EE16" s="64">
        <v>0</v>
      </c>
      <c r="EF16" s="64">
        <v>0</v>
      </c>
      <c r="EG16" s="64">
        <v>0</v>
      </c>
      <c r="EH16" s="64">
        <v>0</v>
      </c>
      <c r="EI16" s="64">
        <v>0</v>
      </c>
      <c r="EJ16" s="64">
        <v>0</v>
      </c>
      <c r="EK16" s="64">
        <v>0</v>
      </c>
      <c r="EL16" s="64">
        <v>0</v>
      </c>
      <c r="EM16" s="64">
        <v>0</v>
      </c>
      <c r="EN16" s="60"/>
      <c r="EO16" s="62">
        <v>13</v>
      </c>
      <c r="EP16" s="63" t="str">
        <f t="shared" si="10"/>
        <v>笠間市</v>
      </c>
      <c r="EQ16" s="64">
        <v>986101</v>
      </c>
      <c r="ER16" s="64">
        <v>15605</v>
      </c>
      <c r="ES16" s="64">
        <v>15605</v>
      </c>
      <c r="ET16" s="64">
        <v>784</v>
      </c>
      <c r="EU16" s="64">
        <v>784</v>
      </c>
      <c r="EV16" s="64">
        <v>666</v>
      </c>
      <c r="EW16" s="64">
        <v>463</v>
      </c>
      <c r="EX16" s="64">
        <v>15</v>
      </c>
      <c r="EY16" s="64">
        <v>15</v>
      </c>
      <c r="EZ16" s="60"/>
      <c r="FA16" s="62">
        <v>13</v>
      </c>
      <c r="FB16" s="63" t="str">
        <f t="shared" si="11"/>
        <v>笠間市</v>
      </c>
      <c r="FC16" s="64">
        <v>2267050</v>
      </c>
      <c r="FD16" s="64">
        <v>79783270</v>
      </c>
      <c r="FE16" s="64">
        <v>75392364</v>
      </c>
      <c r="FF16" s="64">
        <v>1924953</v>
      </c>
      <c r="FG16" s="64">
        <v>1813160</v>
      </c>
      <c r="FH16" s="64">
        <v>1813146</v>
      </c>
      <c r="FI16" s="64">
        <v>889</v>
      </c>
      <c r="FJ16" s="64">
        <v>27632</v>
      </c>
      <c r="FK16" s="64">
        <v>24540</v>
      </c>
      <c r="FM16" s="62">
        <v>13</v>
      </c>
      <c r="FN16" s="63" t="str">
        <f t="shared" si="12"/>
        <v>笠間市</v>
      </c>
      <c r="FO16" s="64">
        <v>0</v>
      </c>
      <c r="FP16" s="64">
        <v>0</v>
      </c>
      <c r="FQ16" s="64">
        <v>0</v>
      </c>
      <c r="FR16" s="64">
        <v>0</v>
      </c>
      <c r="FS16" s="64">
        <v>0</v>
      </c>
      <c r="FT16" s="64">
        <v>0</v>
      </c>
      <c r="FU16" s="64">
        <v>0</v>
      </c>
      <c r="FV16" s="64">
        <v>0</v>
      </c>
      <c r="FW16" s="64">
        <v>0</v>
      </c>
      <c r="FY16" s="62">
        <v>13</v>
      </c>
      <c r="FZ16" s="63" t="str">
        <f t="shared" si="13"/>
        <v>笠間市</v>
      </c>
      <c r="GA16" s="64">
        <v>73504</v>
      </c>
      <c r="GB16" s="64">
        <v>117240</v>
      </c>
      <c r="GC16" s="64">
        <v>117240</v>
      </c>
      <c r="GD16" s="64">
        <v>4467</v>
      </c>
      <c r="GE16" s="64">
        <v>4467</v>
      </c>
      <c r="GF16" s="64">
        <v>4467</v>
      </c>
      <c r="GG16" s="64">
        <v>9</v>
      </c>
      <c r="GH16" s="64">
        <v>7</v>
      </c>
      <c r="GI16" s="64">
        <v>7</v>
      </c>
      <c r="GK16" s="62">
        <v>13</v>
      </c>
      <c r="GL16" s="63" t="str">
        <f t="shared" si="14"/>
        <v>笠間市</v>
      </c>
      <c r="GM16" s="64">
        <v>386565</v>
      </c>
      <c r="GN16" s="64">
        <v>1812706</v>
      </c>
      <c r="GO16" s="64">
        <v>1455178</v>
      </c>
      <c r="GP16" s="64">
        <v>22220</v>
      </c>
      <c r="GQ16" s="64">
        <v>17677</v>
      </c>
      <c r="GR16" s="64">
        <v>17677</v>
      </c>
      <c r="GS16" s="64">
        <v>215</v>
      </c>
      <c r="GT16" s="64">
        <v>2413</v>
      </c>
      <c r="GU16" s="64">
        <v>1964</v>
      </c>
      <c r="GW16" s="62">
        <v>13</v>
      </c>
      <c r="GX16" s="63" t="str">
        <f t="shared" si="15"/>
        <v>笠間市</v>
      </c>
      <c r="GY16" s="64">
        <v>2911</v>
      </c>
      <c r="GZ16" s="64">
        <v>8458085</v>
      </c>
      <c r="HA16" s="64">
        <v>8456508</v>
      </c>
      <c r="HB16" s="64">
        <v>10216079</v>
      </c>
      <c r="HC16" s="64">
        <v>10214299</v>
      </c>
      <c r="HD16" s="64">
        <v>6936994</v>
      </c>
      <c r="HE16" s="64">
        <v>12</v>
      </c>
      <c r="HF16" s="64">
        <v>3281</v>
      </c>
      <c r="HG16" s="64">
        <v>3268</v>
      </c>
      <c r="HI16" s="62">
        <v>13</v>
      </c>
      <c r="HJ16" s="63" t="str">
        <f t="shared" si="16"/>
        <v>笠間市</v>
      </c>
      <c r="HK16" s="64">
        <v>0</v>
      </c>
      <c r="HL16" s="64">
        <v>0</v>
      </c>
      <c r="HM16" s="64">
        <v>0</v>
      </c>
      <c r="HN16" s="64">
        <v>0</v>
      </c>
      <c r="HO16" s="64">
        <v>0</v>
      </c>
      <c r="HP16" s="64">
        <v>0</v>
      </c>
      <c r="HQ16" s="64">
        <v>0</v>
      </c>
      <c r="HR16" s="64">
        <v>0</v>
      </c>
      <c r="HS16" s="64">
        <v>0</v>
      </c>
      <c r="HU16" s="62">
        <v>13</v>
      </c>
      <c r="HV16" s="63" t="str">
        <f t="shared" si="17"/>
        <v>笠間市</v>
      </c>
      <c r="HW16" s="64">
        <v>6458</v>
      </c>
      <c r="HX16" s="64">
        <v>722516</v>
      </c>
      <c r="HY16" s="64">
        <v>722516</v>
      </c>
      <c r="HZ16" s="64">
        <v>668327</v>
      </c>
      <c r="IA16" s="64">
        <v>668327</v>
      </c>
      <c r="IB16" s="64">
        <v>467829</v>
      </c>
      <c r="IC16" s="64">
        <v>11</v>
      </c>
      <c r="ID16" s="64">
        <v>846</v>
      </c>
      <c r="IE16" s="64">
        <v>846</v>
      </c>
      <c r="IG16" s="62">
        <v>13</v>
      </c>
      <c r="IH16" s="63" t="str">
        <f t="shared" si="18"/>
        <v>笠間市</v>
      </c>
      <c r="II16" s="64">
        <v>0</v>
      </c>
      <c r="IJ16" s="64">
        <v>0</v>
      </c>
      <c r="IK16" s="64">
        <v>0</v>
      </c>
      <c r="IL16" s="64">
        <v>0</v>
      </c>
      <c r="IM16" s="64">
        <v>0</v>
      </c>
      <c r="IN16" s="64">
        <v>0</v>
      </c>
      <c r="IO16" s="64">
        <v>0</v>
      </c>
      <c r="IP16" s="64">
        <v>0</v>
      </c>
      <c r="IQ16" s="64">
        <v>0</v>
      </c>
    </row>
    <row r="17" spans="1:251" s="56" customFormat="1" ht="24.75" customHeight="1">
      <c r="A17" s="62">
        <v>14</v>
      </c>
      <c r="B17" s="63" t="s">
        <v>87</v>
      </c>
      <c r="C17" s="64">
        <v>276986</v>
      </c>
      <c r="D17" s="64">
        <v>19916325</v>
      </c>
      <c r="E17" s="64">
        <v>19349215</v>
      </c>
      <c r="F17" s="64">
        <v>2276370</v>
      </c>
      <c r="G17" s="64">
        <v>2213543</v>
      </c>
      <c r="H17" s="64">
        <v>2213543</v>
      </c>
      <c r="I17" s="64">
        <v>1613</v>
      </c>
      <c r="J17" s="64">
        <v>18487</v>
      </c>
      <c r="K17" s="64">
        <v>17651</v>
      </c>
      <c r="L17" s="60"/>
      <c r="M17" s="62">
        <v>14</v>
      </c>
      <c r="N17" s="63" t="s">
        <v>87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0</v>
      </c>
      <c r="W17" s="64">
        <v>0</v>
      </c>
      <c r="X17" s="60"/>
      <c r="Y17" s="62">
        <v>14</v>
      </c>
      <c r="Z17" s="63" t="str">
        <f t="shared" si="2"/>
        <v>取手市</v>
      </c>
      <c r="AA17" s="64">
        <v>526</v>
      </c>
      <c r="AB17" s="64">
        <v>45515</v>
      </c>
      <c r="AC17" s="64">
        <v>45374</v>
      </c>
      <c r="AD17" s="64">
        <v>324454</v>
      </c>
      <c r="AE17" s="64">
        <v>323196</v>
      </c>
      <c r="AF17" s="64">
        <v>107732</v>
      </c>
      <c r="AG17" s="64">
        <v>5</v>
      </c>
      <c r="AH17" s="64">
        <v>98</v>
      </c>
      <c r="AI17" s="64">
        <v>93</v>
      </c>
      <c r="AJ17" s="66"/>
      <c r="AK17" s="62">
        <v>14</v>
      </c>
      <c r="AL17" s="63" t="str">
        <f t="shared" si="3"/>
        <v>取手市</v>
      </c>
      <c r="AM17" s="64">
        <v>295745</v>
      </c>
      <c r="AN17" s="64">
        <v>4919120</v>
      </c>
      <c r="AO17" s="64">
        <v>4616007</v>
      </c>
      <c r="AP17" s="64">
        <v>277891</v>
      </c>
      <c r="AQ17" s="64">
        <v>261201</v>
      </c>
      <c r="AR17" s="64">
        <v>261198</v>
      </c>
      <c r="AS17" s="64">
        <v>1576</v>
      </c>
      <c r="AT17" s="64">
        <v>9563</v>
      </c>
      <c r="AU17" s="64">
        <v>8755</v>
      </c>
      <c r="AV17" s="60"/>
      <c r="AW17" s="62">
        <v>14</v>
      </c>
      <c r="AX17" s="63" t="str">
        <f t="shared" si="1"/>
        <v>取手市</v>
      </c>
      <c r="AY17" s="64">
        <v>0</v>
      </c>
      <c r="AZ17" s="64">
        <v>0</v>
      </c>
      <c r="BA17" s="64">
        <v>0</v>
      </c>
      <c r="BB17" s="64">
        <v>0</v>
      </c>
      <c r="BC17" s="64">
        <v>0</v>
      </c>
      <c r="BD17" s="64">
        <v>0</v>
      </c>
      <c r="BE17" s="64">
        <v>0</v>
      </c>
      <c r="BF17" s="64">
        <v>0</v>
      </c>
      <c r="BG17" s="64">
        <v>0</v>
      </c>
      <c r="BH17" s="60"/>
      <c r="BI17" s="62">
        <v>14</v>
      </c>
      <c r="BJ17" s="63" t="str">
        <f t="shared" si="0"/>
        <v>取手市</v>
      </c>
      <c r="BK17" s="64">
        <v>1791</v>
      </c>
      <c r="BL17" s="64">
        <v>498787</v>
      </c>
      <c r="BM17" s="64">
        <v>497477</v>
      </c>
      <c r="BN17" s="64">
        <v>6082797</v>
      </c>
      <c r="BO17" s="64">
        <v>6075218</v>
      </c>
      <c r="BP17" s="64">
        <v>2529537</v>
      </c>
      <c r="BQ17" s="64">
        <v>8</v>
      </c>
      <c r="BR17" s="64">
        <v>1365</v>
      </c>
      <c r="BS17" s="64">
        <v>1353</v>
      </c>
      <c r="BT17" s="66"/>
      <c r="BU17" s="62">
        <v>14</v>
      </c>
      <c r="BV17" s="63" t="str">
        <f t="shared" si="4"/>
        <v>取手市</v>
      </c>
      <c r="BW17" s="64">
        <v>0</v>
      </c>
      <c r="BX17" s="64">
        <v>7047153</v>
      </c>
      <c r="BY17" s="64">
        <v>6893810</v>
      </c>
      <c r="BZ17" s="64">
        <v>165291393</v>
      </c>
      <c r="CA17" s="64">
        <v>163335760</v>
      </c>
      <c r="CB17" s="64">
        <v>27222609</v>
      </c>
      <c r="CC17" s="64">
        <v>0</v>
      </c>
      <c r="CD17" s="64">
        <v>38846</v>
      </c>
      <c r="CE17" s="64">
        <v>37189</v>
      </c>
      <c r="CF17" s="66"/>
      <c r="CG17" s="62">
        <v>14</v>
      </c>
      <c r="CH17" s="63" t="str">
        <f t="shared" si="5"/>
        <v>取手市</v>
      </c>
      <c r="CI17" s="64">
        <v>0</v>
      </c>
      <c r="CJ17" s="64">
        <v>3658240</v>
      </c>
      <c r="CK17" s="64">
        <v>3653664</v>
      </c>
      <c r="CL17" s="64">
        <v>51222429</v>
      </c>
      <c r="CM17" s="64">
        <v>51179854</v>
      </c>
      <c r="CN17" s="64">
        <v>17059946</v>
      </c>
      <c r="CO17" s="64">
        <v>0</v>
      </c>
      <c r="CP17" s="64">
        <v>19017</v>
      </c>
      <c r="CQ17" s="64">
        <v>18796</v>
      </c>
      <c r="CR17" s="66"/>
      <c r="CS17" s="62">
        <v>14</v>
      </c>
      <c r="CT17" s="63" t="str">
        <f t="shared" si="6"/>
        <v>取手市</v>
      </c>
      <c r="CU17" s="64">
        <v>0</v>
      </c>
      <c r="CV17" s="64">
        <v>2750612</v>
      </c>
      <c r="CW17" s="64">
        <v>2749982</v>
      </c>
      <c r="CX17" s="64">
        <v>53907909</v>
      </c>
      <c r="CY17" s="64">
        <v>53905143</v>
      </c>
      <c r="CZ17" s="64">
        <v>37349908</v>
      </c>
      <c r="DA17" s="64">
        <v>0</v>
      </c>
      <c r="DB17" s="64">
        <v>5192</v>
      </c>
      <c r="DC17" s="64">
        <v>5173</v>
      </c>
      <c r="DD17" s="66"/>
      <c r="DE17" s="62">
        <v>14</v>
      </c>
      <c r="DF17" s="63" t="str">
        <f t="shared" si="7"/>
        <v>取手市</v>
      </c>
      <c r="DG17" s="64">
        <v>866583</v>
      </c>
      <c r="DH17" s="64">
        <v>13456005</v>
      </c>
      <c r="DI17" s="64">
        <v>13297456</v>
      </c>
      <c r="DJ17" s="64">
        <v>270421731</v>
      </c>
      <c r="DK17" s="64">
        <v>268420757</v>
      </c>
      <c r="DL17" s="64">
        <v>81632463</v>
      </c>
      <c r="DM17" s="64">
        <v>1734</v>
      </c>
      <c r="DN17" s="64">
        <v>63055</v>
      </c>
      <c r="DO17" s="64">
        <v>61158</v>
      </c>
      <c r="DP17" s="95"/>
      <c r="DQ17" s="62">
        <v>14</v>
      </c>
      <c r="DR17" s="63" t="str">
        <f t="shared" si="8"/>
        <v>取手市</v>
      </c>
      <c r="DS17" s="64">
        <v>0</v>
      </c>
      <c r="DT17" s="64">
        <v>0</v>
      </c>
      <c r="DU17" s="64">
        <v>0</v>
      </c>
      <c r="DV17" s="64">
        <v>0</v>
      </c>
      <c r="DW17" s="64">
        <v>0</v>
      </c>
      <c r="DX17" s="64">
        <v>0</v>
      </c>
      <c r="DY17" s="64">
        <v>0</v>
      </c>
      <c r="DZ17" s="64">
        <v>0</v>
      </c>
      <c r="EA17" s="64">
        <v>0</v>
      </c>
      <c r="EB17" s="60"/>
      <c r="EC17" s="62">
        <v>14</v>
      </c>
      <c r="ED17" s="63" t="str">
        <f t="shared" si="9"/>
        <v>取手市</v>
      </c>
      <c r="EE17" s="64">
        <v>0</v>
      </c>
      <c r="EF17" s="64">
        <v>0</v>
      </c>
      <c r="EG17" s="64">
        <v>0</v>
      </c>
      <c r="EH17" s="64">
        <v>0</v>
      </c>
      <c r="EI17" s="64">
        <v>0</v>
      </c>
      <c r="EJ17" s="64">
        <v>0</v>
      </c>
      <c r="EK17" s="64">
        <v>0</v>
      </c>
      <c r="EL17" s="64">
        <v>0</v>
      </c>
      <c r="EM17" s="64">
        <v>0</v>
      </c>
      <c r="EN17" s="60"/>
      <c r="EO17" s="62">
        <v>14</v>
      </c>
      <c r="EP17" s="63" t="str">
        <f t="shared" si="10"/>
        <v>取手市</v>
      </c>
      <c r="EQ17" s="64">
        <v>13260</v>
      </c>
      <c r="ER17" s="64">
        <v>80495</v>
      </c>
      <c r="ES17" s="64">
        <v>59385</v>
      </c>
      <c r="ET17" s="64">
        <v>645</v>
      </c>
      <c r="EU17" s="64">
        <v>476</v>
      </c>
      <c r="EV17" s="64">
        <v>476</v>
      </c>
      <c r="EW17" s="64">
        <v>44</v>
      </c>
      <c r="EX17" s="64">
        <v>111</v>
      </c>
      <c r="EY17" s="64">
        <v>63</v>
      </c>
      <c r="EZ17" s="60"/>
      <c r="FA17" s="62">
        <v>14</v>
      </c>
      <c r="FB17" s="63" t="str">
        <f t="shared" si="11"/>
        <v>取手市</v>
      </c>
      <c r="FC17" s="64">
        <v>226300</v>
      </c>
      <c r="FD17" s="64">
        <v>1302388</v>
      </c>
      <c r="FE17" s="64">
        <v>1107481</v>
      </c>
      <c r="FF17" s="64">
        <v>40538</v>
      </c>
      <c r="FG17" s="64">
        <v>34540</v>
      </c>
      <c r="FH17" s="64">
        <v>34540</v>
      </c>
      <c r="FI17" s="64">
        <v>539</v>
      </c>
      <c r="FJ17" s="64">
        <v>2122</v>
      </c>
      <c r="FK17" s="64">
        <v>1720</v>
      </c>
      <c r="FM17" s="62">
        <v>14</v>
      </c>
      <c r="FN17" s="63" t="str">
        <f t="shared" si="12"/>
        <v>取手市</v>
      </c>
      <c r="FO17" s="64">
        <v>42415</v>
      </c>
      <c r="FP17" s="64">
        <v>381761</v>
      </c>
      <c r="FQ17" s="64">
        <v>372822</v>
      </c>
      <c r="FR17" s="64">
        <v>753082</v>
      </c>
      <c r="FS17" s="64">
        <v>747270</v>
      </c>
      <c r="FT17" s="64">
        <v>523088</v>
      </c>
      <c r="FU17" s="64">
        <v>92</v>
      </c>
      <c r="FV17" s="64">
        <v>786</v>
      </c>
      <c r="FW17" s="64">
        <v>730</v>
      </c>
      <c r="FY17" s="62">
        <v>14</v>
      </c>
      <c r="FZ17" s="63" t="str">
        <f t="shared" si="13"/>
        <v>取手市</v>
      </c>
      <c r="GA17" s="64">
        <v>0</v>
      </c>
      <c r="GB17" s="64">
        <v>0</v>
      </c>
      <c r="GC17" s="64">
        <v>0</v>
      </c>
      <c r="GD17" s="64">
        <v>0</v>
      </c>
      <c r="GE17" s="64">
        <v>0</v>
      </c>
      <c r="GF17" s="64">
        <v>0</v>
      </c>
      <c r="GG17" s="64">
        <v>0</v>
      </c>
      <c r="GH17" s="64">
        <v>0</v>
      </c>
      <c r="GI17" s="64">
        <v>0</v>
      </c>
      <c r="GK17" s="62">
        <v>14</v>
      </c>
      <c r="GL17" s="63" t="str">
        <f t="shared" si="14"/>
        <v>取手市</v>
      </c>
      <c r="GM17" s="64">
        <v>1348067</v>
      </c>
      <c r="GN17" s="64">
        <v>296800</v>
      </c>
      <c r="GO17" s="64">
        <v>180167</v>
      </c>
      <c r="GP17" s="64">
        <v>9720</v>
      </c>
      <c r="GQ17" s="64">
        <v>7996</v>
      </c>
      <c r="GR17" s="64">
        <v>6297</v>
      </c>
      <c r="GS17" s="64">
        <v>2509</v>
      </c>
      <c r="GT17" s="64">
        <v>883</v>
      </c>
      <c r="GU17" s="64">
        <v>577</v>
      </c>
      <c r="GW17" s="62">
        <v>14</v>
      </c>
      <c r="GX17" s="63" t="str">
        <f t="shared" si="15"/>
        <v>取手市</v>
      </c>
      <c r="GY17" s="64">
        <v>191</v>
      </c>
      <c r="GZ17" s="64">
        <v>1303445</v>
      </c>
      <c r="HA17" s="64">
        <v>1303228</v>
      </c>
      <c r="HB17" s="64">
        <v>2162717</v>
      </c>
      <c r="HC17" s="64">
        <v>2162547</v>
      </c>
      <c r="HD17" s="64">
        <v>1513782</v>
      </c>
      <c r="HE17" s="64">
        <v>1</v>
      </c>
      <c r="HF17" s="64">
        <v>1399</v>
      </c>
      <c r="HG17" s="64">
        <v>1396</v>
      </c>
      <c r="HI17" s="62">
        <v>14</v>
      </c>
      <c r="HJ17" s="63" t="str">
        <f t="shared" si="16"/>
        <v>取手市</v>
      </c>
      <c r="HK17" s="64">
        <v>83643</v>
      </c>
      <c r="HL17" s="64">
        <v>19183</v>
      </c>
      <c r="HM17" s="64">
        <v>19183</v>
      </c>
      <c r="HN17" s="64">
        <v>169225</v>
      </c>
      <c r="HO17" s="64">
        <v>169225</v>
      </c>
      <c r="HP17" s="64">
        <v>118458</v>
      </c>
      <c r="HQ17" s="64">
        <v>253</v>
      </c>
      <c r="HR17" s="64">
        <v>23</v>
      </c>
      <c r="HS17" s="64">
        <v>23</v>
      </c>
      <c r="HU17" s="62">
        <v>14</v>
      </c>
      <c r="HV17" s="63" t="str">
        <f t="shared" si="17"/>
        <v>取手市</v>
      </c>
      <c r="HW17" s="64">
        <v>3748</v>
      </c>
      <c r="HX17" s="64">
        <v>239934</v>
      </c>
      <c r="HY17" s="64">
        <v>239932</v>
      </c>
      <c r="HZ17" s="64">
        <v>1887335</v>
      </c>
      <c r="IA17" s="64">
        <v>1887319</v>
      </c>
      <c r="IB17" s="64">
        <v>1301003</v>
      </c>
      <c r="IC17" s="64">
        <v>39</v>
      </c>
      <c r="ID17" s="64">
        <v>1680</v>
      </c>
      <c r="IE17" s="64">
        <v>1679</v>
      </c>
      <c r="IG17" s="62">
        <v>14</v>
      </c>
      <c r="IH17" s="63" t="str">
        <f t="shared" si="18"/>
        <v>取手市</v>
      </c>
      <c r="II17" s="64">
        <v>0</v>
      </c>
      <c r="IJ17" s="64">
        <v>7603</v>
      </c>
      <c r="IK17" s="64">
        <v>7603</v>
      </c>
      <c r="IL17" s="64">
        <v>137886</v>
      </c>
      <c r="IM17" s="64">
        <v>137886</v>
      </c>
      <c r="IN17" s="64">
        <v>96520</v>
      </c>
      <c r="IO17" s="64">
        <v>0</v>
      </c>
      <c r="IP17" s="64">
        <v>3</v>
      </c>
      <c r="IQ17" s="64">
        <v>3</v>
      </c>
    </row>
    <row r="18" spans="1:251" s="56" customFormat="1" ht="24.75" customHeight="1">
      <c r="A18" s="62">
        <v>15</v>
      </c>
      <c r="B18" s="63" t="s">
        <v>88</v>
      </c>
      <c r="C18" s="64">
        <v>482617</v>
      </c>
      <c r="D18" s="64">
        <v>5985873</v>
      </c>
      <c r="E18" s="64">
        <v>5735274</v>
      </c>
      <c r="F18" s="64">
        <v>739098</v>
      </c>
      <c r="G18" s="64">
        <v>709291</v>
      </c>
      <c r="H18" s="64">
        <v>707736</v>
      </c>
      <c r="I18" s="64">
        <v>986</v>
      </c>
      <c r="J18" s="64">
        <v>5387</v>
      </c>
      <c r="K18" s="64">
        <v>5028</v>
      </c>
      <c r="L18" s="60"/>
      <c r="M18" s="62">
        <v>15</v>
      </c>
      <c r="N18" s="63" t="s">
        <v>88</v>
      </c>
      <c r="O18" s="64">
        <v>0</v>
      </c>
      <c r="P18" s="64">
        <v>0</v>
      </c>
      <c r="Q18" s="64">
        <v>0</v>
      </c>
      <c r="R18" s="64">
        <v>0</v>
      </c>
      <c r="S18" s="64">
        <v>0</v>
      </c>
      <c r="T18" s="64">
        <v>0</v>
      </c>
      <c r="U18" s="64">
        <v>0</v>
      </c>
      <c r="V18" s="64">
        <v>0</v>
      </c>
      <c r="W18" s="64">
        <v>0</v>
      </c>
      <c r="X18" s="60"/>
      <c r="Y18" s="62">
        <v>15</v>
      </c>
      <c r="Z18" s="63" t="str">
        <f t="shared" si="2"/>
        <v>牛久市</v>
      </c>
      <c r="AA18" s="64">
        <v>1340</v>
      </c>
      <c r="AB18" s="64">
        <v>2705</v>
      </c>
      <c r="AC18" s="64">
        <v>2705</v>
      </c>
      <c r="AD18" s="64">
        <v>21627</v>
      </c>
      <c r="AE18" s="64">
        <v>21627</v>
      </c>
      <c r="AF18" s="64">
        <v>7209</v>
      </c>
      <c r="AG18" s="64">
        <v>3</v>
      </c>
      <c r="AH18" s="64">
        <v>4</v>
      </c>
      <c r="AI18" s="64">
        <v>4</v>
      </c>
      <c r="AJ18" s="66"/>
      <c r="AK18" s="62">
        <v>15</v>
      </c>
      <c r="AL18" s="63" t="str">
        <f t="shared" si="3"/>
        <v>牛久市</v>
      </c>
      <c r="AM18" s="64">
        <v>187051</v>
      </c>
      <c r="AN18" s="64">
        <v>12213197</v>
      </c>
      <c r="AO18" s="64">
        <v>11297389</v>
      </c>
      <c r="AP18" s="64">
        <v>641287</v>
      </c>
      <c r="AQ18" s="64">
        <v>593556</v>
      </c>
      <c r="AR18" s="64">
        <v>592942</v>
      </c>
      <c r="AS18" s="64">
        <v>349</v>
      </c>
      <c r="AT18" s="64">
        <v>11107</v>
      </c>
      <c r="AU18" s="64">
        <v>9987</v>
      </c>
      <c r="AV18" s="60"/>
      <c r="AW18" s="62">
        <v>15</v>
      </c>
      <c r="AX18" s="63" t="str">
        <f t="shared" si="1"/>
        <v>牛久市</v>
      </c>
      <c r="AY18" s="64">
        <v>0</v>
      </c>
      <c r="AZ18" s="64">
        <v>0</v>
      </c>
      <c r="BA18" s="64">
        <v>0</v>
      </c>
      <c r="BB18" s="64">
        <v>0</v>
      </c>
      <c r="BC18" s="64">
        <v>0</v>
      </c>
      <c r="BD18" s="64">
        <v>0</v>
      </c>
      <c r="BE18" s="64">
        <v>0</v>
      </c>
      <c r="BF18" s="64">
        <v>0</v>
      </c>
      <c r="BG18" s="64">
        <v>0</v>
      </c>
      <c r="BH18" s="60"/>
      <c r="BI18" s="62">
        <v>15</v>
      </c>
      <c r="BJ18" s="63" t="str">
        <f t="shared" si="0"/>
        <v>牛久市</v>
      </c>
      <c r="BK18" s="64">
        <v>852</v>
      </c>
      <c r="BL18" s="64">
        <v>208253</v>
      </c>
      <c r="BM18" s="64">
        <v>208253</v>
      </c>
      <c r="BN18" s="64">
        <v>2389589</v>
      </c>
      <c r="BO18" s="64">
        <v>2389589</v>
      </c>
      <c r="BP18" s="64">
        <v>809745</v>
      </c>
      <c r="BQ18" s="64">
        <v>2</v>
      </c>
      <c r="BR18" s="64">
        <v>330</v>
      </c>
      <c r="BS18" s="64">
        <v>330</v>
      </c>
      <c r="BT18" s="66"/>
      <c r="BU18" s="62">
        <v>15</v>
      </c>
      <c r="BV18" s="63" t="str">
        <f t="shared" si="4"/>
        <v>牛久市</v>
      </c>
      <c r="BW18" s="64">
        <v>0</v>
      </c>
      <c r="BX18" s="64">
        <v>5734954</v>
      </c>
      <c r="BY18" s="64">
        <v>5672588</v>
      </c>
      <c r="BZ18" s="64">
        <v>152406174</v>
      </c>
      <c r="CA18" s="64">
        <v>151718836</v>
      </c>
      <c r="CB18" s="64">
        <v>25286356</v>
      </c>
      <c r="CC18" s="64">
        <v>0</v>
      </c>
      <c r="CD18" s="64">
        <v>33215</v>
      </c>
      <c r="CE18" s="64">
        <v>32691</v>
      </c>
      <c r="CF18" s="66"/>
      <c r="CG18" s="62">
        <v>15</v>
      </c>
      <c r="CH18" s="63" t="str">
        <f t="shared" si="5"/>
        <v>牛久市</v>
      </c>
      <c r="CI18" s="64">
        <v>0</v>
      </c>
      <c r="CJ18" s="64">
        <v>2980762</v>
      </c>
      <c r="CK18" s="64">
        <v>2978270</v>
      </c>
      <c r="CL18" s="64">
        <v>43092691</v>
      </c>
      <c r="CM18" s="64">
        <v>43067411</v>
      </c>
      <c r="CN18" s="64">
        <v>14355128</v>
      </c>
      <c r="CO18" s="64">
        <v>0</v>
      </c>
      <c r="CP18" s="64">
        <v>16583</v>
      </c>
      <c r="CQ18" s="64">
        <v>16477</v>
      </c>
      <c r="CR18" s="66"/>
      <c r="CS18" s="62">
        <v>15</v>
      </c>
      <c r="CT18" s="63" t="str">
        <f t="shared" si="6"/>
        <v>牛久市</v>
      </c>
      <c r="CU18" s="64">
        <v>0</v>
      </c>
      <c r="CV18" s="64">
        <v>3992450</v>
      </c>
      <c r="CW18" s="64">
        <v>3991870</v>
      </c>
      <c r="CX18" s="64">
        <v>91657027</v>
      </c>
      <c r="CY18" s="64">
        <v>91654007</v>
      </c>
      <c r="CZ18" s="64">
        <v>61462454</v>
      </c>
      <c r="DA18" s="64">
        <v>0</v>
      </c>
      <c r="DB18" s="64">
        <v>6622</v>
      </c>
      <c r="DC18" s="64">
        <v>6603</v>
      </c>
      <c r="DD18" s="66"/>
      <c r="DE18" s="62">
        <v>15</v>
      </c>
      <c r="DF18" s="63" t="str">
        <f t="shared" si="7"/>
        <v>牛久市</v>
      </c>
      <c r="DG18" s="64">
        <v>739650</v>
      </c>
      <c r="DH18" s="64">
        <v>12708166</v>
      </c>
      <c r="DI18" s="64">
        <v>12642728</v>
      </c>
      <c r="DJ18" s="64">
        <v>287155892</v>
      </c>
      <c r="DK18" s="64">
        <v>286440254</v>
      </c>
      <c r="DL18" s="64">
        <v>101103938</v>
      </c>
      <c r="DM18" s="64">
        <v>708</v>
      </c>
      <c r="DN18" s="64">
        <v>56420</v>
      </c>
      <c r="DO18" s="64">
        <v>55771</v>
      </c>
      <c r="DP18" s="95"/>
      <c r="DQ18" s="62">
        <v>15</v>
      </c>
      <c r="DR18" s="63" t="str">
        <f t="shared" si="8"/>
        <v>牛久市</v>
      </c>
      <c r="DS18" s="64">
        <v>0</v>
      </c>
      <c r="DT18" s="64">
        <v>0</v>
      </c>
      <c r="DU18" s="64">
        <v>0</v>
      </c>
      <c r="DV18" s="64">
        <v>0</v>
      </c>
      <c r="DW18" s="64">
        <v>0</v>
      </c>
      <c r="DX18" s="64">
        <v>0</v>
      </c>
      <c r="DY18" s="64">
        <v>0</v>
      </c>
      <c r="DZ18" s="64">
        <v>0</v>
      </c>
      <c r="EA18" s="64">
        <v>0</v>
      </c>
      <c r="EB18" s="60"/>
      <c r="EC18" s="62">
        <v>15</v>
      </c>
      <c r="ED18" s="63" t="str">
        <f t="shared" si="9"/>
        <v>牛久市</v>
      </c>
      <c r="EE18" s="64">
        <v>0</v>
      </c>
      <c r="EF18" s="64">
        <v>0</v>
      </c>
      <c r="EG18" s="64">
        <v>0</v>
      </c>
      <c r="EH18" s="64">
        <v>0</v>
      </c>
      <c r="EI18" s="64">
        <v>0</v>
      </c>
      <c r="EJ18" s="64">
        <v>0</v>
      </c>
      <c r="EK18" s="64">
        <v>0</v>
      </c>
      <c r="EL18" s="64">
        <v>0</v>
      </c>
      <c r="EM18" s="64">
        <v>0</v>
      </c>
      <c r="EN18" s="60"/>
      <c r="EO18" s="62">
        <v>15</v>
      </c>
      <c r="EP18" s="63" t="str">
        <f t="shared" si="10"/>
        <v>牛久市</v>
      </c>
      <c r="EQ18" s="64">
        <v>58793</v>
      </c>
      <c r="ER18" s="64">
        <v>92</v>
      </c>
      <c r="ES18" s="64">
        <v>0</v>
      </c>
      <c r="ET18" s="64">
        <v>2</v>
      </c>
      <c r="EU18" s="64">
        <v>0</v>
      </c>
      <c r="EV18" s="64">
        <v>0</v>
      </c>
      <c r="EW18" s="64">
        <v>23</v>
      </c>
      <c r="EX18" s="64">
        <v>2</v>
      </c>
      <c r="EY18" s="64">
        <v>0</v>
      </c>
      <c r="EZ18" s="60"/>
      <c r="FA18" s="62">
        <v>15</v>
      </c>
      <c r="FB18" s="63" t="str">
        <f t="shared" si="11"/>
        <v>牛久市</v>
      </c>
      <c r="FC18" s="64">
        <v>373981</v>
      </c>
      <c r="FD18" s="64">
        <v>11011675</v>
      </c>
      <c r="FE18" s="64">
        <v>9571643</v>
      </c>
      <c r="FF18" s="64">
        <v>394212</v>
      </c>
      <c r="FG18" s="64">
        <v>342651</v>
      </c>
      <c r="FH18" s="64">
        <v>342651</v>
      </c>
      <c r="FI18" s="64">
        <v>385</v>
      </c>
      <c r="FJ18" s="64">
        <v>8686</v>
      </c>
      <c r="FK18" s="64">
        <v>6894</v>
      </c>
      <c r="FM18" s="62">
        <v>15</v>
      </c>
      <c r="FN18" s="63" t="str">
        <f t="shared" si="12"/>
        <v>牛久市</v>
      </c>
      <c r="FO18" s="64">
        <v>9897</v>
      </c>
      <c r="FP18" s="64">
        <v>118287</v>
      </c>
      <c r="FQ18" s="64">
        <v>104096</v>
      </c>
      <c r="FR18" s="64">
        <v>51759</v>
      </c>
      <c r="FS18" s="64">
        <v>49628</v>
      </c>
      <c r="FT18" s="64">
        <v>36236</v>
      </c>
      <c r="FU18" s="64">
        <v>30</v>
      </c>
      <c r="FV18" s="64">
        <v>187</v>
      </c>
      <c r="FW18" s="64">
        <v>147</v>
      </c>
      <c r="FY18" s="62">
        <v>15</v>
      </c>
      <c r="FZ18" s="63" t="str">
        <f t="shared" si="13"/>
        <v>牛久市</v>
      </c>
      <c r="GA18" s="64">
        <v>371</v>
      </c>
      <c r="GB18" s="64">
        <v>491943</v>
      </c>
      <c r="GC18" s="64">
        <v>485249</v>
      </c>
      <c r="GD18" s="64">
        <v>35420</v>
      </c>
      <c r="GE18" s="64">
        <v>34938</v>
      </c>
      <c r="GF18" s="64">
        <v>34938</v>
      </c>
      <c r="GG18" s="64">
        <v>3</v>
      </c>
      <c r="GH18" s="64">
        <v>138</v>
      </c>
      <c r="GI18" s="64">
        <v>135</v>
      </c>
      <c r="GK18" s="62">
        <v>15</v>
      </c>
      <c r="GL18" s="63" t="str">
        <f t="shared" si="14"/>
        <v>牛久市</v>
      </c>
      <c r="GM18" s="64">
        <v>37562</v>
      </c>
      <c r="GN18" s="64">
        <v>479215</v>
      </c>
      <c r="GO18" s="64">
        <v>332148</v>
      </c>
      <c r="GP18" s="64">
        <v>9234</v>
      </c>
      <c r="GQ18" s="64">
        <v>6404</v>
      </c>
      <c r="GR18" s="64">
        <v>6404</v>
      </c>
      <c r="GS18" s="64">
        <v>123</v>
      </c>
      <c r="GT18" s="64">
        <v>1334</v>
      </c>
      <c r="GU18" s="64">
        <v>941</v>
      </c>
      <c r="GW18" s="62">
        <v>15</v>
      </c>
      <c r="GX18" s="63" t="str">
        <f t="shared" si="15"/>
        <v>牛久市</v>
      </c>
      <c r="GY18" s="64">
        <v>916</v>
      </c>
      <c r="GZ18" s="64">
        <v>491418</v>
      </c>
      <c r="HA18" s="64">
        <v>491135</v>
      </c>
      <c r="HB18" s="64">
        <v>594616</v>
      </c>
      <c r="HC18" s="64">
        <v>594273</v>
      </c>
      <c r="HD18" s="64">
        <v>415991</v>
      </c>
      <c r="HE18" s="64">
        <v>2</v>
      </c>
      <c r="HF18" s="64">
        <v>122</v>
      </c>
      <c r="HG18" s="64">
        <v>119</v>
      </c>
      <c r="HI18" s="62">
        <v>15</v>
      </c>
      <c r="HJ18" s="63" t="str">
        <f t="shared" si="16"/>
        <v>牛久市</v>
      </c>
      <c r="HK18" s="64">
        <v>196672</v>
      </c>
      <c r="HL18" s="64">
        <v>286375</v>
      </c>
      <c r="HM18" s="64">
        <v>285931</v>
      </c>
      <c r="HN18" s="64">
        <v>2007661</v>
      </c>
      <c r="HO18" s="64">
        <v>2007351</v>
      </c>
      <c r="HP18" s="64">
        <v>1394124</v>
      </c>
      <c r="HQ18" s="64">
        <v>117</v>
      </c>
      <c r="HR18" s="64">
        <v>118</v>
      </c>
      <c r="HS18" s="64">
        <v>117</v>
      </c>
      <c r="HU18" s="62">
        <v>15</v>
      </c>
      <c r="HV18" s="63" t="str">
        <f t="shared" si="17"/>
        <v>牛久市</v>
      </c>
      <c r="HW18" s="64">
        <v>3133</v>
      </c>
      <c r="HX18" s="64">
        <v>168757</v>
      </c>
      <c r="HY18" s="64">
        <v>168757</v>
      </c>
      <c r="HZ18" s="64">
        <v>1539708</v>
      </c>
      <c r="IA18" s="64">
        <v>1539708</v>
      </c>
      <c r="IB18" s="64">
        <v>1021276</v>
      </c>
      <c r="IC18" s="64">
        <v>46</v>
      </c>
      <c r="ID18" s="64">
        <v>673</v>
      </c>
      <c r="IE18" s="64">
        <v>673</v>
      </c>
      <c r="IG18" s="62">
        <v>15</v>
      </c>
      <c r="IH18" s="63" t="str">
        <f t="shared" si="18"/>
        <v>牛久市</v>
      </c>
      <c r="II18" s="64">
        <v>0</v>
      </c>
      <c r="IJ18" s="64">
        <v>623</v>
      </c>
      <c r="IK18" s="64">
        <v>623</v>
      </c>
      <c r="IL18" s="64">
        <v>29879</v>
      </c>
      <c r="IM18" s="64">
        <v>29879</v>
      </c>
      <c r="IN18" s="64">
        <v>20915</v>
      </c>
      <c r="IO18" s="64">
        <v>0</v>
      </c>
      <c r="IP18" s="64">
        <v>1</v>
      </c>
      <c r="IQ18" s="64">
        <v>1</v>
      </c>
    </row>
    <row r="19" spans="1:251" s="56" customFormat="1" ht="24.75" customHeight="1">
      <c r="A19" s="62">
        <v>16</v>
      </c>
      <c r="B19" s="63" t="s">
        <v>89</v>
      </c>
      <c r="C19" s="64">
        <v>1260454</v>
      </c>
      <c r="D19" s="64">
        <v>44342304</v>
      </c>
      <c r="E19" s="64">
        <v>43212721</v>
      </c>
      <c r="F19" s="64">
        <v>5125851</v>
      </c>
      <c r="G19" s="64">
        <v>4998298</v>
      </c>
      <c r="H19" s="64">
        <v>4992547</v>
      </c>
      <c r="I19" s="64">
        <v>2819</v>
      </c>
      <c r="J19" s="64">
        <v>32906</v>
      </c>
      <c r="K19" s="64">
        <v>31340</v>
      </c>
      <c r="L19" s="60"/>
      <c r="M19" s="62">
        <v>16</v>
      </c>
      <c r="N19" s="63" t="s">
        <v>89</v>
      </c>
      <c r="O19" s="64">
        <v>0</v>
      </c>
      <c r="P19" s="64">
        <v>0</v>
      </c>
      <c r="Q19" s="64">
        <v>0</v>
      </c>
      <c r="R19" s="64">
        <v>0</v>
      </c>
      <c r="S19" s="64">
        <v>0</v>
      </c>
      <c r="T19" s="64">
        <v>0</v>
      </c>
      <c r="U19" s="64">
        <v>0</v>
      </c>
      <c r="V19" s="64">
        <v>0</v>
      </c>
      <c r="W19" s="64">
        <v>0</v>
      </c>
      <c r="X19" s="60"/>
      <c r="Y19" s="62">
        <v>16</v>
      </c>
      <c r="Z19" s="63" t="str">
        <f t="shared" si="2"/>
        <v>つくば市</v>
      </c>
      <c r="AA19" s="64">
        <v>569</v>
      </c>
      <c r="AB19" s="64">
        <v>92655</v>
      </c>
      <c r="AC19" s="64">
        <v>92630</v>
      </c>
      <c r="AD19" s="64">
        <v>313606</v>
      </c>
      <c r="AE19" s="64">
        <v>313552</v>
      </c>
      <c r="AF19" s="64">
        <v>96971</v>
      </c>
      <c r="AG19" s="64">
        <v>3</v>
      </c>
      <c r="AH19" s="64">
        <v>144</v>
      </c>
      <c r="AI19" s="64">
        <v>143</v>
      </c>
      <c r="AJ19" s="66"/>
      <c r="AK19" s="62">
        <v>16</v>
      </c>
      <c r="AL19" s="63" t="str">
        <f t="shared" si="3"/>
        <v>つくば市</v>
      </c>
      <c r="AM19" s="64">
        <v>1638790</v>
      </c>
      <c r="AN19" s="64">
        <v>58702262</v>
      </c>
      <c r="AO19" s="64">
        <v>55442516</v>
      </c>
      <c r="AP19" s="64">
        <v>3482986</v>
      </c>
      <c r="AQ19" s="64">
        <v>3289976</v>
      </c>
      <c r="AR19" s="64">
        <v>3287927</v>
      </c>
      <c r="AS19" s="64">
        <v>5005</v>
      </c>
      <c r="AT19" s="64">
        <v>65356</v>
      </c>
      <c r="AU19" s="64">
        <v>60558</v>
      </c>
      <c r="AV19" s="60"/>
      <c r="AW19" s="62">
        <v>16</v>
      </c>
      <c r="AX19" s="63" t="str">
        <f t="shared" si="1"/>
        <v>つくば市</v>
      </c>
      <c r="AY19" s="64">
        <v>0</v>
      </c>
      <c r="AZ19" s="64">
        <v>0</v>
      </c>
      <c r="BA19" s="64">
        <v>0</v>
      </c>
      <c r="BB19" s="64">
        <v>0</v>
      </c>
      <c r="BC19" s="64">
        <v>0</v>
      </c>
      <c r="BD19" s="64">
        <v>0</v>
      </c>
      <c r="BE19" s="64">
        <v>0</v>
      </c>
      <c r="BF19" s="64">
        <v>0</v>
      </c>
      <c r="BG19" s="64">
        <v>0</v>
      </c>
      <c r="BH19" s="60"/>
      <c r="BI19" s="62">
        <v>16</v>
      </c>
      <c r="BJ19" s="63" t="str">
        <f t="shared" si="0"/>
        <v>つくば市</v>
      </c>
      <c r="BK19" s="64">
        <v>4563</v>
      </c>
      <c r="BL19" s="64">
        <v>1590367</v>
      </c>
      <c r="BM19" s="64">
        <v>1580764</v>
      </c>
      <c r="BN19" s="64">
        <v>37083635</v>
      </c>
      <c r="BO19" s="64">
        <v>36835346</v>
      </c>
      <c r="BP19" s="64">
        <v>6648797</v>
      </c>
      <c r="BQ19" s="64">
        <v>39</v>
      </c>
      <c r="BR19" s="64">
        <v>2625</v>
      </c>
      <c r="BS19" s="64">
        <v>2574</v>
      </c>
      <c r="BT19" s="66"/>
      <c r="BU19" s="62">
        <v>16</v>
      </c>
      <c r="BV19" s="63" t="str">
        <f t="shared" si="4"/>
        <v>つくば市</v>
      </c>
      <c r="BW19" s="64">
        <v>0</v>
      </c>
      <c r="BX19" s="64">
        <v>16113925</v>
      </c>
      <c r="BY19" s="64">
        <v>15844464</v>
      </c>
      <c r="BZ19" s="64">
        <v>474289749</v>
      </c>
      <c r="CA19" s="64">
        <v>471940205</v>
      </c>
      <c r="CB19" s="64">
        <v>78056561</v>
      </c>
      <c r="CC19" s="64">
        <v>0</v>
      </c>
      <c r="CD19" s="64">
        <v>68144</v>
      </c>
      <c r="CE19" s="64">
        <v>66223</v>
      </c>
      <c r="CF19" s="66"/>
      <c r="CG19" s="62">
        <v>16</v>
      </c>
      <c r="CH19" s="63" t="str">
        <f t="shared" si="5"/>
        <v>つくば市</v>
      </c>
      <c r="CI19" s="64">
        <v>0</v>
      </c>
      <c r="CJ19" s="64">
        <v>16138828</v>
      </c>
      <c r="CK19" s="64">
        <v>16124656</v>
      </c>
      <c r="CL19" s="64">
        <v>190911618</v>
      </c>
      <c r="CM19" s="64">
        <v>190802940</v>
      </c>
      <c r="CN19" s="64">
        <v>63324665</v>
      </c>
      <c r="CO19" s="64">
        <v>0</v>
      </c>
      <c r="CP19" s="64">
        <v>55586</v>
      </c>
      <c r="CQ19" s="64">
        <v>55043</v>
      </c>
      <c r="CR19" s="66"/>
      <c r="CS19" s="62">
        <v>16</v>
      </c>
      <c r="CT19" s="63" t="str">
        <f t="shared" si="6"/>
        <v>つくば市</v>
      </c>
      <c r="CU19" s="64">
        <v>0</v>
      </c>
      <c r="CV19" s="64">
        <v>16443120</v>
      </c>
      <c r="CW19" s="64">
        <v>16441524</v>
      </c>
      <c r="CX19" s="64">
        <v>414071883</v>
      </c>
      <c r="CY19" s="64">
        <v>414059838</v>
      </c>
      <c r="CZ19" s="64">
        <v>271880615</v>
      </c>
      <c r="DA19" s="64">
        <v>0</v>
      </c>
      <c r="DB19" s="64">
        <v>15832</v>
      </c>
      <c r="DC19" s="64">
        <v>15754</v>
      </c>
      <c r="DD19" s="66"/>
      <c r="DE19" s="62">
        <v>16</v>
      </c>
      <c r="DF19" s="63" t="str">
        <f t="shared" si="7"/>
        <v>つくば市</v>
      </c>
      <c r="DG19" s="64">
        <v>16649385</v>
      </c>
      <c r="DH19" s="64">
        <v>48695873</v>
      </c>
      <c r="DI19" s="64">
        <v>48410644</v>
      </c>
      <c r="DJ19" s="64">
        <v>1079273250</v>
      </c>
      <c r="DK19" s="64">
        <v>1076802983</v>
      </c>
      <c r="DL19" s="64">
        <v>413261841</v>
      </c>
      <c r="DM19" s="64">
        <v>3426</v>
      </c>
      <c r="DN19" s="64">
        <v>139562</v>
      </c>
      <c r="DO19" s="64">
        <v>137020</v>
      </c>
      <c r="DP19" s="95"/>
      <c r="DQ19" s="62">
        <v>16</v>
      </c>
      <c r="DR19" s="63" t="str">
        <f t="shared" si="8"/>
        <v>つくば市</v>
      </c>
      <c r="DS19" s="64">
        <v>0</v>
      </c>
      <c r="DT19" s="64">
        <v>0</v>
      </c>
      <c r="DU19" s="64">
        <v>0</v>
      </c>
      <c r="DV19" s="64">
        <v>0</v>
      </c>
      <c r="DW19" s="64">
        <v>0</v>
      </c>
      <c r="DX19" s="64">
        <v>0</v>
      </c>
      <c r="DY19" s="64">
        <v>0</v>
      </c>
      <c r="DZ19" s="64">
        <v>0</v>
      </c>
      <c r="EA19" s="64">
        <v>0</v>
      </c>
      <c r="EB19" s="60"/>
      <c r="EC19" s="62">
        <v>16</v>
      </c>
      <c r="ED19" s="63" t="str">
        <f t="shared" si="9"/>
        <v>つくば市</v>
      </c>
      <c r="EE19" s="64">
        <v>0</v>
      </c>
      <c r="EF19" s="64">
        <v>0</v>
      </c>
      <c r="EG19" s="64">
        <v>0</v>
      </c>
      <c r="EH19" s="64">
        <v>0</v>
      </c>
      <c r="EI19" s="64">
        <v>0</v>
      </c>
      <c r="EJ19" s="64">
        <v>0</v>
      </c>
      <c r="EK19" s="64">
        <v>0</v>
      </c>
      <c r="EL19" s="64">
        <v>0</v>
      </c>
      <c r="EM19" s="64">
        <v>0</v>
      </c>
      <c r="EN19" s="60"/>
      <c r="EO19" s="62">
        <v>16</v>
      </c>
      <c r="EP19" s="63" t="str">
        <f t="shared" si="10"/>
        <v>つくば市</v>
      </c>
      <c r="EQ19" s="64">
        <v>572493</v>
      </c>
      <c r="ER19" s="64">
        <v>4071</v>
      </c>
      <c r="ES19" s="64">
        <v>3916</v>
      </c>
      <c r="ET19" s="64">
        <v>140</v>
      </c>
      <c r="EU19" s="64">
        <v>134</v>
      </c>
      <c r="EV19" s="64">
        <v>130</v>
      </c>
      <c r="EW19" s="64">
        <v>157</v>
      </c>
      <c r="EX19" s="64">
        <v>8</v>
      </c>
      <c r="EY19" s="64">
        <v>7</v>
      </c>
      <c r="EZ19" s="60"/>
      <c r="FA19" s="62">
        <v>16</v>
      </c>
      <c r="FB19" s="63" t="str">
        <f t="shared" si="11"/>
        <v>つくば市</v>
      </c>
      <c r="FC19" s="64">
        <v>13274649</v>
      </c>
      <c r="FD19" s="64">
        <v>32416190</v>
      </c>
      <c r="FE19" s="64">
        <v>27471152</v>
      </c>
      <c r="FF19" s="64">
        <v>998227</v>
      </c>
      <c r="FG19" s="64">
        <v>838123</v>
      </c>
      <c r="FH19" s="64">
        <v>838123</v>
      </c>
      <c r="FI19" s="64">
        <v>2253</v>
      </c>
      <c r="FJ19" s="64">
        <v>28249</v>
      </c>
      <c r="FK19" s="64">
        <v>21328</v>
      </c>
      <c r="FM19" s="62">
        <v>16</v>
      </c>
      <c r="FN19" s="63" t="str">
        <f t="shared" si="12"/>
        <v>つくば市</v>
      </c>
      <c r="FO19" s="64">
        <v>973008</v>
      </c>
      <c r="FP19" s="64">
        <v>453191</v>
      </c>
      <c r="FQ19" s="64">
        <v>452521</v>
      </c>
      <c r="FR19" s="64">
        <v>2248590</v>
      </c>
      <c r="FS19" s="64">
        <v>2246698</v>
      </c>
      <c r="FT19" s="64">
        <v>1511845</v>
      </c>
      <c r="FU19" s="64">
        <v>497</v>
      </c>
      <c r="FV19" s="64">
        <v>461</v>
      </c>
      <c r="FW19" s="64">
        <v>451</v>
      </c>
      <c r="FY19" s="62">
        <v>16</v>
      </c>
      <c r="FZ19" s="63" t="str">
        <f t="shared" si="13"/>
        <v>つくば市</v>
      </c>
      <c r="GA19" s="64">
        <v>0</v>
      </c>
      <c r="GB19" s="64">
        <v>8929</v>
      </c>
      <c r="GC19" s="64">
        <v>8929</v>
      </c>
      <c r="GD19" s="64">
        <v>554</v>
      </c>
      <c r="GE19" s="64">
        <v>554</v>
      </c>
      <c r="GF19" s="64">
        <v>554</v>
      </c>
      <c r="GG19" s="64">
        <v>0</v>
      </c>
      <c r="GH19" s="64">
        <v>21</v>
      </c>
      <c r="GI19" s="64">
        <v>21</v>
      </c>
      <c r="GK19" s="62">
        <v>16</v>
      </c>
      <c r="GL19" s="63" t="str">
        <f t="shared" si="14"/>
        <v>つくば市</v>
      </c>
      <c r="GM19" s="64">
        <v>428289</v>
      </c>
      <c r="GN19" s="64">
        <v>1312831</v>
      </c>
      <c r="GO19" s="64">
        <v>886818</v>
      </c>
      <c r="GP19" s="64">
        <v>55029</v>
      </c>
      <c r="GQ19" s="64">
        <v>42718</v>
      </c>
      <c r="GR19" s="64">
        <v>37707</v>
      </c>
      <c r="GS19" s="64">
        <v>607</v>
      </c>
      <c r="GT19" s="64">
        <v>2894</v>
      </c>
      <c r="GU19" s="64">
        <v>2007</v>
      </c>
      <c r="GW19" s="62">
        <v>16</v>
      </c>
      <c r="GX19" s="63" t="str">
        <f t="shared" si="15"/>
        <v>つくば市</v>
      </c>
      <c r="GY19" s="64">
        <v>2472</v>
      </c>
      <c r="GZ19" s="64">
        <v>3531735</v>
      </c>
      <c r="HA19" s="64">
        <v>3531481</v>
      </c>
      <c r="HB19" s="64">
        <v>4347974</v>
      </c>
      <c r="HC19" s="64">
        <v>4347695</v>
      </c>
      <c r="HD19" s="64">
        <v>4346600</v>
      </c>
      <c r="HE19" s="64">
        <v>10</v>
      </c>
      <c r="HF19" s="64">
        <v>1264</v>
      </c>
      <c r="HG19" s="64">
        <v>1262</v>
      </c>
      <c r="HI19" s="62">
        <v>16</v>
      </c>
      <c r="HJ19" s="63" t="str">
        <f t="shared" si="16"/>
        <v>つくば市</v>
      </c>
      <c r="HK19" s="64">
        <v>0</v>
      </c>
      <c r="HL19" s="64">
        <v>0</v>
      </c>
      <c r="HM19" s="64">
        <v>0</v>
      </c>
      <c r="HN19" s="64">
        <v>0</v>
      </c>
      <c r="HO19" s="64">
        <v>0</v>
      </c>
      <c r="HP19" s="64">
        <v>0</v>
      </c>
      <c r="HQ19" s="64">
        <v>0</v>
      </c>
      <c r="HR19" s="64">
        <v>0</v>
      </c>
      <c r="HS19" s="64">
        <v>0</v>
      </c>
      <c r="HU19" s="62">
        <v>16</v>
      </c>
      <c r="HV19" s="63" t="str">
        <f t="shared" si="17"/>
        <v>つくば市</v>
      </c>
      <c r="HW19" s="64">
        <v>5537</v>
      </c>
      <c r="HX19" s="64">
        <v>131557</v>
      </c>
      <c r="HY19" s="64">
        <v>131557</v>
      </c>
      <c r="HZ19" s="64">
        <v>1811143</v>
      </c>
      <c r="IA19" s="64">
        <v>1811143</v>
      </c>
      <c r="IB19" s="64">
        <v>1764620</v>
      </c>
      <c r="IC19" s="64">
        <v>15</v>
      </c>
      <c r="ID19" s="64">
        <v>265</v>
      </c>
      <c r="IE19" s="64">
        <v>265</v>
      </c>
      <c r="IG19" s="62">
        <v>16</v>
      </c>
      <c r="IH19" s="63" t="str">
        <f t="shared" si="18"/>
        <v>つくば市</v>
      </c>
      <c r="II19" s="64">
        <v>0</v>
      </c>
      <c r="IJ19" s="64">
        <v>1909</v>
      </c>
      <c r="IK19" s="64">
        <v>1909</v>
      </c>
      <c r="IL19" s="64">
        <v>33418</v>
      </c>
      <c r="IM19" s="64">
        <v>33418</v>
      </c>
      <c r="IN19" s="64">
        <v>33418</v>
      </c>
      <c r="IO19" s="64">
        <v>0</v>
      </c>
      <c r="IP19" s="64">
        <v>1</v>
      </c>
      <c r="IQ19" s="64">
        <v>1</v>
      </c>
    </row>
    <row r="20" spans="1:251" s="56" customFormat="1" ht="24.75" customHeight="1">
      <c r="A20" s="62">
        <v>17</v>
      </c>
      <c r="B20" s="63" t="s">
        <v>63</v>
      </c>
      <c r="C20" s="64">
        <v>18183</v>
      </c>
      <c r="D20" s="64">
        <v>8895791</v>
      </c>
      <c r="E20" s="64">
        <v>8455545</v>
      </c>
      <c r="F20" s="64">
        <v>1074170</v>
      </c>
      <c r="G20" s="64">
        <v>1023772</v>
      </c>
      <c r="H20" s="64">
        <v>1021020</v>
      </c>
      <c r="I20" s="64">
        <v>45</v>
      </c>
      <c r="J20" s="64">
        <v>7426</v>
      </c>
      <c r="K20" s="64">
        <v>6819</v>
      </c>
      <c r="L20" s="60"/>
      <c r="M20" s="62">
        <v>17</v>
      </c>
      <c r="N20" s="63" t="s">
        <v>63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0</v>
      </c>
      <c r="X20" s="60"/>
      <c r="Y20" s="62">
        <v>17</v>
      </c>
      <c r="Z20" s="63" t="str">
        <f t="shared" si="2"/>
        <v>ひたちなか市</v>
      </c>
      <c r="AA20" s="64">
        <v>6370</v>
      </c>
      <c r="AB20" s="64">
        <v>259824</v>
      </c>
      <c r="AC20" s="64">
        <v>259432</v>
      </c>
      <c r="AD20" s="64">
        <v>1618567</v>
      </c>
      <c r="AE20" s="64">
        <v>1617350</v>
      </c>
      <c r="AF20" s="64">
        <v>540213</v>
      </c>
      <c r="AG20" s="64">
        <v>43</v>
      </c>
      <c r="AH20" s="64">
        <v>383</v>
      </c>
      <c r="AI20" s="64">
        <v>380</v>
      </c>
      <c r="AJ20" s="66"/>
      <c r="AK20" s="62">
        <v>17</v>
      </c>
      <c r="AL20" s="63" t="str">
        <f t="shared" si="3"/>
        <v>ひたちなか市</v>
      </c>
      <c r="AM20" s="64">
        <v>39657</v>
      </c>
      <c r="AN20" s="64">
        <v>15991162</v>
      </c>
      <c r="AO20" s="64">
        <v>14710613</v>
      </c>
      <c r="AP20" s="64">
        <v>1002342</v>
      </c>
      <c r="AQ20" s="64">
        <v>924015</v>
      </c>
      <c r="AR20" s="64">
        <v>923457</v>
      </c>
      <c r="AS20" s="64">
        <v>76</v>
      </c>
      <c r="AT20" s="64">
        <v>13614</v>
      </c>
      <c r="AU20" s="64">
        <v>11897</v>
      </c>
      <c r="AV20" s="60"/>
      <c r="AW20" s="62">
        <v>17</v>
      </c>
      <c r="AX20" s="63" t="str">
        <f t="shared" si="1"/>
        <v>ひたちなか市</v>
      </c>
      <c r="AY20" s="64">
        <v>0</v>
      </c>
      <c r="AZ20" s="64">
        <v>0</v>
      </c>
      <c r="BA20" s="64">
        <v>0</v>
      </c>
      <c r="BB20" s="64">
        <v>0</v>
      </c>
      <c r="BC20" s="64">
        <v>0</v>
      </c>
      <c r="BD20" s="64">
        <v>0</v>
      </c>
      <c r="BE20" s="64">
        <v>0</v>
      </c>
      <c r="BF20" s="64">
        <v>0</v>
      </c>
      <c r="BG20" s="64">
        <v>0</v>
      </c>
      <c r="BH20" s="60"/>
      <c r="BI20" s="62">
        <v>17</v>
      </c>
      <c r="BJ20" s="63" t="str">
        <f t="shared" si="0"/>
        <v>ひたちなか市</v>
      </c>
      <c r="BK20" s="64">
        <v>24561</v>
      </c>
      <c r="BL20" s="64">
        <v>2762888</v>
      </c>
      <c r="BM20" s="64">
        <v>2758026</v>
      </c>
      <c r="BN20" s="64">
        <v>26986527</v>
      </c>
      <c r="BO20" s="64">
        <v>26966473</v>
      </c>
      <c r="BP20" s="64">
        <v>8532848</v>
      </c>
      <c r="BQ20" s="64">
        <v>50</v>
      </c>
      <c r="BR20" s="64">
        <v>4320</v>
      </c>
      <c r="BS20" s="64">
        <v>4282</v>
      </c>
      <c r="BT20" s="66"/>
      <c r="BU20" s="62">
        <v>17</v>
      </c>
      <c r="BV20" s="63" t="str">
        <f t="shared" si="4"/>
        <v>ひたちなか市</v>
      </c>
      <c r="BW20" s="64">
        <v>0</v>
      </c>
      <c r="BX20" s="64">
        <v>11425267</v>
      </c>
      <c r="BY20" s="64">
        <v>11211009</v>
      </c>
      <c r="BZ20" s="64">
        <v>198753117</v>
      </c>
      <c r="CA20" s="64">
        <v>196885189</v>
      </c>
      <c r="CB20" s="64">
        <v>32804289</v>
      </c>
      <c r="CC20" s="64">
        <v>0</v>
      </c>
      <c r="CD20" s="64">
        <v>54930</v>
      </c>
      <c r="CE20" s="64">
        <v>52944</v>
      </c>
      <c r="CF20" s="66"/>
      <c r="CG20" s="62">
        <v>17</v>
      </c>
      <c r="CH20" s="63" t="str">
        <f t="shared" si="5"/>
        <v>ひたちなか市</v>
      </c>
      <c r="CI20" s="64">
        <v>0</v>
      </c>
      <c r="CJ20" s="64">
        <v>6989348</v>
      </c>
      <c r="CK20" s="64">
        <v>6977004</v>
      </c>
      <c r="CL20" s="64">
        <v>98275918</v>
      </c>
      <c r="CM20" s="64">
        <v>98159759</v>
      </c>
      <c r="CN20" s="64">
        <v>32708459</v>
      </c>
      <c r="CO20" s="64">
        <v>0</v>
      </c>
      <c r="CP20" s="64">
        <v>47508</v>
      </c>
      <c r="CQ20" s="64">
        <v>47028</v>
      </c>
      <c r="CR20" s="66"/>
      <c r="CS20" s="62">
        <v>17</v>
      </c>
      <c r="CT20" s="63" t="str">
        <f t="shared" si="6"/>
        <v>ひたちなか市</v>
      </c>
      <c r="CU20" s="64">
        <v>0</v>
      </c>
      <c r="CV20" s="64">
        <v>10337743</v>
      </c>
      <c r="CW20" s="64">
        <v>10336237</v>
      </c>
      <c r="CX20" s="64">
        <v>153571237</v>
      </c>
      <c r="CY20" s="64">
        <v>153560468</v>
      </c>
      <c r="CZ20" s="64">
        <v>107078604</v>
      </c>
      <c r="DA20" s="64">
        <v>0</v>
      </c>
      <c r="DB20" s="64">
        <v>11528</v>
      </c>
      <c r="DC20" s="64">
        <v>11470</v>
      </c>
      <c r="DD20" s="66"/>
      <c r="DE20" s="62">
        <v>17</v>
      </c>
      <c r="DF20" s="63" t="str">
        <f t="shared" si="7"/>
        <v>ひたちなか市</v>
      </c>
      <c r="DG20" s="64">
        <v>1769694</v>
      </c>
      <c r="DH20" s="64">
        <v>28752358</v>
      </c>
      <c r="DI20" s="64">
        <v>28524250</v>
      </c>
      <c r="DJ20" s="64">
        <v>450600272</v>
      </c>
      <c r="DK20" s="64">
        <v>448605416</v>
      </c>
      <c r="DL20" s="64">
        <v>172591352</v>
      </c>
      <c r="DM20" s="64">
        <v>1140</v>
      </c>
      <c r="DN20" s="64">
        <v>113966</v>
      </c>
      <c r="DO20" s="64">
        <v>111442</v>
      </c>
      <c r="DP20" s="95"/>
      <c r="DQ20" s="62">
        <v>17</v>
      </c>
      <c r="DR20" s="63" t="str">
        <f t="shared" si="8"/>
        <v>ひたちなか市</v>
      </c>
      <c r="DS20" s="64">
        <v>0</v>
      </c>
      <c r="DT20" s="64">
        <v>0</v>
      </c>
      <c r="DU20" s="64">
        <v>0</v>
      </c>
      <c r="DV20" s="64">
        <v>0</v>
      </c>
      <c r="DW20" s="64">
        <v>0</v>
      </c>
      <c r="DX20" s="64">
        <v>0</v>
      </c>
      <c r="DY20" s="64">
        <v>0</v>
      </c>
      <c r="DZ20" s="64">
        <v>0</v>
      </c>
      <c r="EA20" s="64">
        <v>0</v>
      </c>
      <c r="EB20" s="60"/>
      <c r="EC20" s="62">
        <v>17</v>
      </c>
      <c r="ED20" s="63" t="str">
        <f t="shared" si="9"/>
        <v>ひたちなか市</v>
      </c>
      <c r="EE20" s="64">
        <v>0</v>
      </c>
      <c r="EF20" s="64">
        <v>36</v>
      </c>
      <c r="EG20" s="64">
        <v>36</v>
      </c>
      <c r="EH20" s="64">
        <v>533</v>
      </c>
      <c r="EI20" s="64">
        <v>533</v>
      </c>
      <c r="EJ20" s="64">
        <v>373</v>
      </c>
      <c r="EK20" s="64">
        <v>0</v>
      </c>
      <c r="EL20" s="64">
        <v>3</v>
      </c>
      <c r="EM20" s="64">
        <v>3</v>
      </c>
      <c r="EN20" s="60"/>
      <c r="EO20" s="62">
        <v>17</v>
      </c>
      <c r="EP20" s="63" t="str">
        <f t="shared" si="10"/>
        <v>ひたちなか市</v>
      </c>
      <c r="EQ20" s="64">
        <v>207356</v>
      </c>
      <c r="ER20" s="64">
        <v>244</v>
      </c>
      <c r="ES20" s="64">
        <v>198</v>
      </c>
      <c r="ET20" s="64">
        <v>3</v>
      </c>
      <c r="EU20" s="64">
        <v>2</v>
      </c>
      <c r="EV20" s="64">
        <v>2</v>
      </c>
      <c r="EW20" s="64">
        <v>30</v>
      </c>
      <c r="EX20" s="64">
        <v>2</v>
      </c>
      <c r="EY20" s="64">
        <v>1</v>
      </c>
      <c r="EZ20" s="60"/>
      <c r="FA20" s="62">
        <v>17</v>
      </c>
      <c r="FB20" s="63" t="str">
        <f t="shared" si="11"/>
        <v>ひたちなか市</v>
      </c>
      <c r="FC20" s="64">
        <v>153851</v>
      </c>
      <c r="FD20" s="64">
        <v>4813746</v>
      </c>
      <c r="FE20" s="64">
        <v>4128610</v>
      </c>
      <c r="FF20" s="64">
        <v>144673</v>
      </c>
      <c r="FG20" s="64">
        <v>124111</v>
      </c>
      <c r="FH20" s="64">
        <v>124111</v>
      </c>
      <c r="FI20" s="64">
        <v>132</v>
      </c>
      <c r="FJ20" s="64">
        <v>3712</v>
      </c>
      <c r="FK20" s="64">
        <v>2943</v>
      </c>
      <c r="FM20" s="62">
        <v>17</v>
      </c>
      <c r="FN20" s="63" t="str">
        <f t="shared" si="12"/>
        <v>ひたちなか市</v>
      </c>
      <c r="FO20" s="64">
        <v>672498</v>
      </c>
      <c r="FP20" s="64">
        <v>733467</v>
      </c>
      <c r="FQ20" s="64">
        <v>710625</v>
      </c>
      <c r="FR20" s="64">
        <v>1806323</v>
      </c>
      <c r="FS20" s="64">
        <v>1795352</v>
      </c>
      <c r="FT20" s="64">
        <v>1250727</v>
      </c>
      <c r="FU20" s="64">
        <v>118</v>
      </c>
      <c r="FV20" s="64">
        <v>864</v>
      </c>
      <c r="FW20" s="64">
        <v>783</v>
      </c>
      <c r="FY20" s="62">
        <v>17</v>
      </c>
      <c r="FZ20" s="63" t="str">
        <f t="shared" si="13"/>
        <v>ひたちなか市</v>
      </c>
      <c r="GA20" s="64">
        <v>0</v>
      </c>
      <c r="GB20" s="64">
        <v>0</v>
      </c>
      <c r="GC20" s="64">
        <v>0</v>
      </c>
      <c r="GD20" s="64">
        <v>0</v>
      </c>
      <c r="GE20" s="64">
        <v>0</v>
      </c>
      <c r="GF20" s="64">
        <v>0</v>
      </c>
      <c r="GG20" s="64">
        <v>0</v>
      </c>
      <c r="GH20" s="64">
        <v>0</v>
      </c>
      <c r="GI20" s="64">
        <v>0</v>
      </c>
      <c r="GK20" s="62">
        <v>17</v>
      </c>
      <c r="GL20" s="63" t="str">
        <f t="shared" si="14"/>
        <v>ひたちなか市</v>
      </c>
      <c r="GM20" s="64">
        <v>174309</v>
      </c>
      <c r="GN20" s="64">
        <v>457019</v>
      </c>
      <c r="GO20" s="64">
        <v>338990</v>
      </c>
      <c r="GP20" s="64">
        <v>479253</v>
      </c>
      <c r="GQ20" s="64">
        <v>473050</v>
      </c>
      <c r="GR20" s="64">
        <v>333061</v>
      </c>
      <c r="GS20" s="64">
        <v>178</v>
      </c>
      <c r="GT20" s="64">
        <v>1043</v>
      </c>
      <c r="GU20" s="64">
        <v>698</v>
      </c>
      <c r="GW20" s="62">
        <v>17</v>
      </c>
      <c r="GX20" s="63" t="str">
        <f t="shared" si="15"/>
        <v>ひたちなか市</v>
      </c>
      <c r="GY20" s="64">
        <v>0</v>
      </c>
      <c r="GZ20" s="64">
        <v>801522</v>
      </c>
      <c r="HA20" s="64">
        <v>801522</v>
      </c>
      <c r="HB20" s="64">
        <v>1282435</v>
      </c>
      <c r="HC20" s="64">
        <v>1282435</v>
      </c>
      <c r="HD20" s="64">
        <v>897705</v>
      </c>
      <c r="HE20" s="64">
        <v>0</v>
      </c>
      <c r="HF20" s="64">
        <v>44</v>
      </c>
      <c r="HG20" s="64">
        <v>44</v>
      </c>
      <c r="HI20" s="62">
        <v>17</v>
      </c>
      <c r="HJ20" s="63" t="str">
        <f t="shared" si="16"/>
        <v>ひたちなか市</v>
      </c>
      <c r="HK20" s="64">
        <v>0</v>
      </c>
      <c r="HL20" s="64">
        <v>0</v>
      </c>
      <c r="HM20" s="64">
        <v>0</v>
      </c>
      <c r="HN20" s="64">
        <v>0</v>
      </c>
      <c r="HO20" s="64">
        <v>0</v>
      </c>
      <c r="HP20" s="64">
        <v>0</v>
      </c>
      <c r="HQ20" s="64">
        <v>0</v>
      </c>
      <c r="HR20" s="64">
        <v>0</v>
      </c>
      <c r="HS20" s="64">
        <v>0</v>
      </c>
      <c r="HU20" s="62">
        <v>17</v>
      </c>
      <c r="HV20" s="63" t="str">
        <f t="shared" si="17"/>
        <v>ひたちなか市</v>
      </c>
      <c r="HW20" s="64">
        <v>1463</v>
      </c>
      <c r="HX20" s="64">
        <v>454132</v>
      </c>
      <c r="HY20" s="64">
        <v>453861</v>
      </c>
      <c r="HZ20" s="64">
        <v>1942095</v>
      </c>
      <c r="IA20" s="64">
        <v>1941998</v>
      </c>
      <c r="IB20" s="64">
        <v>1343174</v>
      </c>
      <c r="IC20" s="64">
        <v>7</v>
      </c>
      <c r="ID20" s="64">
        <v>1692</v>
      </c>
      <c r="IE20" s="64">
        <v>1689</v>
      </c>
      <c r="IG20" s="62">
        <v>17</v>
      </c>
      <c r="IH20" s="63" t="str">
        <f t="shared" si="18"/>
        <v>ひたちなか市</v>
      </c>
      <c r="II20" s="64">
        <v>0</v>
      </c>
      <c r="IJ20" s="64">
        <v>2412</v>
      </c>
      <c r="IK20" s="64">
        <v>2412</v>
      </c>
      <c r="IL20" s="64">
        <v>29859</v>
      </c>
      <c r="IM20" s="64">
        <v>29859</v>
      </c>
      <c r="IN20" s="64">
        <v>20471</v>
      </c>
      <c r="IO20" s="64">
        <v>0</v>
      </c>
      <c r="IP20" s="64">
        <v>6</v>
      </c>
      <c r="IQ20" s="64">
        <v>6</v>
      </c>
    </row>
    <row r="21" spans="1:251" s="56" customFormat="1" ht="24.75" customHeight="1">
      <c r="A21" s="62">
        <v>18</v>
      </c>
      <c r="B21" s="63" t="s">
        <v>90</v>
      </c>
      <c r="C21" s="64">
        <v>252288</v>
      </c>
      <c r="D21" s="64">
        <v>12689610</v>
      </c>
      <c r="E21" s="64">
        <v>11986071</v>
      </c>
      <c r="F21" s="64">
        <v>1244393</v>
      </c>
      <c r="G21" s="64">
        <v>1180747</v>
      </c>
      <c r="H21" s="64">
        <v>1180151</v>
      </c>
      <c r="I21" s="64">
        <v>706</v>
      </c>
      <c r="J21" s="64">
        <v>10722</v>
      </c>
      <c r="K21" s="64">
        <v>9778</v>
      </c>
      <c r="L21" s="60"/>
      <c r="M21" s="62">
        <v>18</v>
      </c>
      <c r="N21" s="63" t="s">
        <v>90</v>
      </c>
      <c r="O21" s="64">
        <v>0</v>
      </c>
      <c r="P21" s="64">
        <v>0</v>
      </c>
      <c r="Q21" s="64">
        <v>0</v>
      </c>
      <c r="R21" s="64">
        <v>0</v>
      </c>
      <c r="S21" s="64">
        <v>0</v>
      </c>
      <c r="T21" s="64">
        <v>0</v>
      </c>
      <c r="U21" s="64">
        <v>0</v>
      </c>
      <c r="V21" s="64">
        <v>0</v>
      </c>
      <c r="W21" s="64">
        <v>0</v>
      </c>
      <c r="X21" s="60"/>
      <c r="Y21" s="62">
        <v>18</v>
      </c>
      <c r="Z21" s="63" t="str">
        <f t="shared" si="2"/>
        <v>鹿嶋市</v>
      </c>
      <c r="AA21" s="64">
        <v>6814</v>
      </c>
      <c r="AB21" s="64">
        <v>137355</v>
      </c>
      <c r="AC21" s="64">
        <v>133262</v>
      </c>
      <c r="AD21" s="64">
        <v>91540</v>
      </c>
      <c r="AE21" s="64">
        <v>90492</v>
      </c>
      <c r="AF21" s="64">
        <v>29382</v>
      </c>
      <c r="AG21" s="64">
        <v>6</v>
      </c>
      <c r="AH21" s="64">
        <v>267</v>
      </c>
      <c r="AI21" s="64">
        <v>253</v>
      </c>
      <c r="AJ21" s="66"/>
      <c r="AK21" s="62">
        <v>18</v>
      </c>
      <c r="AL21" s="63" t="str">
        <f t="shared" si="3"/>
        <v>鹿嶋市</v>
      </c>
      <c r="AM21" s="64">
        <v>63299</v>
      </c>
      <c r="AN21" s="64">
        <v>11251572</v>
      </c>
      <c r="AO21" s="64">
        <v>10384296</v>
      </c>
      <c r="AP21" s="64">
        <v>537125</v>
      </c>
      <c r="AQ21" s="64">
        <v>495993</v>
      </c>
      <c r="AR21" s="64">
        <v>495961</v>
      </c>
      <c r="AS21" s="64">
        <v>546</v>
      </c>
      <c r="AT21" s="64">
        <v>10377</v>
      </c>
      <c r="AU21" s="64">
        <v>9152</v>
      </c>
      <c r="AV21" s="60"/>
      <c r="AW21" s="62">
        <v>18</v>
      </c>
      <c r="AX21" s="63" t="str">
        <f t="shared" si="1"/>
        <v>鹿嶋市</v>
      </c>
      <c r="AY21" s="64">
        <v>0</v>
      </c>
      <c r="AZ21" s="64">
        <v>0</v>
      </c>
      <c r="BA21" s="64">
        <v>0</v>
      </c>
      <c r="BB21" s="64">
        <v>0</v>
      </c>
      <c r="BC21" s="64">
        <v>0</v>
      </c>
      <c r="BD21" s="64">
        <v>0</v>
      </c>
      <c r="BE21" s="64">
        <v>0</v>
      </c>
      <c r="BF21" s="64">
        <v>0</v>
      </c>
      <c r="BG21" s="64">
        <v>0</v>
      </c>
      <c r="BH21" s="60"/>
      <c r="BI21" s="62">
        <v>18</v>
      </c>
      <c r="BJ21" s="63" t="str">
        <f t="shared" si="0"/>
        <v>鹿嶋市</v>
      </c>
      <c r="BK21" s="64">
        <v>27966</v>
      </c>
      <c r="BL21" s="64">
        <v>1106844</v>
      </c>
      <c r="BM21" s="64">
        <v>1090261</v>
      </c>
      <c r="BN21" s="64">
        <v>4079364</v>
      </c>
      <c r="BO21" s="64">
        <v>4054683</v>
      </c>
      <c r="BP21" s="64">
        <v>1271979</v>
      </c>
      <c r="BQ21" s="64">
        <v>49</v>
      </c>
      <c r="BR21" s="64">
        <v>1480</v>
      </c>
      <c r="BS21" s="64">
        <v>1416</v>
      </c>
      <c r="BT21" s="66"/>
      <c r="BU21" s="62">
        <v>18</v>
      </c>
      <c r="BV21" s="63" t="str">
        <f t="shared" si="4"/>
        <v>鹿嶋市</v>
      </c>
      <c r="BW21" s="64">
        <v>0</v>
      </c>
      <c r="BX21" s="64">
        <v>5899631</v>
      </c>
      <c r="BY21" s="64">
        <v>5311526</v>
      </c>
      <c r="BZ21" s="64">
        <v>59416063</v>
      </c>
      <c r="CA21" s="64">
        <v>55926497</v>
      </c>
      <c r="CB21" s="64">
        <v>9270694</v>
      </c>
      <c r="CC21" s="64">
        <v>0</v>
      </c>
      <c r="CD21" s="64">
        <v>31972</v>
      </c>
      <c r="CE21" s="64">
        <v>28176</v>
      </c>
      <c r="CF21" s="66"/>
      <c r="CG21" s="62">
        <v>18</v>
      </c>
      <c r="CH21" s="63" t="str">
        <f t="shared" si="5"/>
        <v>鹿嶋市</v>
      </c>
      <c r="CI21" s="64">
        <v>0</v>
      </c>
      <c r="CJ21" s="64">
        <v>5709407</v>
      </c>
      <c r="CK21" s="64">
        <v>5651467</v>
      </c>
      <c r="CL21" s="64">
        <v>44333849</v>
      </c>
      <c r="CM21" s="64">
        <v>44045005</v>
      </c>
      <c r="CN21" s="64">
        <v>14643957</v>
      </c>
      <c r="CO21" s="64">
        <v>0</v>
      </c>
      <c r="CP21" s="64">
        <v>27829</v>
      </c>
      <c r="CQ21" s="64">
        <v>26027</v>
      </c>
      <c r="CR21" s="66"/>
      <c r="CS21" s="62">
        <v>18</v>
      </c>
      <c r="CT21" s="63" t="str">
        <f t="shared" si="6"/>
        <v>鹿嶋市</v>
      </c>
      <c r="CU21" s="64">
        <v>0</v>
      </c>
      <c r="CV21" s="64">
        <v>8874523</v>
      </c>
      <c r="CW21" s="64">
        <v>8871786</v>
      </c>
      <c r="CX21" s="64">
        <v>81164554</v>
      </c>
      <c r="CY21" s="64">
        <v>81152860</v>
      </c>
      <c r="CZ21" s="64">
        <v>56253069</v>
      </c>
      <c r="DA21" s="64">
        <v>0</v>
      </c>
      <c r="DB21" s="64">
        <v>6465</v>
      </c>
      <c r="DC21" s="64">
        <v>6385</v>
      </c>
      <c r="DD21" s="66"/>
      <c r="DE21" s="62">
        <v>18</v>
      </c>
      <c r="DF21" s="63" t="str">
        <f t="shared" si="7"/>
        <v>鹿嶋市</v>
      </c>
      <c r="DG21" s="64">
        <v>1190110</v>
      </c>
      <c r="DH21" s="64">
        <v>20483561</v>
      </c>
      <c r="DI21" s="64">
        <v>19834779</v>
      </c>
      <c r="DJ21" s="64">
        <v>184914466</v>
      </c>
      <c r="DK21" s="64">
        <v>181124362</v>
      </c>
      <c r="DL21" s="64">
        <v>80167720</v>
      </c>
      <c r="DM21" s="64">
        <v>700</v>
      </c>
      <c r="DN21" s="64">
        <v>66266</v>
      </c>
      <c r="DO21" s="64">
        <v>60588</v>
      </c>
      <c r="DP21" s="95"/>
      <c r="DQ21" s="62">
        <v>18</v>
      </c>
      <c r="DR21" s="63" t="str">
        <f t="shared" si="8"/>
        <v>鹿嶋市</v>
      </c>
      <c r="DS21" s="64">
        <v>0</v>
      </c>
      <c r="DT21" s="64">
        <v>0</v>
      </c>
      <c r="DU21" s="64">
        <v>0</v>
      </c>
      <c r="DV21" s="64">
        <v>0</v>
      </c>
      <c r="DW21" s="64">
        <v>0</v>
      </c>
      <c r="DX21" s="64">
        <v>0</v>
      </c>
      <c r="DY21" s="64">
        <v>0</v>
      </c>
      <c r="DZ21" s="64">
        <v>0</v>
      </c>
      <c r="EA21" s="64">
        <v>0</v>
      </c>
      <c r="EB21" s="60"/>
      <c r="EC21" s="62">
        <v>18</v>
      </c>
      <c r="ED21" s="63" t="str">
        <f t="shared" si="9"/>
        <v>鹿嶋市</v>
      </c>
      <c r="EE21" s="64">
        <v>0</v>
      </c>
      <c r="EF21" s="64">
        <v>0</v>
      </c>
      <c r="EG21" s="64">
        <v>0</v>
      </c>
      <c r="EH21" s="64">
        <v>0</v>
      </c>
      <c r="EI21" s="64">
        <v>0</v>
      </c>
      <c r="EJ21" s="64">
        <v>0</v>
      </c>
      <c r="EK21" s="64">
        <v>0</v>
      </c>
      <c r="EL21" s="64">
        <v>0</v>
      </c>
      <c r="EM21" s="64">
        <v>0</v>
      </c>
      <c r="EN21" s="60"/>
      <c r="EO21" s="62">
        <v>18</v>
      </c>
      <c r="EP21" s="63" t="str">
        <f t="shared" si="10"/>
        <v>鹿嶋市</v>
      </c>
      <c r="EQ21" s="64">
        <v>89531</v>
      </c>
      <c r="ER21" s="64">
        <v>15563</v>
      </c>
      <c r="ES21" s="64">
        <v>5907</v>
      </c>
      <c r="ET21" s="64">
        <v>3933</v>
      </c>
      <c r="EU21" s="64">
        <v>3781</v>
      </c>
      <c r="EV21" s="64">
        <v>3781</v>
      </c>
      <c r="EW21" s="64">
        <v>110</v>
      </c>
      <c r="EX21" s="64">
        <v>21</v>
      </c>
      <c r="EY21" s="64">
        <v>7</v>
      </c>
      <c r="EZ21" s="60"/>
      <c r="FA21" s="62">
        <v>18</v>
      </c>
      <c r="FB21" s="63" t="str">
        <f t="shared" si="11"/>
        <v>鹿嶋市</v>
      </c>
      <c r="FC21" s="64">
        <v>1008330</v>
      </c>
      <c r="FD21" s="64">
        <v>11180277</v>
      </c>
      <c r="FE21" s="64">
        <v>9165123</v>
      </c>
      <c r="FF21" s="64">
        <v>274715</v>
      </c>
      <c r="FG21" s="64">
        <v>224883</v>
      </c>
      <c r="FH21" s="64">
        <v>224883</v>
      </c>
      <c r="FI21" s="64">
        <v>1594</v>
      </c>
      <c r="FJ21" s="64">
        <v>9471</v>
      </c>
      <c r="FK21" s="64">
        <v>6230</v>
      </c>
      <c r="FM21" s="62">
        <v>18</v>
      </c>
      <c r="FN21" s="63" t="str">
        <f t="shared" si="12"/>
        <v>鹿嶋市</v>
      </c>
      <c r="FO21" s="64">
        <v>109504</v>
      </c>
      <c r="FP21" s="64">
        <v>469741</v>
      </c>
      <c r="FQ21" s="64">
        <v>467743</v>
      </c>
      <c r="FR21" s="64">
        <v>850865</v>
      </c>
      <c r="FS21" s="64">
        <v>847833</v>
      </c>
      <c r="FT21" s="64">
        <v>844516</v>
      </c>
      <c r="FU21" s="64">
        <v>196</v>
      </c>
      <c r="FV21" s="64">
        <v>577</v>
      </c>
      <c r="FW21" s="64">
        <v>547</v>
      </c>
      <c r="FY21" s="62">
        <v>18</v>
      </c>
      <c r="FZ21" s="63" t="str">
        <f t="shared" si="13"/>
        <v>鹿嶋市</v>
      </c>
      <c r="GA21" s="64">
        <v>0</v>
      </c>
      <c r="GB21" s="64">
        <v>8414</v>
      </c>
      <c r="GC21" s="64">
        <v>8414</v>
      </c>
      <c r="GD21" s="64">
        <v>438</v>
      </c>
      <c r="GE21" s="64">
        <v>438</v>
      </c>
      <c r="GF21" s="64">
        <v>438</v>
      </c>
      <c r="GG21" s="64">
        <v>0</v>
      </c>
      <c r="GH21" s="64">
        <v>1</v>
      </c>
      <c r="GI21" s="64">
        <v>1</v>
      </c>
      <c r="GK21" s="62">
        <v>18</v>
      </c>
      <c r="GL21" s="63" t="str">
        <f t="shared" si="14"/>
        <v>鹿嶋市</v>
      </c>
      <c r="GM21" s="64">
        <v>372469</v>
      </c>
      <c r="GN21" s="64">
        <v>2067656</v>
      </c>
      <c r="GO21" s="64">
        <v>1286567</v>
      </c>
      <c r="GP21" s="64">
        <v>633967</v>
      </c>
      <c r="GQ21" s="64">
        <v>509390</v>
      </c>
      <c r="GR21" s="64">
        <v>509048</v>
      </c>
      <c r="GS21" s="64">
        <v>541</v>
      </c>
      <c r="GT21" s="64">
        <v>5558</v>
      </c>
      <c r="GU21" s="64">
        <v>2127</v>
      </c>
      <c r="GW21" s="62">
        <v>18</v>
      </c>
      <c r="GX21" s="63" t="str">
        <f t="shared" si="15"/>
        <v>鹿嶋市</v>
      </c>
      <c r="GY21" s="64">
        <v>0</v>
      </c>
      <c r="GZ21" s="64">
        <v>608051</v>
      </c>
      <c r="HA21" s="64">
        <v>607970</v>
      </c>
      <c r="HB21" s="64">
        <v>747903</v>
      </c>
      <c r="HC21" s="64">
        <v>747803</v>
      </c>
      <c r="HD21" s="64">
        <v>747803</v>
      </c>
      <c r="HE21" s="64">
        <v>0</v>
      </c>
      <c r="HF21" s="64">
        <v>300</v>
      </c>
      <c r="HG21" s="64">
        <v>298</v>
      </c>
      <c r="HI21" s="62">
        <v>18</v>
      </c>
      <c r="HJ21" s="63" t="str">
        <f t="shared" si="16"/>
        <v>鹿嶋市</v>
      </c>
      <c r="HK21" s="64">
        <v>0</v>
      </c>
      <c r="HL21" s="64">
        <v>0</v>
      </c>
      <c r="HM21" s="64">
        <v>0</v>
      </c>
      <c r="HN21" s="64">
        <v>0</v>
      </c>
      <c r="HO21" s="64">
        <v>0</v>
      </c>
      <c r="HP21" s="64">
        <v>0</v>
      </c>
      <c r="HQ21" s="64">
        <v>0</v>
      </c>
      <c r="HR21" s="64">
        <v>0</v>
      </c>
      <c r="HS21" s="64">
        <v>0</v>
      </c>
      <c r="HU21" s="62">
        <v>18</v>
      </c>
      <c r="HV21" s="63" t="str">
        <f t="shared" si="17"/>
        <v>鹿嶋市</v>
      </c>
      <c r="HW21" s="64">
        <v>60954</v>
      </c>
      <c r="HX21" s="64">
        <v>201691</v>
      </c>
      <c r="HY21" s="64">
        <v>200036</v>
      </c>
      <c r="HZ21" s="64">
        <v>323049</v>
      </c>
      <c r="IA21" s="64">
        <v>321228</v>
      </c>
      <c r="IB21" s="64">
        <v>144283</v>
      </c>
      <c r="IC21" s="64">
        <v>215</v>
      </c>
      <c r="ID21" s="64">
        <v>525</v>
      </c>
      <c r="IE21" s="64">
        <v>524</v>
      </c>
      <c r="IG21" s="62">
        <v>18</v>
      </c>
      <c r="IH21" s="63" t="str">
        <f t="shared" si="18"/>
        <v>鹿嶋市</v>
      </c>
      <c r="II21" s="64">
        <v>0</v>
      </c>
      <c r="IJ21" s="64">
        <v>0</v>
      </c>
      <c r="IK21" s="64">
        <v>0</v>
      </c>
      <c r="IL21" s="64">
        <v>0</v>
      </c>
      <c r="IM21" s="64">
        <v>0</v>
      </c>
      <c r="IN21" s="64">
        <v>0</v>
      </c>
      <c r="IO21" s="64">
        <v>0</v>
      </c>
      <c r="IP21" s="64">
        <v>0</v>
      </c>
      <c r="IQ21" s="64">
        <v>0</v>
      </c>
    </row>
    <row r="22" spans="1:251" s="56" customFormat="1" ht="24.75" customHeight="1">
      <c r="A22" s="62">
        <v>19</v>
      </c>
      <c r="B22" s="63" t="s">
        <v>65</v>
      </c>
      <c r="C22" s="64">
        <v>601575</v>
      </c>
      <c r="D22" s="64">
        <v>18370789</v>
      </c>
      <c r="E22" s="64">
        <v>17450617</v>
      </c>
      <c r="F22" s="64">
        <v>1914502</v>
      </c>
      <c r="G22" s="64">
        <v>1827268</v>
      </c>
      <c r="H22" s="64">
        <v>1824263</v>
      </c>
      <c r="I22" s="64">
        <v>1305</v>
      </c>
      <c r="J22" s="64">
        <v>12983</v>
      </c>
      <c r="K22" s="64">
        <v>11970</v>
      </c>
      <c r="L22" s="60"/>
      <c r="M22" s="62">
        <v>19</v>
      </c>
      <c r="N22" s="63" t="s">
        <v>65</v>
      </c>
      <c r="O22" s="64">
        <v>0</v>
      </c>
      <c r="P22" s="64">
        <v>0</v>
      </c>
      <c r="Q22" s="64">
        <v>0</v>
      </c>
      <c r="R22" s="64">
        <v>0</v>
      </c>
      <c r="S22" s="64">
        <v>0</v>
      </c>
      <c r="T22" s="64">
        <v>0</v>
      </c>
      <c r="U22" s="64">
        <v>0</v>
      </c>
      <c r="V22" s="64">
        <v>0</v>
      </c>
      <c r="W22" s="64">
        <v>0</v>
      </c>
      <c r="X22" s="60"/>
      <c r="Y22" s="62">
        <v>19</v>
      </c>
      <c r="Z22" s="63" t="str">
        <f t="shared" si="2"/>
        <v>潮来市</v>
      </c>
      <c r="AA22" s="64">
        <v>13664</v>
      </c>
      <c r="AB22" s="64">
        <v>383437</v>
      </c>
      <c r="AC22" s="64">
        <v>380352</v>
      </c>
      <c r="AD22" s="64">
        <v>987254</v>
      </c>
      <c r="AE22" s="64">
        <v>979392</v>
      </c>
      <c r="AF22" s="64">
        <v>326087</v>
      </c>
      <c r="AG22" s="64">
        <v>75</v>
      </c>
      <c r="AH22" s="64">
        <v>694</v>
      </c>
      <c r="AI22" s="64">
        <v>676</v>
      </c>
      <c r="AJ22" s="66"/>
      <c r="AK22" s="62">
        <v>19</v>
      </c>
      <c r="AL22" s="63" t="str">
        <f t="shared" si="3"/>
        <v>潮来市</v>
      </c>
      <c r="AM22" s="64">
        <v>153684</v>
      </c>
      <c r="AN22" s="64">
        <v>5012234</v>
      </c>
      <c r="AO22" s="64">
        <v>4403146</v>
      </c>
      <c r="AP22" s="64">
        <v>266607</v>
      </c>
      <c r="AQ22" s="64">
        <v>234942</v>
      </c>
      <c r="AR22" s="64">
        <v>234901</v>
      </c>
      <c r="AS22" s="64">
        <v>489</v>
      </c>
      <c r="AT22" s="64">
        <v>6536</v>
      </c>
      <c r="AU22" s="64">
        <v>5759</v>
      </c>
      <c r="AV22" s="60"/>
      <c r="AW22" s="62">
        <v>19</v>
      </c>
      <c r="AX22" s="63" t="str">
        <f t="shared" si="1"/>
        <v>潮来市</v>
      </c>
      <c r="AY22" s="64">
        <v>0</v>
      </c>
      <c r="AZ22" s="64">
        <v>0</v>
      </c>
      <c r="BA22" s="64">
        <v>0</v>
      </c>
      <c r="BB22" s="64">
        <v>0</v>
      </c>
      <c r="BC22" s="64">
        <v>0</v>
      </c>
      <c r="BD22" s="64">
        <v>0</v>
      </c>
      <c r="BE22" s="64">
        <v>0</v>
      </c>
      <c r="BF22" s="64">
        <v>0</v>
      </c>
      <c r="BG22" s="64">
        <v>0</v>
      </c>
      <c r="BH22" s="60"/>
      <c r="BI22" s="62">
        <v>19</v>
      </c>
      <c r="BJ22" s="63" t="str">
        <f t="shared" si="0"/>
        <v>潮来市</v>
      </c>
      <c r="BK22" s="64">
        <v>4999</v>
      </c>
      <c r="BL22" s="64">
        <v>630332</v>
      </c>
      <c r="BM22" s="64">
        <v>624533</v>
      </c>
      <c r="BN22" s="64">
        <v>2664259</v>
      </c>
      <c r="BO22" s="64">
        <v>2643232</v>
      </c>
      <c r="BP22" s="64">
        <v>880774</v>
      </c>
      <c r="BQ22" s="64">
        <v>19</v>
      </c>
      <c r="BR22" s="64">
        <v>1438</v>
      </c>
      <c r="BS22" s="64">
        <v>1390</v>
      </c>
      <c r="BT22" s="66"/>
      <c r="BU22" s="62">
        <v>19</v>
      </c>
      <c r="BV22" s="63" t="str">
        <f t="shared" si="4"/>
        <v>潮来市</v>
      </c>
      <c r="BW22" s="64">
        <v>0</v>
      </c>
      <c r="BX22" s="64">
        <v>2527392</v>
      </c>
      <c r="BY22" s="64">
        <v>2241282</v>
      </c>
      <c r="BZ22" s="64">
        <v>18668338</v>
      </c>
      <c r="CA22" s="64">
        <v>16766745</v>
      </c>
      <c r="CB22" s="64">
        <v>2794344</v>
      </c>
      <c r="CC22" s="64">
        <v>0</v>
      </c>
      <c r="CD22" s="64">
        <v>14102</v>
      </c>
      <c r="CE22" s="64">
        <v>12060</v>
      </c>
      <c r="CF22" s="66"/>
      <c r="CG22" s="62">
        <v>19</v>
      </c>
      <c r="CH22" s="63" t="str">
        <f t="shared" si="5"/>
        <v>潮来市</v>
      </c>
      <c r="CI22" s="64">
        <v>0</v>
      </c>
      <c r="CJ22" s="64">
        <v>2707359</v>
      </c>
      <c r="CK22" s="64">
        <v>2681737</v>
      </c>
      <c r="CL22" s="64">
        <v>15725383</v>
      </c>
      <c r="CM22" s="64">
        <v>15620043</v>
      </c>
      <c r="CN22" s="64">
        <v>5206582</v>
      </c>
      <c r="CO22" s="64">
        <v>0</v>
      </c>
      <c r="CP22" s="64">
        <v>10253</v>
      </c>
      <c r="CQ22" s="64">
        <v>9730</v>
      </c>
      <c r="CR22" s="66"/>
      <c r="CS22" s="62">
        <v>19</v>
      </c>
      <c r="CT22" s="63" t="str">
        <f t="shared" si="6"/>
        <v>潮来市</v>
      </c>
      <c r="CU22" s="64">
        <v>0</v>
      </c>
      <c r="CV22" s="64">
        <v>1556193</v>
      </c>
      <c r="CW22" s="64">
        <v>1554822</v>
      </c>
      <c r="CX22" s="64">
        <v>10638612</v>
      </c>
      <c r="CY22" s="64">
        <v>10632689</v>
      </c>
      <c r="CZ22" s="64">
        <v>7436674</v>
      </c>
      <c r="DA22" s="64">
        <v>0</v>
      </c>
      <c r="DB22" s="64">
        <v>2703</v>
      </c>
      <c r="DC22" s="64">
        <v>2667</v>
      </c>
      <c r="DD22" s="66"/>
      <c r="DE22" s="62">
        <v>19</v>
      </c>
      <c r="DF22" s="63" t="str">
        <f t="shared" si="7"/>
        <v>潮来市</v>
      </c>
      <c r="DG22" s="64">
        <v>557633</v>
      </c>
      <c r="DH22" s="64">
        <v>6790944</v>
      </c>
      <c r="DI22" s="64">
        <v>6477841</v>
      </c>
      <c r="DJ22" s="64">
        <v>45032333</v>
      </c>
      <c r="DK22" s="64">
        <v>43019477</v>
      </c>
      <c r="DL22" s="64">
        <v>15437600</v>
      </c>
      <c r="DM22" s="64">
        <v>860</v>
      </c>
      <c r="DN22" s="64">
        <v>27058</v>
      </c>
      <c r="DO22" s="64">
        <v>24457</v>
      </c>
      <c r="DP22" s="95"/>
      <c r="DQ22" s="62">
        <v>19</v>
      </c>
      <c r="DR22" s="63" t="str">
        <f t="shared" si="8"/>
        <v>潮来市</v>
      </c>
      <c r="DS22" s="64">
        <v>0</v>
      </c>
      <c r="DT22" s="64">
        <v>0</v>
      </c>
      <c r="DU22" s="64">
        <v>0</v>
      </c>
      <c r="DV22" s="64">
        <v>0</v>
      </c>
      <c r="DW22" s="64">
        <v>0</v>
      </c>
      <c r="DX22" s="64">
        <v>0</v>
      </c>
      <c r="DY22" s="64">
        <v>0</v>
      </c>
      <c r="DZ22" s="64">
        <v>0</v>
      </c>
      <c r="EA22" s="64">
        <v>0</v>
      </c>
      <c r="EB22" s="60"/>
      <c r="EC22" s="62">
        <v>19</v>
      </c>
      <c r="ED22" s="63" t="str">
        <f t="shared" si="9"/>
        <v>潮来市</v>
      </c>
      <c r="EE22" s="64">
        <v>0</v>
      </c>
      <c r="EF22" s="64">
        <v>0</v>
      </c>
      <c r="EG22" s="64">
        <v>0</v>
      </c>
      <c r="EH22" s="64">
        <v>0</v>
      </c>
      <c r="EI22" s="64">
        <v>0</v>
      </c>
      <c r="EJ22" s="64">
        <v>0</v>
      </c>
      <c r="EK22" s="64">
        <v>0</v>
      </c>
      <c r="EL22" s="64">
        <v>0</v>
      </c>
      <c r="EM22" s="64">
        <v>0</v>
      </c>
      <c r="EN22" s="60"/>
      <c r="EO22" s="62">
        <v>19</v>
      </c>
      <c r="EP22" s="63" t="str">
        <f t="shared" si="10"/>
        <v>潮来市</v>
      </c>
      <c r="EQ22" s="64">
        <v>17236</v>
      </c>
      <c r="ER22" s="64">
        <v>24802</v>
      </c>
      <c r="ES22" s="64">
        <v>24367</v>
      </c>
      <c r="ET22" s="64">
        <v>1565</v>
      </c>
      <c r="EU22" s="64">
        <v>1555</v>
      </c>
      <c r="EV22" s="64">
        <v>1555</v>
      </c>
      <c r="EW22" s="64">
        <v>14</v>
      </c>
      <c r="EX22" s="64">
        <v>31</v>
      </c>
      <c r="EY22" s="64">
        <v>22</v>
      </c>
      <c r="EZ22" s="60"/>
      <c r="FA22" s="62">
        <v>19</v>
      </c>
      <c r="FB22" s="63" t="str">
        <f t="shared" si="11"/>
        <v>潮来市</v>
      </c>
      <c r="FC22" s="64">
        <v>555461</v>
      </c>
      <c r="FD22" s="64">
        <v>7664196</v>
      </c>
      <c r="FE22" s="64">
        <v>6577319</v>
      </c>
      <c r="FF22" s="64">
        <v>262624</v>
      </c>
      <c r="FG22" s="64">
        <v>225257</v>
      </c>
      <c r="FH22" s="64">
        <v>225257</v>
      </c>
      <c r="FI22" s="64">
        <v>436</v>
      </c>
      <c r="FJ22" s="64">
        <v>4706</v>
      </c>
      <c r="FK22" s="64">
        <v>3652</v>
      </c>
      <c r="FM22" s="62">
        <v>19</v>
      </c>
      <c r="FN22" s="63" t="str">
        <f t="shared" si="12"/>
        <v>潮来市</v>
      </c>
      <c r="FO22" s="64">
        <v>29716</v>
      </c>
      <c r="FP22" s="64">
        <v>82505</v>
      </c>
      <c r="FQ22" s="64">
        <v>79048</v>
      </c>
      <c r="FR22" s="64">
        <v>132719</v>
      </c>
      <c r="FS22" s="64">
        <v>130801</v>
      </c>
      <c r="FT22" s="64">
        <v>91367</v>
      </c>
      <c r="FU22" s="64">
        <v>16</v>
      </c>
      <c r="FV22" s="64">
        <v>107</v>
      </c>
      <c r="FW22" s="64">
        <v>98</v>
      </c>
      <c r="FY22" s="62">
        <v>19</v>
      </c>
      <c r="FZ22" s="63" t="str">
        <f t="shared" si="13"/>
        <v>潮来市</v>
      </c>
      <c r="GA22" s="64">
        <v>0</v>
      </c>
      <c r="GB22" s="64">
        <v>0</v>
      </c>
      <c r="GC22" s="64">
        <v>0</v>
      </c>
      <c r="GD22" s="64">
        <v>0</v>
      </c>
      <c r="GE22" s="64">
        <v>0</v>
      </c>
      <c r="GF22" s="64">
        <v>0</v>
      </c>
      <c r="GG22" s="64">
        <v>0</v>
      </c>
      <c r="GH22" s="64">
        <v>0</v>
      </c>
      <c r="GI22" s="64">
        <v>0</v>
      </c>
      <c r="GK22" s="62">
        <v>19</v>
      </c>
      <c r="GL22" s="63" t="str">
        <f t="shared" si="14"/>
        <v>潮来市</v>
      </c>
      <c r="GM22" s="64">
        <v>405278</v>
      </c>
      <c r="GN22" s="64">
        <v>794067</v>
      </c>
      <c r="GO22" s="64">
        <v>601714</v>
      </c>
      <c r="GP22" s="64">
        <v>53527</v>
      </c>
      <c r="GQ22" s="64">
        <v>48341</v>
      </c>
      <c r="GR22" s="64">
        <v>38148</v>
      </c>
      <c r="GS22" s="64">
        <v>534</v>
      </c>
      <c r="GT22" s="64">
        <v>1385</v>
      </c>
      <c r="GU22" s="64">
        <v>1038</v>
      </c>
      <c r="GW22" s="62">
        <v>19</v>
      </c>
      <c r="GX22" s="63" t="str">
        <f t="shared" si="15"/>
        <v>潮来市</v>
      </c>
      <c r="GY22" s="64">
        <v>1678</v>
      </c>
      <c r="GZ22" s="64">
        <v>1489189</v>
      </c>
      <c r="HA22" s="64">
        <v>1489140</v>
      </c>
      <c r="HB22" s="64">
        <v>2301611</v>
      </c>
      <c r="HC22" s="64">
        <v>2301536</v>
      </c>
      <c r="HD22" s="64">
        <v>1611075</v>
      </c>
      <c r="HE22" s="64">
        <v>11</v>
      </c>
      <c r="HF22" s="64">
        <v>811</v>
      </c>
      <c r="HG22" s="64">
        <v>810</v>
      </c>
      <c r="HI22" s="62">
        <v>19</v>
      </c>
      <c r="HJ22" s="63" t="str">
        <f t="shared" si="16"/>
        <v>潮来市</v>
      </c>
      <c r="HK22" s="64">
        <v>0</v>
      </c>
      <c r="HL22" s="64">
        <v>0</v>
      </c>
      <c r="HM22" s="64">
        <v>0</v>
      </c>
      <c r="HN22" s="64">
        <v>0</v>
      </c>
      <c r="HO22" s="64">
        <v>0</v>
      </c>
      <c r="HP22" s="64">
        <v>0</v>
      </c>
      <c r="HQ22" s="64">
        <v>0</v>
      </c>
      <c r="HR22" s="64">
        <v>0</v>
      </c>
      <c r="HS22" s="64">
        <v>0</v>
      </c>
      <c r="HU22" s="62">
        <v>19</v>
      </c>
      <c r="HV22" s="63" t="str">
        <f t="shared" si="17"/>
        <v>潮来市</v>
      </c>
      <c r="HW22" s="64">
        <v>0</v>
      </c>
      <c r="HX22" s="64">
        <v>84628</v>
      </c>
      <c r="HY22" s="64">
        <v>84628</v>
      </c>
      <c r="HZ22" s="64">
        <v>164989</v>
      </c>
      <c r="IA22" s="64">
        <v>164989</v>
      </c>
      <c r="IB22" s="64">
        <v>112024</v>
      </c>
      <c r="IC22" s="64">
        <v>0</v>
      </c>
      <c r="ID22" s="64">
        <v>391</v>
      </c>
      <c r="IE22" s="64">
        <v>391</v>
      </c>
      <c r="IG22" s="62">
        <v>19</v>
      </c>
      <c r="IH22" s="63" t="str">
        <f t="shared" si="18"/>
        <v>潮来市</v>
      </c>
      <c r="II22" s="64">
        <v>0</v>
      </c>
      <c r="IJ22" s="64">
        <v>2718</v>
      </c>
      <c r="IK22" s="64">
        <v>2718</v>
      </c>
      <c r="IL22" s="64">
        <v>16417</v>
      </c>
      <c r="IM22" s="64">
        <v>16417</v>
      </c>
      <c r="IN22" s="64">
        <v>11457</v>
      </c>
      <c r="IO22" s="64">
        <v>0</v>
      </c>
      <c r="IP22" s="64">
        <v>13</v>
      </c>
      <c r="IQ22" s="64">
        <v>13</v>
      </c>
    </row>
    <row r="23" spans="1:251" s="56" customFormat="1" ht="24.75" customHeight="1">
      <c r="A23" s="62">
        <v>20</v>
      </c>
      <c r="B23" s="63" t="s">
        <v>91</v>
      </c>
      <c r="C23" s="64">
        <v>38981</v>
      </c>
      <c r="D23" s="64">
        <v>4422089</v>
      </c>
      <c r="E23" s="64">
        <v>4120407</v>
      </c>
      <c r="F23" s="64">
        <v>373904</v>
      </c>
      <c r="G23" s="64">
        <v>350316</v>
      </c>
      <c r="H23" s="64">
        <v>350014</v>
      </c>
      <c r="I23" s="64">
        <v>60</v>
      </c>
      <c r="J23" s="64">
        <v>2483</v>
      </c>
      <c r="K23" s="64">
        <v>2224</v>
      </c>
      <c r="L23" s="60"/>
      <c r="M23" s="62">
        <v>20</v>
      </c>
      <c r="N23" s="63" t="s">
        <v>91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0"/>
      <c r="Y23" s="62">
        <v>20</v>
      </c>
      <c r="Z23" s="63" t="str">
        <f t="shared" si="2"/>
        <v>守谷市</v>
      </c>
      <c r="AA23" s="64">
        <v>0</v>
      </c>
      <c r="AB23" s="64">
        <v>454</v>
      </c>
      <c r="AC23" s="64">
        <v>454</v>
      </c>
      <c r="AD23" s="64">
        <v>12607</v>
      </c>
      <c r="AE23" s="64">
        <v>12607</v>
      </c>
      <c r="AF23" s="64">
        <v>4202</v>
      </c>
      <c r="AG23" s="64">
        <v>0</v>
      </c>
      <c r="AH23" s="64">
        <v>3</v>
      </c>
      <c r="AI23" s="64">
        <v>3</v>
      </c>
      <c r="AJ23" s="66"/>
      <c r="AK23" s="62">
        <v>20</v>
      </c>
      <c r="AL23" s="63" t="str">
        <f t="shared" si="3"/>
        <v>守谷市</v>
      </c>
      <c r="AM23" s="64">
        <v>51042</v>
      </c>
      <c r="AN23" s="64">
        <v>3447143</v>
      </c>
      <c r="AO23" s="64">
        <v>3155798</v>
      </c>
      <c r="AP23" s="64">
        <v>175179</v>
      </c>
      <c r="AQ23" s="64">
        <v>160496</v>
      </c>
      <c r="AR23" s="64">
        <v>160463</v>
      </c>
      <c r="AS23" s="64">
        <v>127</v>
      </c>
      <c r="AT23" s="64">
        <v>4672</v>
      </c>
      <c r="AU23" s="64">
        <v>4103</v>
      </c>
      <c r="AV23" s="60"/>
      <c r="AW23" s="62">
        <v>20</v>
      </c>
      <c r="AX23" s="63" t="str">
        <f t="shared" si="1"/>
        <v>守谷市</v>
      </c>
      <c r="AY23" s="64">
        <v>0</v>
      </c>
      <c r="AZ23" s="64">
        <v>0</v>
      </c>
      <c r="BA23" s="64">
        <v>0</v>
      </c>
      <c r="BB23" s="64">
        <v>0</v>
      </c>
      <c r="BC23" s="64">
        <v>0</v>
      </c>
      <c r="BD23" s="64">
        <v>0</v>
      </c>
      <c r="BE23" s="64">
        <v>0</v>
      </c>
      <c r="BF23" s="64">
        <v>0</v>
      </c>
      <c r="BG23" s="64">
        <v>0</v>
      </c>
      <c r="BH23" s="60"/>
      <c r="BI23" s="62">
        <v>20</v>
      </c>
      <c r="BJ23" s="63" t="str">
        <f t="shared" si="0"/>
        <v>守谷市</v>
      </c>
      <c r="BK23" s="64">
        <v>3366</v>
      </c>
      <c r="BL23" s="64">
        <v>172130</v>
      </c>
      <c r="BM23" s="64">
        <v>172096</v>
      </c>
      <c r="BN23" s="64">
        <v>5548653</v>
      </c>
      <c r="BO23" s="64">
        <v>5547914</v>
      </c>
      <c r="BP23" s="64">
        <v>2023797</v>
      </c>
      <c r="BQ23" s="64">
        <v>4</v>
      </c>
      <c r="BR23" s="64">
        <v>410</v>
      </c>
      <c r="BS23" s="64">
        <v>409</v>
      </c>
      <c r="BT23" s="66"/>
      <c r="BU23" s="62">
        <v>20</v>
      </c>
      <c r="BV23" s="63" t="str">
        <f t="shared" si="4"/>
        <v>守谷市</v>
      </c>
      <c r="BW23" s="64">
        <v>0</v>
      </c>
      <c r="BX23" s="64">
        <v>4268494</v>
      </c>
      <c r="BY23" s="64">
        <v>4261989</v>
      </c>
      <c r="BZ23" s="64">
        <v>198506196</v>
      </c>
      <c r="CA23" s="64">
        <v>198427266</v>
      </c>
      <c r="CB23" s="64">
        <v>32988764</v>
      </c>
      <c r="CC23" s="64">
        <v>0</v>
      </c>
      <c r="CD23" s="64">
        <v>22888</v>
      </c>
      <c r="CE23" s="64">
        <v>22822</v>
      </c>
      <c r="CF23" s="66"/>
      <c r="CG23" s="62">
        <v>20</v>
      </c>
      <c r="CH23" s="63" t="str">
        <f t="shared" si="5"/>
        <v>守谷市</v>
      </c>
      <c r="CI23" s="64">
        <v>0</v>
      </c>
      <c r="CJ23" s="64">
        <v>1840027</v>
      </c>
      <c r="CK23" s="64">
        <v>1839356</v>
      </c>
      <c r="CL23" s="64">
        <v>41558396</v>
      </c>
      <c r="CM23" s="64">
        <v>41547788</v>
      </c>
      <c r="CN23" s="64">
        <v>13833277</v>
      </c>
      <c r="CO23" s="64">
        <v>0</v>
      </c>
      <c r="CP23" s="64">
        <v>11560</v>
      </c>
      <c r="CQ23" s="64">
        <v>11521</v>
      </c>
      <c r="CR23" s="66"/>
      <c r="CS23" s="62">
        <v>20</v>
      </c>
      <c r="CT23" s="63" t="str">
        <f t="shared" si="6"/>
        <v>守谷市</v>
      </c>
      <c r="CU23" s="64">
        <v>0</v>
      </c>
      <c r="CV23" s="64">
        <v>2497037</v>
      </c>
      <c r="CW23" s="64">
        <v>2496855</v>
      </c>
      <c r="CX23" s="64">
        <v>80196051</v>
      </c>
      <c r="CY23" s="64">
        <v>80194086</v>
      </c>
      <c r="CZ23" s="64">
        <v>52090508</v>
      </c>
      <c r="DA23" s="64">
        <v>0</v>
      </c>
      <c r="DB23" s="64">
        <v>3074</v>
      </c>
      <c r="DC23" s="64">
        <v>3058</v>
      </c>
      <c r="DD23" s="66"/>
      <c r="DE23" s="62">
        <v>20</v>
      </c>
      <c r="DF23" s="63" t="str">
        <f t="shared" si="7"/>
        <v>守谷市</v>
      </c>
      <c r="DG23" s="64">
        <v>371919</v>
      </c>
      <c r="DH23" s="64">
        <v>8605558</v>
      </c>
      <c r="DI23" s="64">
        <v>8598200</v>
      </c>
      <c r="DJ23" s="64">
        <v>320260643</v>
      </c>
      <c r="DK23" s="64">
        <v>320169140</v>
      </c>
      <c r="DL23" s="64">
        <v>98912549</v>
      </c>
      <c r="DM23" s="64">
        <v>385</v>
      </c>
      <c r="DN23" s="64">
        <v>37522</v>
      </c>
      <c r="DO23" s="64">
        <v>37401</v>
      </c>
      <c r="DP23" s="95"/>
      <c r="DQ23" s="62">
        <v>20</v>
      </c>
      <c r="DR23" s="63" t="str">
        <f t="shared" si="8"/>
        <v>守谷市</v>
      </c>
      <c r="DS23" s="64">
        <v>0</v>
      </c>
      <c r="DT23" s="64">
        <v>0</v>
      </c>
      <c r="DU23" s="64">
        <v>0</v>
      </c>
      <c r="DV23" s="64">
        <v>0</v>
      </c>
      <c r="DW23" s="64">
        <v>0</v>
      </c>
      <c r="DX23" s="64">
        <v>0</v>
      </c>
      <c r="DY23" s="64">
        <v>0</v>
      </c>
      <c r="DZ23" s="64">
        <v>0</v>
      </c>
      <c r="EA23" s="64">
        <v>0</v>
      </c>
      <c r="EB23" s="60"/>
      <c r="EC23" s="62">
        <v>20</v>
      </c>
      <c r="ED23" s="63" t="str">
        <f t="shared" si="9"/>
        <v>守谷市</v>
      </c>
      <c r="EE23" s="64">
        <v>0</v>
      </c>
      <c r="EF23" s="64">
        <v>0</v>
      </c>
      <c r="EG23" s="64">
        <v>0</v>
      </c>
      <c r="EH23" s="64">
        <v>0</v>
      </c>
      <c r="EI23" s="64">
        <v>0</v>
      </c>
      <c r="EJ23" s="64">
        <v>0</v>
      </c>
      <c r="EK23" s="64">
        <v>0</v>
      </c>
      <c r="EL23" s="64">
        <v>0</v>
      </c>
      <c r="EM23" s="64">
        <v>0</v>
      </c>
      <c r="EN23" s="60"/>
      <c r="EO23" s="62">
        <v>20</v>
      </c>
      <c r="EP23" s="63" t="str">
        <f t="shared" si="10"/>
        <v>守谷市</v>
      </c>
      <c r="EQ23" s="64">
        <v>59585</v>
      </c>
      <c r="ER23" s="64">
        <v>2196</v>
      </c>
      <c r="ES23" s="64">
        <v>835</v>
      </c>
      <c r="ET23" s="64">
        <v>39</v>
      </c>
      <c r="EU23" s="64">
        <v>15</v>
      </c>
      <c r="EV23" s="64">
        <v>15</v>
      </c>
      <c r="EW23" s="64">
        <v>70</v>
      </c>
      <c r="EX23" s="64">
        <v>6</v>
      </c>
      <c r="EY23" s="64">
        <v>3</v>
      </c>
      <c r="EZ23" s="60"/>
      <c r="FA23" s="62">
        <v>20</v>
      </c>
      <c r="FB23" s="63" t="str">
        <f t="shared" si="11"/>
        <v>守谷市</v>
      </c>
      <c r="FC23" s="64">
        <v>166467</v>
      </c>
      <c r="FD23" s="64">
        <v>1969460</v>
      </c>
      <c r="FE23" s="64">
        <v>1659648</v>
      </c>
      <c r="FF23" s="64">
        <v>65929</v>
      </c>
      <c r="FG23" s="64">
        <v>55556</v>
      </c>
      <c r="FH23" s="64">
        <v>55556</v>
      </c>
      <c r="FI23" s="64">
        <v>153</v>
      </c>
      <c r="FJ23" s="64">
        <v>2993</v>
      </c>
      <c r="FK23" s="64">
        <v>2384</v>
      </c>
      <c r="FM23" s="62">
        <v>20</v>
      </c>
      <c r="FN23" s="63" t="str">
        <f t="shared" si="12"/>
        <v>守谷市</v>
      </c>
      <c r="FO23" s="64">
        <v>20439</v>
      </c>
      <c r="FP23" s="64">
        <v>90641</v>
      </c>
      <c r="FQ23" s="64">
        <v>88721</v>
      </c>
      <c r="FR23" s="64">
        <v>80856</v>
      </c>
      <c r="FS23" s="64">
        <v>79163</v>
      </c>
      <c r="FT23" s="64">
        <v>79163</v>
      </c>
      <c r="FU23" s="64">
        <v>14</v>
      </c>
      <c r="FV23" s="64">
        <v>129</v>
      </c>
      <c r="FW23" s="64">
        <v>113</v>
      </c>
      <c r="FY23" s="62">
        <v>20</v>
      </c>
      <c r="FZ23" s="63" t="str">
        <f t="shared" si="13"/>
        <v>守谷市</v>
      </c>
      <c r="GA23" s="64">
        <v>0</v>
      </c>
      <c r="GB23" s="64">
        <v>0</v>
      </c>
      <c r="GC23" s="64">
        <v>0</v>
      </c>
      <c r="GD23" s="64">
        <v>0</v>
      </c>
      <c r="GE23" s="64">
        <v>0</v>
      </c>
      <c r="GF23" s="64">
        <v>0</v>
      </c>
      <c r="GG23" s="64">
        <v>0</v>
      </c>
      <c r="GH23" s="64">
        <v>0</v>
      </c>
      <c r="GI23" s="64">
        <v>0</v>
      </c>
      <c r="GK23" s="62">
        <v>20</v>
      </c>
      <c r="GL23" s="63" t="str">
        <f t="shared" si="14"/>
        <v>守谷市</v>
      </c>
      <c r="GM23" s="64">
        <v>1477502</v>
      </c>
      <c r="GN23" s="64">
        <v>245357</v>
      </c>
      <c r="GO23" s="64">
        <v>137048</v>
      </c>
      <c r="GP23" s="64">
        <v>10035</v>
      </c>
      <c r="GQ23" s="64">
        <v>6787</v>
      </c>
      <c r="GR23" s="64">
        <v>6787</v>
      </c>
      <c r="GS23" s="64">
        <v>1718</v>
      </c>
      <c r="GT23" s="64">
        <v>763</v>
      </c>
      <c r="GU23" s="64">
        <v>479</v>
      </c>
      <c r="GW23" s="62">
        <v>20</v>
      </c>
      <c r="GX23" s="63" t="str">
        <f t="shared" si="15"/>
        <v>守谷市</v>
      </c>
      <c r="GY23" s="64">
        <v>0</v>
      </c>
      <c r="GZ23" s="64">
        <v>0</v>
      </c>
      <c r="HA23" s="64">
        <v>0</v>
      </c>
      <c r="HB23" s="64">
        <v>0</v>
      </c>
      <c r="HC23" s="64">
        <v>0</v>
      </c>
      <c r="HD23" s="64">
        <v>0</v>
      </c>
      <c r="HE23" s="64">
        <v>0</v>
      </c>
      <c r="HF23" s="64">
        <v>0</v>
      </c>
      <c r="HG23" s="64">
        <v>0</v>
      </c>
      <c r="HI23" s="62">
        <v>20</v>
      </c>
      <c r="HJ23" s="63" t="str">
        <f t="shared" si="16"/>
        <v>守谷市</v>
      </c>
      <c r="HK23" s="64">
        <v>0</v>
      </c>
      <c r="HL23" s="64">
        <v>0</v>
      </c>
      <c r="HM23" s="64">
        <v>0</v>
      </c>
      <c r="HN23" s="64">
        <v>0</v>
      </c>
      <c r="HO23" s="64">
        <v>0</v>
      </c>
      <c r="HP23" s="64">
        <v>0</v>
      </c>
      <c r="HQ23" s="64">
        <v>0</v>
      </c>
      <c r="HR23" s="64">
        <v>0</v>
      </c>
      <c r="HS23" s="64">
        <v>0</v>
      </c>
      <c r="HU23" s="62">
        <v>20</v>
      </c>
      <c r="HV23" s="63" t="str">
        <f t="shared" si="17"/>
        <v>守谷市</v>
      </c>
      <c r="HW23" s="64">
        <v>2113</v>
      </c>
      <c r="HX23" s="64">
        <v>188003</v>
      </c>
      <c r="HY23" s="64">
        <v>187990</v>
      </c>
      <c r="HZ23" s="64">
        <v>1634359</v>
      </c>
      <c r="IA23" s="64">
        <v>1634288</v>
      </c>
      <c r="IB23" s="64">
        <v>966502</v>
      </c>
      <c r="IC23" s="64">
        <v>11</v>
      </c>
      <c r="ID23" s="64">
        <v>780</v>
      </c>
      <c r="IE23" s="64">
        <v>779</v>
      </c>
      <c r="IG23" s="62">
        <v>20</v>
      </c>
      <c r="IH23" s="63" t="str">
        <f t="shared" si="18"/>
        <v>守谷市</v>
      </c>
      <c r="II23" s="64">
        <v>0</v>
      </c>
      <c r="IJ23" s="64">
        <v>8082</v>
      </c>
      <c r="IK23" s="64">
        <v>8082</v>
      </c>
      <c r="IL23" s="64">
        <v>314998</v>
      </c>
      <c r="IM23" s="64">
        <v>314998</v>
      </c>
      <c r="IN23" s="64">
        <v>186127</v>
      </c>
      <c r="IO23" s="64">
        <v>0</v>
      </c>
      <c r="IP23" s="64">
        <v>6</v>
      </c>
      <c r="IQ23" s="64">
        <v>6</v>
      </c>
    </row>
    <row r="24" spans="1:251" s="56" customFormat="1" ht="24.75" customHeight="1">
      <c r="A24" s="62">
        <v>21</v>
      </c>
      <c r="B24" s="63" t="s">
        <v>104</v>
      </c>
      <c r="C24" s="64">
        <v>404053</v>
      </c>
      <c r="D24" s="64">
        <v>23610971</v>
      </c>
      <c r="E24" s="64">
        <v>22380933</v>
      </c>
      <c r="F24" s="64">
        <v>2271246</v>
      </c>
      <c r="G24" s="64">
        <v>2170039</v>
      </c>
      <c r="H24" s="64">
        <v>2168437</v>
      </c>
      <c r="I24" s="64">
        <v>1369</v>
      </c>
      <c r="J24" s="64">
        <v>28278</v>
      </c>
      <c r="K24" s="64">
        <v>26376</v>
      </c>
      <c r="L24" s="60"/>
      <c r="M24" s="62">
        <v>21</v>
      </c>
      <c r="N24" s="63" t="s">
        <v>104</v>
      </c>
      <c r="O24" s="64">
        <v>0</v>
      </c>
      <c r="P24" s="64">
        <v>0</v>
      </c>
      <c r="Q24" s="64">
        <v>0</v>
      </c>
      <c r="R24" s="64">
        <v>0</v>
      </c>
      <c r="S24" s="64">
        <v>0</v>
      </c>
      <c r="T24" s="64">
        <v>0</v>
      </c>
      <c r="U24" s="64">
        <v>0</v>
      </c>
      <c r="V24" s="64">
        <v>0</v>
      </c>
      <c r="W24" s="64">
        <v>0</v>
      </c>
      <c r="X24" s="60"/>
      <c r="Y24" s="62">
        <v>21</v>
      </c>
      <c r="Z24" s="63" t="str">
        <f t="shared" si="2"/>
        <v>常陸大宮市</v>
      </c>
      <c r="AA24" s="64">
        <v>5962</v>
      </c>
      <c r="AB24" s="64">
        <v>20883</v>
      </c>
      <c r="AC24" s="64">
        <v>20883</v>
      </c>
      <c r="AD24" s="64">
        <v>30226</v>
      </c>
      <c r="AE24" s="64">
        <v>30226</v>
      </c>
      <c r="AF24" s="64">
        <v>20651</v>
      </c>
      <c r="AG24" s="64">
        <v>20</v>
      </c>
      <c r="AH24" s="64">
        <v>34</v>
      </c>
      <c r="AI24" s="64">
        <v>34</v>
      </c>
      <c r="AJ24" s="66"/>
      <c r="AK24" s="62">
        <v>21</v>
      </c>
      <c r="AL24" s="63" t="str">
        <f t="shared" si="3"/>
        <v>常陸大宮市</v>
      </c>
      <c r="AM24" s="64">
        <v>609891</v>
      </c>
      <c r="AN24" s="64">
        <v>29890130</v>
      </c>
      <c r="AO24" s="64">
        <v>27442851</v>
      </c>
      <c r="AP24" s="64">
        <v>1465228</v>
      </c>
      <c r="AQ24" s="64">
        <v>1350367</v>
      </c>
      <c r="AR24" s="64">
        <v>1349843</v>
      </c>
      <c r="AS24" s="64">
        <v>2337</v>
      </c>
      <c r="AT24" s="64">
        <v>44322</v>
      </c>
      <c r="AU24" s="64">
        <v>39763</v>
      </c>
      <c r="AV24" s="60"/>
      <c r="AW24" s="62">
        <v>21</v>
      </c>
      <c r="AX24" s="63" t="str">
        <f t="shared" si="1"/>
        <v>常陸大宮市</v>
      </c>
      <c r="AY24" s="64">
        <v>0</v>
      </c>
      <c r="AZ24" s="64">
        <v>0</v>
      </c>
      <c r="BA24" s="64">
        <v>0</v>
      </c>
      <c r="BB24" s="64">
        <v>0</v>
      </c>
      <c r="BC24" s="64">
        <v>0</v>
      </c>
      <c r="BD24" s="64">
        <v>0</v>
      </c>
      <c r="BE24" s="64">
        <v>0</v>
      </c>
      <c r="BF24" s="64">
        <v>0</v>
      </c>
      <c r="BG24" s="64">
        <v>0</v>
      </c>
      <c r="BH24" s="60"/>
      <c r="BI24" s="62">
        <v>21</v>
      </c>
      <c r="BJ24" s="63" t="str">
        <f t="shared" si="0"/>
        <v>常陸大宮市</v>
      </c>
      <c r="BK24" s="64">
        <v>5365</v>
      </c>
      <c r="BL24" s="64">
        <v>128697</v>
      </c>
      <c r="BM24" s="64">
        <v>128431</v>
      </c>
      <c r="BN24" s="64">
        <v>313200</v>
      </c>
      <c r="BO24" s="64">
        <v>312719</v>
      </c>
      <c r="BP24" s="64">
        <v>216413</v>
      </c>
      <c r="BQ24" s="64">
        <v>16</v>
      </c>
      <c r="BR24" s="64">
        <v>201</v>
      </c>
      <c r="BS24" s="64">
        <v>197</v>
      </c>
      <c r="BT24" s="66"/>
      <c r="BU24" s="62">
        <v>21</v>
      </c>
      <c r="BV24" s="63" t="str">
        <f t="shared" si="4"/>
        <v>常陸大宮市</v>
      </c>
      <c r="BW24" s="64">
        <v>0</v>
      </c>
      <c r="BX24" s="64">
        <v>3630943</v>
      </c>
      <c r="BY24" s="64">
        <v>3222175</v>
      </c>
      <c r="BZ24" s="64">
        <v>19774654</v>
      </c>
      <c r="CA24" s="64">
        <v>18692867</v>
      </c>
      <c r="CB24" s="64">
        <v>3099590</v>
      </c>
      <c r="CC24" s="64">
        <v>0</v>
      </c>
      <c r="CD24" s="64">
        <v>17033</v>
      </c>
      <c r="CE24" s="64">
        <v>14847</v>
      </c>
      <c r="CF24" s="66"/>
      <c r="CG24" s="62">
        <v>21</v>
      </c>
      <c r="CH24" s="63" t="str">
        <f t="shared" si="5"/>
        <v>常陸大宮市</v>
      </c>
      <c r="CI24" s="64">
        <v>0</v>
      </c>
      <c r="CJ24" s="64">
        <v>6765000</v>
      </c>
      <c r="CK24" s="64">
        <v>6434514</v>
      </c>
      <c r="CL24" s="64">
        <v>25209291</v>
      </c>
      <c r="CM24" s="64">
        <v>24641943</v>
      </c>
      <c r="CN24" s="64">
        <v>8136986</v>
      </c>
      <c r="CO24" s="64">
        <v>0</v>
      </c>
      <c r="CP24" s="64">
        <v>19312</v>
      </c>
      <c r="CQ24" s="64">
        <v>17259</v>
      </c>
      <c r="CR24" s="66"/>
      <c r="CS24" s="62">
        <v>21</v>
      </c>
      <c r="CT24" s="63" t="str">
        <f t="shared" si="6"/>
        <v>常陸大宮市</v>
      </c>
      <c r="CU24" s="64">
        <v>0</v>
      </c>
      <c r="CV24" s="64">
        <v>4394177</v>
      </c>
      <c r="CW24" s="64">
        <v>4350936</v>
      </c>
      <c r="CX24" s="64">
        <v>21907069</v>
      </c>
      <c r="CY24" s="64">
        <v>21837435</v>
      </c>
      <c r="CZ24" s="64">
        <v>15091616</v>
      </c>
      <c r="DA24" s="64">
        <v>0</v>
      </c>
      <c r="DB24" s="64">
        <v>8409</v>
      </c>
      <c r="DC24" s="64">
        <v>7998</v>
      </c>
      <c r="DD24" s="66"/>
      <c r="DE24" s="62">
        <v>21</v>
      </c>
      <c r="DF24" s="63" t="str">
        <f t="shared" si="7"/>
        <v>常陸大宮市</v>
      </c>
      <c r="DG24" s="64">
        <v>979314</v>
      </c>
      <c r="DH24" s="64">
        <v>14790120</v>
      </c>
      <c r="DI24" s="64">
        <v>14007625</v>
      </c>
      <c r="DJ24" s="64">
        <v>66891014</v>
      </c>
      <c r="DK24" s="64">
        <v>65172245</v>
      </c>
      <c r="DL24" s="64">
        <v>26328192</v>
      </c>
      <c r="DM24" s="64">
        <v>1678</v>
      </c>
      <c r="DN24" s="64">
        <v>44754</v>
      </c>
      <c r="DO24" s="64">
        <v>40104</v>
      </c>
      <c r="DP24" s="95"/>
      <c r="DQ24" s="62">
        <v>21</v>
      </c>
      <c r="DR24" s="63" t="str">
        <f t="shared" si="8"/>
        <v>常陸大宮市</v>
      </c>
      <c r="DS24" s="64">
        <v>0</v>
      </c>
      <c r="DT24" s="64">
        <v>0</v>
      </c>
      <c r="DU24" s="64">
        <v>0</v>
      </c>
      <c r="DV24" s="64">
        <v>0</v>
      </c>
      <c r="DW24" s="64">
        <v>0</v>
      </c>
      <c r="DX24" s="64">
        <v>0</v>
      </c>
      <c r="DY24" s="64">
        <v>0</v>
      </c>
      <c r="DZ24" s="64">
        <v>0</v>
      </c>
      <c r="EA24" s="64">
        <v>0</v>
      </c>
      <c r="EB24" s="60"/>
      <c r="EC24" s="62">
        <v>21</v>
      </c>
      <c r="ED24" s="63" t="str">
        <f t="shared" si="9"/>
        <v>常陸大宮市</v>
      </c>
      <c r="EE24" s="64">
        <v>0</v>
      </c>
      <c r="EF24" s="64">
        <v>4</v>
      </c>
      <c r="EG24" s="64">
        <v>4</v>
      </c>
      <c r="EH24" s="64">
        <v>10</v>
      </c>
      <c r="EI24" s="64">
        <v>10</v>
      </c>
      <c r="EJ24" s="64">
        <v>10</v>
      </c>
      <c r="EK24" s="64">
        <v>0</v>
      </c>
      <c r="EL24" s="64">
        <v>1</v>
      </c>
      <c r="EM24" s="64">
        <v>1</v>
      </c>
      <c r="EN24" s="60"/>
      <c r="EO24" s="62">
        <v>21</v>
      </c>
      <c r="EP24" s="63" t="str">
        <f t="shared" si="10"/>
        <v>常陸大宮市</v>
      </c>
      <c r="EQ24" s="64">
        <v>87511</v>
      </c>
      <c r="ER24" s="64">
        <v>15764</v>
      </c>
      <c r="ES24" s="64">
        <v>12346</v>
      </c>
      <c r="ET24" s="64">
        <v>126</v>
      </c>
      <c r="EU24" s="64">
        <v>99</v>
      </c>
      <c r="EV24" s="64">
        <v>99</v>
      </c>
      <c r="EW24" s="64">
        <v>95</v>
      </c>
      <c r="EX24" s="64">
        <v>49</v>
      </c>
      <c r="EY24" s="64">
        <v>41</v>
      </c>
      <c r="EZ24" s="60"/>
      <c r="FA24" s="62">
        <v>21</v>
      </c>
      <c r="FB24" s="63" t="str">
        <f t="shared" si="11"/>
        <v>常陸大宮市</v>
      </c>
      <c r="FC24" s="64">
        <v>35203010</v>
      </c>
      <c r="FD24" s="64">
        <v>165860930</v>
      </c>
      <c r="FE24" s="64">
        <v>155903268</v>
      </c>
      <c r="FF24" s="64">
        <v>3815550</v>
      </c>
      <c r="FG24" s="64">
        <v>3605207</v>
      </c>
      <c r="FH24" s="64">
        <v>3605204</v>
      </c>
      <c r="FI24" s="64">
        <v>1889</v>
      </c>
      <c r="FJ24" s="64">
        <v>42873</v>
      </c>
      <c r="FK24" s="64">
        <v>37547</v>
      </c>
      <c r="FM24" s="62">
        <v>21</v>
      </c>
      <c r="FN24" s="63" t="str">
        <f t="shared" si="12"/>
        <v>常陸大宮市</v>
      </c>
      <c r="FO24" s="64">
        <v>0</v>
      </c>
      <c r="FP24" s="64">
        <v>0</v>
      </c>
      <c r="FQ24" s="64">
        <v>0</v>
      </c>
      <c r="FR24" s="64">
        <v>0</v>
      </c>
      <c r="FS24" s="64">
        <v>0</v>
      </c>
      <c r="FT24" s="64">
        <v>0</v>
      </c>
      <c r="FU24" s="64">
        <v>0</v>
      </c>
      <c r="FV24" s="64">
        <v>0</v>
      </c>
      <c r="FW24" s="64">
        <v>0</v>
      </c>
      <c r="FY24" s="62">
        <v>21</v>
      </c>
      <c r="FZ24" s="63" t="str">
        <f t="shared" si="13"/>
        <v>常陸大宮市</v>
      </c>
      <c r="GA24" s="64">
        <v>541919</v>
      </c>
      <c r="GB24" s="64">
        <v>397123</v>
      </c>
      <c r="GC24" s="64">
        <v>382474</v>
      </c>
      <c r="GD24" s="64">
        <v>10325</v>
      </c>
      <c r="GE24" s="64">
        <v>9944</v>
      </c>
      <c r="GF24" s="64">
        <v>9944</v>
      </c>
      <c r="GG24" s="64">
        <v>44</v>
      </c>
      <c r="GH24" s="64">
        <v>190</v>
      </c>
      <c r="GI24" s="64">
        <v>176</v>
      </c>
      <c r="GK24" s="62">
        <v>21</v>
      </c>
      <c r="GL24" s="63" t="str">
        <f t="shared" si="14"/>
        <v>常陸大宮市</v>
      </c>
      <c r="GM24" s="64">
        <v>962026</v>
      </c>
      <c r="GN24" s="64">
        <v>8486129</v>
      </c>
      <c r="GO24" s="64">
        <v>6744672</v>
      </c>
      <c r="GP24" s="64">
        <v>67888</v>
      </c>
      <c r="GQ24" s="64">
        <v>53956</v>
      </c>
      <c r="GR24" s="64">
        <v>53956</v>
      </c>
      <c r="GS24" s="64">
        <v>870</v>
      </c>
      <c r="GT24" s="64">
        <v>16886</v>
      </c>
      <c r="GU24" s="64">
        <v>13713</v>
      </c>
      <c r="GW24" s="62">
        <v>21</v>
      </c>
      <c r="GX24" s="63" t="str">
        <f t="shared" si="15"/>
        <v>常陸大宮市</v>
      </c>
      <c r="GY24" s="64">
        <v>60713</v>
      </c>
      <c r="GZ24" s="64">
        <v>8540881</v>
      </c>
      <c r="HA24" s="64">
        <v>8540177</v>
      </c>
      <c r="HB24" s="64">
        <v>8615985</v>
      </c>
      <c r="HC24" s="64">
        <v>8615327</v>
      </c>
      <c r="HD24" s="64">
        <v>6028848</v>
      </c>
      <c r="HE24" s="64">
        <v>134</v>
      </c>
      <c r="HF24" s="64">
        <v>3301</v>
      </c>
      <c r="HG24" s="64">
        <v>3298</v>
      </c>
      <c r="HI24" s="62">
        <v>21</v>
      </c>
      <c r="HJ24" s="63" t="str">
        <f t="shared" si="16"/>
        <v>常陸大宮市</v>
      </c>
      <c r="HK24" s="64">
        <v>0</v>
      </c>
      <c r="HL24" s="64">
        <v>0</v>
      </c>
      <c r="HM24" s="64">
        <v>0</v>
      </c>
      <c r="HN24" s="64">
        <v>0</v>
      </c>
      <c r="HO24" s="64">
        <v>0</v>
      </c>
      <c r="HP24" s="64">
        <v>0</v>
      </c>
      <c r="HQ24" s="64">
        <v>0</v>
      </c>
      <c r="HR24" s="64">
        <v>0</v>
      </c>
      <c r="HS24" s="64">
        <v>0</v>
      </c>
      <c r="HU24" s="62">
        <v>21</v>
      </c>
      <c r="HV24" s="63" t="str">
        <f t="shared" si="17"/>
        <v>常陸大宮市</v>
      </c>
      <c r="HW24" s="64">
        <v>1700</v>
      </c>
      <c r="HX24" s="64">
        <v>327899</v>
      </c>
      <c r="HY24" s="64">
        <v>327837</v>
      </c>
      <c r="HZ24" s="64">
        <v>274664</v>
      </c>
      <c r="IA24" s="64">
        <v>274645</v>
      </c>
      <c r="IB24" s="64">
        <v>192251</v>
      </c>
      <c r="IC24" s="64">
        <v>16</v>
      </c>
      <c r="ID24" s="64">
        <v>1504</v>
      </c>
      <c r="IE24" s="64">
        <v>1498</v>
      </c>
      <c r="IG24" s="62">
        <v>21</v>
      </c>
      <c r="IH24" s="63" t="str">
        <f t="shared" si="18"/>
        <v>常陸大宮市</v>
      </c>
      <c r="II24" s="64">
        <v>0</v>
      </c>
      <c r="IJ24" s="64">
        <v>0</v>
      </c>
      <c r="IK24" s="64">
        <v>0</v>
      </c>
      <c r="IL24" s="64">
        <v>0</v>
      </c>
      <c r="IM24" s="64">
        <v>0</v>
      </c>
      <c r="IN24" s="64">
        <v>0</v>
      </c>
      <c r="IO24" s="64">
        <v>0</v>
      </c>
      <c r="IP24" s="64">
        <v>0</v>
      </c>
      <c r="IQ24" s="64">
        <v>0</v>
      </c>
    </row>
    <row r="25" spans="1:251" s="56" customFormat="1" ht="24.75" customHeight="1">
      <c r="A25" s="62">
        <v>22</v>
      </c>
      <c r="B25" s="63" t="s">
        <v>105</v>
      </c>
      <c r="C25" s="64">
        <v>162974</v>
      </c>
      <c r="D25" s="64">
        <v>19794123</v>
      </c>
      <c r="E25" s="64">
        <v>18866181</v>
      </c>
      <c r="F25" s="64">
        <v>1995196</v>
      </c>
      <c r="G25" s="64">
        <v>1906942</v>
      </c>
      <c r="H25" s="64">
        <v>1905224</v>
      </c>
      <c r="I25" s="64">
        <v>351</v>
      </c>
      <c r="J25" s="64">
        <v>15273</v>
      </c>
      <c r="K25" s="64">
        <v>14284</v>
      </c>
      <c r="L25" s="60"/>
      <c r="M25" s="62">
        <v>22</v>
      </c>
      <c r="N25" s="63" t="s">
        <v>105</v>
      </c>
      <c r="O25" s="64">
        <v>0</v>
      </c>
      <c r="P25" s="64">
        <v>0</v>
      </c>
      <c r="Q25" s="64">
        <v>0</v>
      </c>
      <c r="R25" s="64">
        <v>0</v>
      </c>
      <c r="S25" s="64">
        <v>0</v>
      </c>
      <c r="T25" s="64">
        <v>0</v>
      </c>
      <c r="U25" s="64">
        <v>0</v>
      </c>
      <c r="V25" s="64">
        <v>0</v>
      </c>
      <c r="W25" s="64">
        <v>0</v>
      </c>
      <c r="X25" s="60"/>
      <c r="Y25" s="62">
        <v>22</v>
      </c>
      <c r="Z25" s="63" t="str">
        <f t="shared" si="2"/>
        <v>那珂市</v>
      </c>
      <c r="AA25" s="64">
        <v>25877</v>
      </c>
      <c r="AB25" s="64">
        <v>98229</v>
      </c>
      <c r="AC25" s="64">
        <v>95558</v>
      </c>
      <c r="AD25" s="64">
        <v>498551</v>
      </c>
      <c r="AE25" s="64">
        <v>494087</v>
      </c>
      <c r="AF25" s="64">
        <v>164251</v>
      </c>
      <c r="AG25" s="64">
        <v>17</v>
      </c>
      <c r="AH25" s="64">
        <v>111</v>
      </c>
      <c r="AI25" s="64">
        <v>99</v>
      </c>
      <c r="AJ25" s="66"/>
      <c r="AK25" s="62">
        <v>22</v>
      </c>
      <c r="AL25" s="63" t="str">
        <f t="shared" si="3"/>
        <v>那珂市</v>
      </c>
      <c r="AM25" s="64">
        <v>1143352</v>
      </c>
      <c r="AN25" s="64">
        <v>21450453</v>
      </c>
      <c r="AO25" s="64">
        <v>19855701</v>
      </c>
      <c r="AP25" s="64">
        <v>1160754</v>
      </c>
      <c r="AQ25" s="64">
        <v>1077370</v>
      </c>
      <c r="AR25" s="64">
        <v>1075879</v>
      </c>
      <c r="AS25" s="64">
        <v>1981</v>
      </c>
      <c r="AT25" s="64">
        <v>23316</v>
      </c>
      <c r="AU25" s="64">
        <v>20980</v>
      </c>
      <c r="AV25" s="60"/>
      <c r="AW25" s="62">
        <v>22</v>
      </c>
      <c r="AX25" s="63" t="str">
        <f t="shared" si="1"/>
        <v>那珂市</v>
      </c>
      <c r="AY25" s="64">
        <v>0</v>
      </c>
      <c r="AZ25" s="64">
        <v>0</v>
      </c>
      <c r="BA25" s="64">
        <v>0</v>
      </c>
      <c r="BB25" s="64">
        <v>0</v>
      </c>
      <c r="BC25" s="64">
        <v>0</v>
      </c>
      <c r="BD25" s="64">
        <v>0</v>
      </c>
      <c r="BE25" s="64">
        <v>0</v>
      </c>
      <c r="BF25" s="64">
        <v>0</v>
      </c>
      <c r="BG25" s="64">
        <v>0</v>
      </c>
      <c r="BH25" s="60"/>
      <c r="BI25" s="62">
        <v>22</v>
      </c>
      <c r="BJ25" s="63" t="str">
        <f t="shared" si="0"/>
        <v>那珂市</v>
      </c>
      <c r="BK25" s="64">
        <v>14378</v>
      </c>
      <c r="BL25" s="64">
        <v>869969</v>
      </c>
      <c r="BM25" s="64">
        <v>868828</v>
      </c>
      <c r="BN25" s="64">
        <v>7689166</v>
      </c>
      <c r="BO25" s="64">
        <v>7681017</v>
      </c>
      <c r="BP25" s="64">
        <v>2508498</v>
      </c>
      <c r="BQ25" s="64">
        <v>58</v>
      </c>
      <c r="BR25" s="64">
        <v>1340</v>
      </c>
      <c r="BS25" s="64">
        <v>1319</v>
      </c>
      <c r="BT25" s="66"/>
      <c r="BU25" s="62">
        <v>22</v>
      </c>
      <c r="BV25" s="63" t="str">
        <f t="shared" si="4"/>
        <v>那珂市</v>
      </c>
      <c r="BW25" s="64">
        <v>0</v>
      </c>
      <c r="BX25" s="64">
        <v>4389893</v>
      </c>
      <c r="BY25" s="64">
        <v>4320382</v>
      </c>
      <c r="BZ25" s="64">
        <v>48335906</v>
      </c>
      <c r="CA25" s="64">
        <v>47900058</v>
      </c>
      <c r="CB25" s="64">
        <v>7981530</v>
      </c>
      <c r="CC25" s="64">
        <v>0</v>
      </c>
      <c r="CD25" s="64">
        <v>20736</v>
      </c>
      <c r="CE25" s="64">
        <v>20307</v>
      </c>
      <c r="CF25" s="66"/>
      <c r="CG25" s="62">
        <v>22</v>
      </c>
      <c r="CH25" s="63" t="str">
        <f t="shared" si="5"/>
        <v>那珂市</v>
      </c>
      <c r="CI25" s="64">
        <v>0</v>
      </c>
      <c r="CJ25" s="64">
        <v>7217678</v>
      </c>
      <c r="CK25" s="64">
        <v>7194382</v>
      </c>
      <c r="CL25" s="64">
        <v>57726292</v>
      </c>
      <c r="CM25" s="64">
        <v>57599091</v>
      </c>
      <c r="CN25" s="64">
        <v>19197992</v>
      </c>
      <c r="CO25" s="64">
        <v>0</v>
      </c>
      <c r="CP25" s="64">
        <v>26900</v>
      </c>
      <c r="CQ25" s="64">
        <v>26446</v>
      </c>
      <c r="CR25" s="66"/>
      <c r="CS25" s="62">
        <v>22</v>
      </c>
      <c r="CT25" s="63" t="str">
        <f t="shared" si="6"/>
        <v>那珂市</v>
      </c>
      <c r="CU25" s="64">
        <v>0</v>
      </c>
      <c r="CV25" s="64">
        <v>3241781</v>
      </c>
      <c r="CW25" s="64">
        <v>3241471</v>
      </c>
      <c r="CX25" s="64">
        <v>33579192</v>
      </c>
      <c r="CY25" s="64">
        <v>33577121</v>
      </c>
      <c r="CZ25" s="64">
        <v>23288877</v>
      </c>
      <c r="DA25" s="64">
        <v>0</v>
      </c>
      <c r="DB25" s="64">
        <v>3408</v>
      </c>
      <c r="DC25" s="64">
        <v>3397</v>
      </c>
      <c r="DD25" s="66"/>
      <c r="DE25" s="62">
        <v>22</v>
      </c>
      <c r="DF25" s="63" t="str">
        <f t="shared" si="7"/>
        <v>那珂市</v>
      </c>
      <c r="DG25" s="64">
        <v>956746</v>
      </c>
      <c r="DH25" s="64">
        <v>14849352</v>
      </c>
      <c r="DI25" s="64">
        <v>14756235</v>
      </c>
      <c r="DJ25" s="64">
        <v>139641390</v>
      </c>
      <c r="DK25" s="64">
        <v>139076270</v>
      </c>
      <c r="DL25" s="64">
        <v>50468399</v>
      </c>
      <c r="DM25" s="64">
        <v>934</v>
      </c>
      <c r="DN25" s="64">
        <v>51044</v>
      </c>
      <c r="DO25" s="64">
        <v>50150</v>
      </c>
      <c r="DP25" s="95"/>
      <c r="DQ25" s="62">
        <v>22</v>
      </c>
      <c r="DR25" s="63" t="str">
        <f t="shared" si="8"/>
        <v>那珂市</v>
      </c>
      <c r="DS25" s="64">
        <v>0</v>
      </c>
      <c r="DT25" s="64">
        <v>0</v>
      </c>
      <c r="DU25" s="64">
        <v>0</v>
      </c>
      <c r="DV25" s="64">
        <v>0</v>
      </c>
      <c r="DW25" s="64">
        <v>0</v>
      </c>
      <c r="DX25" s="64">
        <v>0</v>
      </c>
      <c r="DY25" s="64">
        <v>0</v>
      </c>
      <c r="DZ25" s="64">
        <v>0</v>
      </c>
      <c r="EA25" s="64">
        <v>0</v>
      </c>
      <c r="EB25" s="60"/>
      <c r="EC25" s="62">
        <v>22</v>
      </c>
      <c r="ED25" s="63" t="str">
        <f t="shared" si="9"/>
        <v>那珂市</v>
      </c>
      <c r="EE25" s="64">
        <v>0</v>
      </c>
      <c r="EF25" s="64">
        <v>0</v>
      </c>
      <c r="EG25" s="64">
        <v>0</v>
      </c>
      <c r="EH25" s="64">
        <v>0</v>
      </c>
      <c r="EI25" s="64">
        <v>0</v>
      </c>
      <c r="EJ25" s="64">
        <v>0</v>
      </c>
      <c r="EK25" s="64">
        <v>0</v>
      </c>
      <c r="EL25" s="64">
        <v>0</v>
      </c>
      <c r="EM25" s="64">
        <v>0</v>
      </c>
      <c r="EN25" s="60"/>
      <c r="EO25" s="62">
        <v>22</v>
      </c>
      <c r="EP25" s="63" t="str">
        <f t="shared" si="10"/>
        <v>那珂市</v>
      </c>
      <c r="EQ25" s="64">
        <v>647065</v>
      </c>
      <c r="ER25" s="64">
        <v>31529</v>
      </c>
      <c r="ES25" s="64">
        <v>31529</v>
      </c>
      <c r="ET25" s="64">
        <v>1093</v>
      </c>
      <c r="EU25" s="64">
        <v>1093</v>
      </c>
      <c r="EV25" s="64">
        <v>1093</v>
      </c>
      <c r="EW25" s="64">
        <v>99</v>
      </c>
      <c r="EX25" s="64">
        <v>32</v>
      </c>
      <c r="EY25" s="64">
        <v>32</v>
      </c>
      <c r="EZ25" s="60"/>
      <c r="FA25" s="62">
        <v>22</v>
      </c>
      <c r="FB25" s="63" t="str">
        <f t="shared" si="11"/>
        <v>那珂市</v>
      </c>
      <c r="FC25" s="64">
        <v>2804659</v>
      </c>
      <c r="FD25" s="64">
        <v>12361912</v>
      </c>
      <c r="FE25" s="64">
        <v>10797855</v>
      </c>
      <c r="FF25" s="64">
        <v>377507</v>
      </c>
      <c r="FG25" s="64">
        <v>331895</v>
      </c>
      <c r="FH25" s="64">
        <v>331895</v>
      </c>
      <c r="FI25" s="64">
        <v>587</v>
      </c>
      <c r="FJ25" s="64">
        <v>9447</v>
      </c>
      <c r="FK25" s="64">
        <v>7732</v>
      </c>
      <c r="FM25" s="62">
        <v>22</v>
      </c>
      <c r="FN25" s="63" t="str">
        <f t="shared" si="12"/>
        <v>那珂市</v>
      </c>
      <c r="FO25" s="64">
        <v>55782</v>
      </c>
      <c r="FP25" s="64">
        <v>500647</v>
      </c>
      <c r="FQ25" s="64">
        <v>499206</v>
      </c>
      <c r="FR25" s="64">
        <v>1128779</v>
      </c>
      <c r="FS25" s="64">
        <v>1126187</v>
      </c>
      <c r="FT25" s="64">
        <v>764521</v>
      </c>
      <c r="FU25" s="64">
        <v>91</v>
      </c>
      <c r="FV25" s="64">
        <v>354</v>
      </c>
      <c r="FW25" s="64">
        <v>339</v>
      </c>
      <c r="FY25" s="62">
        <v>22</v>
      </c>
      <c r="FZ25" s="63" t="str">
        <f t="shared" si="13"/>
        <v>那珂市</v>
      </c>
      <c r="GA25" s="64">
        <v>0</v>
      </c>
      <c r="GB25" s="64">
        <v>190527</v>
      </c>
      <c r="GC25" s="64">
        <v>189260</v>
      </c>
      <c r="GD25" s="64">
        <v>7621</v>
      </c>
      <c r="GE25" s="64">
        <v>7570</v>
      </c>
      <c r="GF25" s="64">
        <v>7570</v>
      </c>
      <c r="GG25" s="64">
        <v>0</v>
      </c>
      <c r="GH25" s="64">
        <v>21</v>
      </c>
      <c r="GI25" s="64">
        <v>19</v>
      </c>
      <c r="GK25" s="62">
        <v>22</v>
      </c>
      <c r="GL25" s="63" t="str">
        <f t="shared" si="14"/>
        <v>那珂市</v>
      </c>
      <c r="GM25" s="64">
        <v>857914</v>
      </c>
      <c r="GN25" s="64">
        <v>1775506</v>
      </c>
      <c r="GO25" s="64">
        <v>1319704</v>
      </c>
      <c r="GP25" s="64">
        <v>52438</v>
      </c>
      <c r="GQ25" s="64">
        <v>39458</v>
      </c>
      <c r="GR25" s="64">
        <v>39458</v>
      </c>
      <c r="GS25" s="64">
        <v>395</v>
      </c>
      <c r="GT25" s="64">
        <v>2892</v>
      </c>
      <c r="GU25" s="64">
        <v>2128</v>
      </c>
      <c r="GW25" s="62">
        <v>22</v>
      </c>
      <c r="GX25" s="63" t="str">
        <f t="shared" si="15"/>
        <v>那珂市</v>
      </c>
      <c r="GY25" s="64">
        <v>0</v>
      </c>
      <c r="GZ25" s="64">
        <v>25304</v>
      </c>
      <c r="HA25" s="64">
        <v>25304</v>
      </c>
      <c r="HB25" s="64">
        <v>29606</v>
      </c>
      <c r="HC25" s="64">
        <v>29606</v>
      </c>
      <c r="HD25" s="64">
        <v>20724</v>
      </c>
      <c r="HE25" s="64">
        <v>0</v>
      </c>
      <c r="HF25" s="64">
        <v>19</v>
      </c>
      <c r="HG25" s="64">
        <v>19</v>
      </c>
      <c r="HI25" s="62">
        <v>22</v>
      </c>
      <c r="HJ25" s="63" t="str">
        <f t="shared" si="16"/>
        <v>那珂市</v>
      </c>
      <c r="HK25" s="64">
        <v>0</v>
      </c>
      <c r="HL25" s="64">
        <v>0</v>
      </c>
      <c r="HM25" s="64">
        <v>0</v>
      </c>
      <c r="HN25" s="64">
        <v>0</v>
      </c>
      <c r="HO25" s="64">
        <v>0</v>
      </c>
      <c r="HP25" s="64">
        <v>0</v>
      </c>
      <c r="HQ25" s="64">
        <v>0</v>
      </c>
      <c r="HR25" s="64">
        <v>0</v>
      </c>
      <c r="HS25" s="64">
        <v>0</v>
      </c>
      <c r="HU25" s="62">
        <v>22</v>
      </c>
      <c r="HV25" s="63" t="str">
        <f t="shared" si="17"/>
        <v>那珂市</v>
      </c>
      <c r="HW25" s="64">
        <v>2102</v>
      </c>
      <c r="HX25" s="64">
        <v>0</v>
      </c>
      <c r="HY25" s="64">
        <v>0</v>
      </c>
      <c r="HZ25" s="64">
        <v>0</v>
      </c>
      <c r="IA25" s="64">
        <v>0</v>
      </c>
      <c r="IB25" s="64">
        <v>0</v>
      </c>
      <c r="IC25" s="64">
        <v>5</v>
      </c>
      <c r="ID25" s="64">
        <v>0</v>
      </c>
      <c r="IE25" s="64">
        <v>0</v>
      </c>
      <c r="IG25" s="62">
        <v>22</v>
      </c>
      <c r="IH25" s="63" t="str">
        <f t="shared" si="18"/>
        <v>那珂市</v>
      </c>
      <c r="II25" s="64">
        <v>0</v>
      </c>
      <c r="IJ25" s="64">
        <v>0</v>
      </c>
      <c r="IK25" s="64">
        <v>0</v>
      </c>
      <c r="IL25" s="64">
        <v>0</v>
      </c>
      <c r="IM25" s="64">
        <v>0</v>
      </c>
      <c r="IN25" s="64">
        <v>0</v>
      </c>
      <c r="IO25" s="64">
        <v>0</v>
      </c>
      <c r="IP25" s="64">
        <v>0</v>
      </c>
      <c r="IQ25" s="64">
        <v>0</v>
      </c>
    </row>
    <row r="26" spans="1:251" s="56" customFormat="1" ht="24.75" customHeight="1">
      <c r="A26" s="65">
        <v>23</v>
      </c>
      <c r="B26" s="63" t="s">
        <v>106</v>
      </c>
      <c r="C26" s="64">
        <v>760885</v>
      </c>
      <c r="D26" s="64">
        <v>64858834</v>
      </c>
      <c r="E26" s="64">
        <v>63674677</v>
      </c>
      <c r="F26" s="64">
        <v>8031748</v>
      </c>
      <c r="G26" s="64">
        <v>7896287</v>
      </c>
      <c r="H26" s="64">
        <v>7870476</v>
      </c>
      <c r="I26" s="64">
        <v>1718</v>
      </c>
      <c r="J26" s="64">
        <v>37363</v>
      </c>
      <c r="K26" s="64">
        <v>35762</v>
      </c>
      <c r="L26" s="60"/>
      <c r="M26" s="65">
        <v>23</v>
      </c>
      <c r="N26" s="63" t="s">
        <v>106</v>
      </c>
      <c r="O26" s="64">
        <v>0</v>
      </c>
      <c r="P26" s="64">
        <v>0</v>
      </c>
      <c r="Q26" s="64">
        <v>0</v>
      </c>
      <c r="R26" s="64">
        <v>0</v>
      </c>
      <c r="S26" s="64">
        <v>0</v>
      </c>
      <c r="T26" s="64">
        <v>0</v>
      </c>
      <c r="U26" s="64">
        <v>0</v>
      </c>
      <c r="V26" s="64">
        <v>0</v>
      </c>
      <c r="W26" s="64">
        <v>0</v>
      </c>
      <c r="X26" s="60"/>
      <c r="Y26" s="65">
        <v>23</v>
      </c>
      <c r="Z26" s="63" t="str">
        <f t="shared" si="2"/>
        <v>筑西市</v>
      </c>
      <c r="AA26" s="64">
        <v>1220</v>
      </c>
      <c r="AB26" s="64">
        <v>463487</v>
      </c>
      <c r="AC26" s="64">
        <v>462671</v>
      </c>
      <c r="AD26" s="64">
        <v>2753682</v>
      </c>
      <c r="AE26" s="64">
        <v>2751508</v>
      </c>
      <c r="AF26" s="64">
        <v>1007177</v>
      </c>
      <c r="AG26" s="64">
        <v>9</v>
      </c>
      <c r="AH26" s="64">
        <v>613</v>
      </c>
      <c r="AI26" s="64">
        <v>608</v>
      </c>
      <c r="AJ26" s="66"/>
      <c r="AK26" s="65">
        <v>23</v>
      </c>
      <c r="AL26" s="63" t="str">
        <f t="shared" si="3"/>
        <v>筑西市</v>
      </c>
      <c r="AM26" s="64">
        <v>1047404</v>
      </c>
      <c r="AN26" s="64">
        <v>47679149</v>
      </c>
      <c r="AO26" s="64">
        <v>45151017</v>
      </c>
      <c r="AP26" s="64">
        <v>2750805</v>
      </c>
      <c r="AQ26" s="64">
        <v>2609047</v>
      </c>
      <c r="AR26" s="64">
        <v>2604796</v>
      </c>
      <c r="AS26" s="64">
        <v>3149</v>
      </c>
      <c r="AT26" s="64">
        <v>47931</v>
      </c>
      <c r="AU26" s="64">
        <v>44357</v>
      </c>
      <c r="AV26" s="60"/>
      <c r="AW26" s="65">
        <v>23</v>
      </c>
      <c r="AX26" s="63" t="str">
        <f t="shared" si="1"/>
        <v>筑西市</v>
      </c>
      <c r="AY26" s="64">
        <v>0</v>
      </c>
      <c r="AZ26" s="64">
        <v>0</v>
      </c>
      <c r="BA26" s="64">
        <v>0</v>
      </c>
      <c r="BB26" s="64">
        <v>0</v>
      </c>
      <c r="BC26" s="64">
        <v>0</v>
      </c>
      <c r="BD26" s="64">
        <v>0</v>
      </c>
      <c r="BE26" s="64">
        <v>0</v>
      </c>
      <c r="BF26" s="64">
        <v>0</v>
      </c>
      <c r="BG26" s="64">
        <v>0</v>
      </c>
      <c r="BH26" s="60"/>
      <c r="BI26" s="65">
        <v>23</v>
      </c>
      <c r="BJ26" s="63" t="str">
        <f t="shared" si="0"/>
        <v>筑西市</v>
      </c>
      <c r="BK26" s="64">
        <v>12835</v>
      </c>
      <c r="BL26" s="64">
        <v>1311607</v>
      </c>
      <c r="BM26" s="64">
        <v>1309870</v>
      </c>
      <c r="BN26" s="64">
        <v>7495728</v>
      </c>
      <c r="BO26" s="64">
        <v>7486313</v>
      </c>
      <c r="BP26" s="64">
        <v>2668870</v>
      </c>
      <c r="BQ26" s="64">
        <v>41</v>
      </c>
      <c r="BR26" s="64">
        <v>2050</v>
      </c>
      <c r="BS26" s="64">
        <v>2020</v>
      </c>
      <c r="BT26" s="66"/>
      <c r="BU26" s="65">
        <v>23</v>
      </c>
      <c r="BV26" s="63" t="str">
        <f t="shared" si="4"/>
        <v>筑西市</v>
      </c>
      <c r="BW26" s="64">
        <v>0</v>
      </c>
      <c r="BX26" s="64">
        <v>7674438</v>
      </c>
      <c r="BY26" s="64">
        <v>7346850</v>
      </c>
      <c r="BZ26" s="64">
        <v>78601293</v>
      </c>
      <c r="CA26" s="64">
        <v>76339730</v>
      </c>
      <c r="CB26" s="64">
        <v>12720140</v>
      </c>
      <c r="CC26" s="64">
        <v>0</v>
      </c>
      <c r="CD26" s="64">
        <v>47965</v>
      </c>
      <c r="CE26" s="64">
        <v>45473</v>
      </c>
      <c r="CF26" s="66"/>
      <c r="CG26" s="65">
        <v>23</v>
      </c>
      <c r="CH26" s="63" t="str">
        <f t="shared" si="5"/>
        <v>筑西市</v>
      </c>
      <c r="CI26" s="64">
        <v>0</v>
      </c>
      <c r="CJ26" s="64">
        <v>13209099</v>
      </c>
      <c r="CK26" s="64">
        <v>13172470</v>
      </c>
      <c r="CL26" s="64">
        <v>94488235</v>
      </c>
      <c r="CM26" s="64">
        <v>94272553</v>
      </c>
      <c r="CN26" s="64">
        <v>31422196</v>
      </c>
      <c r="CO26" s="64">
        <v>0</v>
      </c>
      <c r="CP26" s="64">
        <v>43632</v>
      </c>
      <c r="CQ26" s="64">
        <v>42402</v>
      </c>
      <c r="CR26" s="66"/>
      <c r="CS26" s="65">
        <v>23</v>
      </c>
      <c r="CT26" s="63" t="str">
        <f t="shared" si="6"/>
        <v>筑西市</v>
      </c>
      <c r="CU26" s="64">
        <v>0</v>
      </c>
      <c r="CV26" s="64">
        <v>9945147</v>
      </c>
      <c r="CW26" s="64">
        <v>9939020</v>
      </c>
      <c r="CX26" s="64">
        <v>93295955</v>
      </c>
      <c r="CY26" s="64">
        <v>93270891</v>
      </c>
      <c r="CZ26" s="64">
        <v>64567433</v>
      </c>
      <c r="DA26" s="64">
        <v>0</v>
      </c>
      <c r="DB26" s="64">
        <v>13288</v>
      </c>
      <c r="DC26" s="64">
        <v>13151</v>
      </c>
      <c r="DD26" s="66"/>
      <c r="DE26" s="65">
        <v>23</v>
      </c>
      <c r="DF26" s="63" t="str">
        <f t="shared" si="7"/>
        <v>筑西市</v>
      </c>
      <c r="DG26" s="64">
        <v>1709623</v>
      </c>
      <c r="DH26" s="64">
        <v>30828684</v>
      </c>
      <c r="DI26" s="64">
        <v>30458340</v>
      </c>
      <c r="DJ26" s="64">
        <v>266385483</v>
      </c>
      <c r="DK26" s="64">
        <v>263883174</v>
      </c>
      <c r="DL26" s="64">
        <v>108709769</v>
      </c>
      <c r="DM26" s="64">
        <v>1835</v>
      </c>
      <c r="DN26" s="64">
        <v>104885</v>
      </c>
      <c r="DO26" s="64">
        <v>101026</v>
      </c>
      <c r="DP26" s="95"/>
      <c r="DQ26" s="65">
        <v>23</v>
      </c>
      <c r="DR26" s="63" t="str">
        <f t="shared" si="8"/>
        <v>筑西市</v>
      </c>
      <c r="DS26" s="64">
        <v>0</v>
      </c>
      <c r="DT26" s="64">
        <v>0</v>
      </c>
      <c r="DU26" s="64">
        <v>0</v>
      </c>
      <c r="DV26" s="64">
        <v>0</v>
      </c>
      <c r="DW26" s="64">
        <v>0</v>
      </c>
      <c r="DX26" s="64">
        <v>0</v>
      </c>
      <c r="DY26" s="64">
        <v>0</v>
      </c>
      <c r="DZ26" s="64">
        <v>0</v>
      </c>
      <c r="EA26" s="64">
        <v>0</v>
      </c>
      <c r="EB26" s="60"/>
      <c r="EC26" s="65">
        <v>23</v>
      </c>
      <c r="ED26" s="63" t="str">
        <f t="shared" si="9"/>
        <v>筑西市</v>
      </c>
      <c r="EE26" s="64">
        <v>0</v>
      </c>
      <c r="EF26" s="64">
        <v>0</v>
      </c>
      <c r="EG26" s="64">
        <v>0</v>
      </c>
      <c r="EH26" s="64">
        <v>0</v>
      </c>
      <c r="EI26" s="64">
        <v>0</v>
      </c>
      <c r="EJ26" s="64">
        <v>0</v>
      </c>
      <c r="EK26" s="64">
        <v>0</v>
      </c>
      <c r="EL26" s="64">
        <v>0</v>
      </c>
      <c r="EM26" s="64">
        <v>0</v>
      </c>
      <c r="EN26" s="60"/>
      <c r="EO26" s="65">
        <v>23</v>
      </c>
      <c r="EP26" s="63" t="str">
        <f t="shared" si="10"/>
        <v>筑西市</v>
      </c>
      <c r="EQ26" s="64">
        <v>101459</v>
      </c>
      <c r="ER26" s="64">
        <v>41776</v>
      </c>
      <c r="ES26" s="64">
        <v>35115</v>
      </c>
      <c r="ET26" s="64">
        <v>12106</v>
      </c>
      <c r="EU26" s="64">
        <v>11880</v>
      </c>
      <c r="EV26" s="64">
        <v>8668</v>
      </c>
      <c r="EW26" s="64">
        <v>57</v>
      </c>
      <c r="EX26" s="64">
        <v>13</v>
      </c>
      <c r="EY26" s="64">
        <v>10</v>
      </c>
      <c r="EZ26" s="60"/>
      <c r="FA26" s="65">
        <v>23</v>
      </c>
      <c r="FB26" s="63" t="str">
        <f t="shared" si="11"/>
        <v>筑西市</v>
      </c>
      <c r="FC26" s="64">
        <v>433224</v>
      </c>
      <c r="FD26" s="64">
        <v>10506610</v>
      </c>
      <c r="FE26" s="64">
        <v>8908017</v>
      </c>
      <c r="FF26" s="64">
        <v>361768</v>
      </c>
      <c r="FG26" s="64">
        <v>306214</v>
      </c>
      <c r="FH26" s="64">
        <v>306214</v>
      </c>
      <c r="FI26" s="64">
        <v>627</v>
      </c>
      <c r="FJ26" s="64">
        <v>9368</v>
      </c>
      <c r="FK26" s="64">
        <v>6642</v>
      </c>
      <c r="FM26" s="65">
        <v>23</v>
      </c>
      <c r="FN26" s="63" t="str">
        <f t="shared" si="12"/>
        <v>筑西市</v>
      </c>
      <c r="FO26" s="64">
        <v>621</v>
      </c>
      <c r="FP26" s="64">
        <v>223552</v>
      </c>
      <c r="FQ26" s="64">
        <v>218394</v>
      </c>
      <c r="FR26" s="64">
        <v>331784</v>
      </c>
      <c r="FS26" s="64">
        <v>331141</v>
      </c>
      <c r="FT26" s="64">
        <v>231789</v>
      </c>
      <c r="FU26" s="64">
        <v>2</v>
      </c>
      <c r="FV26" s="64">
        <v>274</v>
      </c>
      <c r="FW26" s="64">
        <v>270</v>
      </c>
      <c r="FY26" s="65">
        <v>23</v>
      </c>
      <c r="FZ26" s="63" t="str">
        <f t="shared" si="13"/>
        <v>筑西市</v>
      </c>
      <c r="GA26" s="64">
        <v>0</v>
      </c>
      <c r="GB26" s="64">
        <v>0</v>
      </c>
      <c r="GC26" s="64">
        <v>0</v>
      </c>
      <c r="GD26" s="64">
        <v>0</v>
      </c>
      <c r="GE26" s="64">
        <v>0</v>
      </c>
      <c r="GF26" s="64">
        <v>0</v>
      </c>
      <c r="GG26" s="64">
        <v>0</v>
      </c>
      <c r="GH26" s="64">
        <v>0</v>
      </c>
      <c r="GI26" s="64">
        <v>0</v>
      </c>
      <c r="GK26" s="65">
        <v>23</v>
      </c>
      <c r="GL26" s="63" t="str">
        <f t="shared" si="14"/>
        <v>筑西市</v>
      </c>
      <c r="GM26" s="64">
        <v>363792</v>
      </c>
      <c r="GN26" s="64">
        <v>425989</v>
      </c>
      <c r="GO26" s="64">
        <v>297240</v>
      </c>
      <c r="GP26" s="64">
        <v>12660</v>
      </c>
      <c r="GQ26" s="64">
        <v>8873</v>
      </c>
      <c r="GR26" s="64">
        <v>8873</v>
      </c>
      <c r="GS26" s="64">
        <v>592</v>
      </c>
      <c r="GT26" s="64">
        <v>721</v>
      </c>
      <c r="GU26" s="64">
        <v>502</v>
      </c>
      <c r="GW26" s="65">
        <v>23</v>
      </c>
      <c r="GX26" s="63" t="str">
        <f t="shared" si="15"/>
        <v>筑西市</v>
      </c>
      <c r="GY26" s="64">
        <v>8109</v>
      </c>
      <c r="GZ26" s="64">
        <v>1341846</v>
      </c>
      <c r="HA26" s="64">
        <v>1341601</v>
      </c>
      <c r="HB26" s="64">
        <v>1582095</v>
      </c>
      <c r="HC26" s="64">
        <v>1581802</v>
      </c>
      <c r="HD26" s="64">
        <v>1581802</v>
      </c>
      <c r="HE26" s="64">
        <v>24</v>
      </c>
      <c r="HF26" s="64">
        <v>765</v>
      </c>
      <c r="HG26" s="64">
        <v>763</v>
      </c>
      <c r="HI26" s="65">
        <v>23</v>
      </c>
      <c r="HJ26" s="63" t="str">
        <f t="shared" si="16"/>
        <v>筑西市</v>
      </c>
      <c r="HK26" s="64">
        <v>0</v>
      </c>
      <c r="HL26" s="64">
        <v>0</v>
      </c>
      <c r="HM26" s="64">
        <v>0</v>
      </c>
      <c r="HN26" s="64">
        <v>0</v>
      </c>
      <c r="HO26" s="64">
        <v>0</v>
      </c>
      <c r="HP26" s="64">
        <v>0</v>
      </c>
      <c r="HQ26" s="64">
        <v>0</v>
      </c>
      <c r="HR26" s="64">
        <v>0</v>
      </c>
      <c r="HS26" s="64">
        <v>0</v>
      </c>
      <c r="HU26" s="65">
        <v>23</v>
      </c>
      <c r="HV26" s="63" t="str">
        <f t="shared" si="17"/>
        <v>筑西市</v>
      </c>
      <c r="HW26" s="64">
        <v>16368</v>
      </c>
      <c r="HX26" s="64">
        <v>403360</v>
      </c>
      <c r="HY26" s="64">
        <v>403199</v>
      </c>
      <c r="HZ26" s="64">
        <v>962076</v>
      </c>
      <c r="IA26" s="64">
        <v>961997</v>
      </c>
      <c r="IB26" s="64">
        <v>521848</v>
      </c>
      <c r="IC26" s="64">
        <v>86</v>
      </c>
      <c r="ID26" s="64">
        <v>1337</v>
      </c>
      <c r="IE26" s="64">
        <v>1334</v>
      </c>
      <c r="IG26" s="65">
        <v>23</v>
      </c>
      <c r="IH26" s="63" t="str">
        <f t="shared" si="18"/>
        <v>筑西市</v>
      </c>
      <c r="II26" s="64">
        <v>0</v>
      </c>
      <c r="IJ26" s="64">
        <v>0</v>
      </c>
      <c r="IK26" s="64">
        <v>0</v>
      </c>
      <c r="IL26" s="64">
        <v>0</v>
      </c>
      <c r="IM26" s="64">
        <v>0</v>
      </c>
      <c r="IN26" s="64">
        <v>0</v>
      </c>
      <c r="IO26" s="64">
        <v>0</v>
      </c>
      <c r="IP26" s="64">
        <v>0</v>
      </c>
      <c r="IQ26" s="64">
        <v>0</v>
      </c>
    </row>
    <row r="27" spans="1:251" s="56" customFormat="1" ht="24.75" customHeight="1">
      <c r="A27" s="62">
        <v>24</v>
      </c>
      <c r="B27" s="63" t="s">
        <v>107</v>
      </c>
      <c r="C27" s="64">
        <v>109148</v>
      </c>
      <c r="D27" s="64">
        <v>21723148</v>
      </c>
      <c r="E27" s="64">
        <v>21029931</v>
      </c>
      <c r="F27" s="64">
        <v>2486291</v>
      </c>
      <c r="G27" s="64">
        <v>2408212</v>
      </c>
      <c r="H27" s="64">
        <v>2407833</v>
      </c>
      <c r="I27" s="64">
        <v>244</v>
      </c>
      <c r="J27" s="64">
        <v>14690</v>
      </c>
      <c r="K27" s="64">
        <v>13851</v>
      </c>
      <c r="L27" s="60"/>
      <c r="M27" s="62">
        <v>24</v>
      </c>
      <c r="N27" s="63" t="s">
        <v>107</v>
      </c>
      <c r="O27" s="64">
        <v>0</v>
      </c>
      <c r="P27" s="64">
        <v>0</v>
      </c>
      <c r="Q27" s="64">
        <v>0</v>
      </c>
      <c r="R27" s="64">
        <v>0</v>
      </c>
      <c r="S27" s="64">
        <v>0</v>
      </c>
      <c r="T27" s="64">
        <v>0</v>
      </c>
      <c r="U27" s="64">
        <v>0</v>
      </c>
      <c r="V27" s="64">
        <v>0</v>
      </c>
      <c r="W27" s="64">
        <v>0</v>
      </c>
      <c r="X27" s="60"/>
      <c r="Y27" s="62">
        <v>24</v>
      </c>
      <c r="Z27" s="63" t="str">
        <f t="shared" si="2"/>
        <v>坂東市</v>
      </c>
      <c r="AA27" s="64">
        <v>25078</v>
      </c>
      <c r="AB27" s="64">
        <v>33312</v>
      </c>
      <c r="AC27" s="64">
        <v>33312</v>
      </c>
      <c r="AD27" s="64">
        <v>119935</v>
      </c>
      <c r="AE27" s="64">
        <v>119935</v>
      </c>
      <c r="AF27" s="64">
        <v>39944</v>
      </c>
      <c r="AG27" s="64">
        <v>67</v>
      </c>
      <c r="AH27" s="64">
        <v>101</v>
      </c>
      <c r="AI27" s="64">
        <v>101</v>
      </c>
      <c r="AJ27" s="66"/>
      <c r="AK27" s="62">
        <v>24</v>
      </c>
      <c r="AL27" s="63" t="str">
        <f t="shared" si="3"/>
        <v>坂東市</v>
      </c>
      <c r="AM27" s="64">
        <v>117638</v>
      </c>
      <c r="AN27" s="64">
        <v>35734180</v>
      </c>
      <c r="AO27" s="64">
        <v>33904717</v>
      </c>
      <c r="AP27" s="64">
        <v>2316707</v>
      </c>
      <c r="AQ27" s="64">
        <v>2201540</v>
      </c>
      <c r="AR27" s="64">
        <v>2201251</v>
      </c>
      <c r="AS27" s="64">
        <v>1036</v>
      </c>
      <c r="AT27" s="64">
        <v>41821</v>
      </c>
      <c r="AU27" s="64">
        <v>39172</v>
      </c>
      <c r="AV27" s="60"/>
      <c r="AW27" s="62">
        <v>24</v>
      </c>
      <c r="AX27" s="63" t="str">
        <f t="shared" si="1"/>
        <v>坂東市</v>
      </c>
      <c r="AY27" s="64">
        <v>0</v>
      </c>
      <c r="AZ27" s="64">
        <v>0</v>
      </c>
      <c r="BA27" s="64">
        <v>0</v>
      </c>
      <c r="BB27" s="64">
        <v>0</v>
      </c>
      <c r="BC27" s="64">
        <v>0</v>
      </c>
      <c r="BD27" s="64">
        <v>0</v>
      </c>
      <c r="BE27" s="64">
        <v>0</v>
      </c>
      <c r="BF27" s="64">
        <v>0</v>
      </c>
      <c r="BG27" s="64">
        <v>0</v>
      </c>
      <c r="BH27" s="60"/>
      <c r="BI27" s="62">
        <v>24</v>
      </c>
      <c r="BJ27" s="63" t="str">
        <f t="shared" si="0"/>
        <v>坂東市</v>
      </c>
      <c r="BK27" s="64">
        <v>17307</v>
      </c>
      <c r="BL27" s="64">
        <v>673434</v>
      </c>
      <c r="BM27" s="64">
        <v>672757</v>
      </c>
      <c r="BN27" s="64">
        <v>5198892</v>
      </c>
      <c r="BO27" s="64">
        <v>5195799</v>
      </c>
      <c r="BP27" s="64">
        <v>2049297</v>
      </c>
      <c r="BQ27" s="64">
        <v>158</v>
      </c>
      <c r="BR27" s="64">
        <v>1289</v>
      </c>
      <c r="BS27" s="64">
        <v>1280</v>
      </c>
      <c r="BT27" s="66"/>
      <c r="BU27" s="62">
        <v>24</v>
      </c>
      <c r="BV27" s="63" t="str">
        <f t="shared" si="4"/>
        <v>坂東市</v>
      </c>
      <c r="BW27" s="64">
        <v>0</v>
      </c>
      <c r="BX27" s="64">
        <v>3650001</v>
      </c>
      <c r="BY27" s="64">
        <v>3486635</v>
      </c>
      <c r="BZ27" s="64">
        <v>31706820</v>
      </c>
      <c r="CA27" s="64">
        <v>30609797</v>
      </c>
      <c r="CB27" s="64">
        <v>5101065</v>
      </c>
      <c r="CC27" s="64">
        <v>0</v>
      </c>
      <c r="CD27" s="64">
        <v>18358</v>
      </c>
      <c r="CE27" s="64">
        <v>17282</v>
      </c>
      <c r="CF27" s="66"/>
      <c r="CG27" s="62">
        <v>24</v>
      </c>
      <c r="CH27" s="63" t="str">
        <f t="shared" si="5"/>
        <v>坂東市</v>
      </c>
      <c r="CI27" s="64">
        <v>0</v>
      </c>
      <c r="CJ27" s="64">
        <v>8752275</v>
      </c>
      <c r="CK27" s="64">
        <v>8730325</v>
      </c>
      <c r="CL27" s="64">
        <v>56954866</v>
      </c>
      <c r="CM27" s="64">
        <v>56823570</v>
      </c>
      <c r="CN27" s="64">
        <v>18940321</v>
      </c>
      <c r="CO27" s="64">
        <v>0</v>
      </c>
      <c r="CP27" s="64">
        <v>24244</v>
      </c>
      <c r="CQ27" s="64">
        <v>23579</v>
      </c>
      <c r="CR27" s="66"/>
      <c r="CS27" s="62">
        <v>24</v>
      </c>
      <c r="CT27" s="63" t="str">
        <f t="shared" si="6"/>
        <v>坂東市</v>
      </c>
      <c r="CU27" s="64">
        <v>0</v>
      </c>
      <c r="CV27" s="64">
        <v>5244507</v>
      </c>
      <c r="CW27" s="64">
        <v>5243737</v>
      </c>
      <c r="CX27" s="64">
        <v>49903682</v>
      </c>
      <c r="CY27" s="64">
        <v>49899335</v>
      </c>
      <c r="CZ27" s="64">
        <v>32971714</v>
      </c>
      <c r="DA27" s="64">
        <v>0</v>
      </c>
      <c r="DB27" s="64">
        <v>5704</v>
      </c>
      <c r="DC27" s="64">
        <v>5674</v>
      </c>
      <c r="DD27" s="66"/>
      <c r="DE27" s="62">
        <v>24</v>
      </c>
      <c r="DF27" s="63" t="str">
        <f t="shared" si="7"/>
        <v>坂東市</v>
      </c>
      <c r="DG27" s="64">
        <v>874407</v>
      </c>
      <c r="DH27" s="64">
        <v>17646783</v>
      </c>
      <c r="DI27" s="64">
        <v>17460697</v>
      </c>
      <c r="DJ27" s="64">
        <v>138565368</v>
      </c>
      <c r="DK27" s="64">
        <v>137332702</v>
      </c>
      <c r="DL27" s="64">
        <v>57013100</v>
      </c>
      <c r="DM27" s="64">
        <v>1296</v>
      </c>
      <c r="DN27" s="64">
        <v>48306</v>
      </c>
      <c r="DO27" s="64">
        <v>46535</v>
      </c>
      <c r="DP27" s="95"/>
      <c r="DQ27" s="62">
        <v>24</v>
      </c>
      <c r="DR27" s="63" t="str">
        <f t="shared" si="8"/>
        <v>坂東市</v>
      </c>
      <c r="DS27" s="64">
        <v>0</v>
      </c>
      <c r="DT27" s="64">
        <v>0</v>
      </c>
      <c r="DU27" s="64">
        <v>0</v>
      </c>
      <c r="DV27" s="64">
        <v>0</v>
      </c>
      <c r="DW27" s="64">
        <v>0</v>
      </c>
      <c r="DX27" s="64">
        <v>0</v>
      </c>
      <c r="DY27" s="64">
        <v>0</v>
      </c>
      <c r="DZ27" s="64">
        <v>0</v>
      </c>
      <c r="EA27" s="64">
        <v>0</v>
      </c>
      <c r="EB27" s="60"/>
      <c r="EC27" s="62">
        <v>24</v>
      </c>
      <c r="ED27" s="63" t="str">
        <f t="shared" si="9"/>
        <v>坂東市</v>
      </c>
      <c r="EE27" s="64">
        <v>0</v>
      </c>
      <c r="EF27" s="64">
        <v>0</v>
      </c>
      <c r="EG27" s="64">
        <v>0</v>
      </c>
      <c r="EH27" s="64">
        <v>0</v>
      </c>
      <c r="EI27" s="64">
        <v>0</v>
      </c>
      <c r="EJ27" s="64">
        <v>0</v>
      </c>
      <c r="EK27" s="64">
        <v>0</v>
      </c>
      <c r="EL27" s="64">
        <v>0</v>
      </c>
      <c r="EM27" s="64">
        <v>0</v>
      </c>
      <c r="EN27" s="60"/>
      <c r="EO27" s="62">
        <v>24</v>
      </c>
      <c r="EP27" s="63" t="str">
        <f t="shared" si="10"/>
        <v>坂東市</v>
      </c>
      <c r="EQ27" s="64">
        <v>5000</v>
      </c>
      <c r="ER27" s="64">
        <v>106736</v>
      </c>
      <c r="ES27" s="64">
        <v>96024</v>
      </c>
      <c r="ET27" s="64">
        <v>4214</v>
      </c>
      <c r="EU27" s="64">
        <v>3839</v>
      </c>
      <c r="EV27" s="64">
        <v>3839</v>
      </c>
      <c r="EW27" s="64">
        <v>7</v>
      </c>
      <c r="EX27" s="64">
        <v>102</v>
      </c>
      <c r="EY27" s="64">
        <v>88</v>
      </c>
      <c r="EZ27" s="60"/>
      <c r="FA27" s="62">
        <v>24</v>
      </c>
      <c r="FB27" s="63" t="str">
        <f t="shared" si="11"/>
        <v>坂東市</v>
      </c>
      <c r="FC27" s="64">
        <v>182067</v>
      </c>
      <c r="FD27" s="64">
        <v>10181268</v>
      </c>
      <c r="FE27" s="64">
        <v>7851367</v>
      </c>
      <c r="FF27" s="64">
        <v>360760</v>
      </c>
      <c r="FG27" s="64">
        <v>278007</v>
      </c>
      <c r="FH27" s="64">
        <v>278007</v>
      </c>
      <c r="FI27" s="64">
        <v>415</v>
      </c>
      <c r="FJ27" s="64">
        <v>13402</v>
      </c>
      <c r="FK27" s="64">
        <v>7929</v>
      </c>
      <c r="FM27" s="62">
        <v>24</v>
      </c>
      <c r="FN27" s="63" t="str">
        <f t="shared" si="12"/>
        <v>坂東市</v>
      </c>
      <c r="FO27" s="64">
        <v>20245</v>
      </c>
      <c r="FP27" s="64">
        <v>374016</v>
      </c>
      <c r="FQ27" s="64">
        <v>373723</v>
      </c>
      <c r="FR27" s="64">
        <v>1698724</v>
      </c>
      <c r="FS27" s="64">
        <v>1697796</v>
      </c>
      <c r="FT27" s="64">
        <v>1174236</v>
      </c>
      <c r="FU27" s="64">
        <v>147</v>
      </c>
      <c r="FV27" s="64">
        <v>433</v>
      </c>
      <c r="FW27" s="64">
        <v>430</v>
      </c>
      <c r="FY27" s="62">
        <v>24</v>
      </c>
      <c r="FZ27" s="63" t="str">
        <f t="shared" si="13"/>
        <v>坂東市</v>
      </c>
      <c r="GA27" s="64">
        <v>0</v>
      </c>
      <c r="GB27" s="64">
        <v>22421</v>
      </c>
      <c r="GC27" s="64">
        <v>22421</v>
      </c>
      <c r="GD27" s="64">
        <v>1121</v>
      </c>
      <c r="GE27" s="64">
        <v>1121</v>
      </c>
      <c r="GF27" s="64">
        <v>1121</v>
      </c>
      <c r="GG27" s="64">
        <v>0</v>
      </c>
      <c r="GH27" s="64">
        <v>11</v>
      </c>
      <c r="GI27" s="64">
        <v>11</v>
      </c>
      <c r="GK27" s="62">
        <v>24</v>
      </c>
      <c r="GL27" s="63" t="str">
        <f t="shared" si="14"/>
        <v>坂東市</v>
      </c>
      <c r="GM27" s="64">
        <v>96903</v>
      </c>
      <c r="GN27" s="64">
        <v>432059</v>
      </c>
      <c r="GO27" s="64">
        <v>332731</v>
      </c>
      <c r="GP27" s="64">
        <v>14200</v>
      </c>
      <c r="GQ27" s="64">
        <v>11019</v>
      </c>
      <c r="GR27" s="64">
        <v>11019</v>
      </c>
      <c r="GS27" s="64">
        <v>121</v>
      </c>
      <c r="GT27" s="64">
        <v>639</v>
      </c>
      <c r="GU27" s="64">
        <v>483</v>
      </c>
      <c r="GW27" s="62">
        <v>24</v>
      </c>
      <c r="GX27" s="63" t="str">
        <f t="shared" si="15"/>
        <v>坂東市</v>
      </c>
      <c r="GY27" s="64">
        <v>2401</v>
      </c>
      <c r="GZ27" s="64">
        <v>2697896</v>
      </c>
      <c r="HA27" s="64">
        <v>2697665</v>
      </c>
      <c r="HB27" s="64">
        <v>4418840</v>
      </c>
      <c r="HC27" s="64">
        <v>4418496</v>
      </c>
      <c r="HD27" s="64">
        <v>3092947</v>
      </c>
      <c r="HE27" s="64">
        <v>10</v>
      </c>
      <c r="HF27" s="64">
        <v>1468</v>
      </c>
      <c r="HG27" s="64">
        <v>1465</v>
      </c>
      <c r="HI27" s="62">
        <v>24</v>
      </c>
      <c r="HJ27" s="63" t="str">
        <f t="shared" si="16"/>
        <v>坂東市</v>
      </c>
      <c r="HK27" s="64">
        <v>0</v>
      </c>
      <c r="HL27" s="64">
        <v>48329</v>
      </c>
      <c r="HM27" s="64">
        <v>48329</v>
      </c>
      <c r="HN27" s="64">
        <v>68496</v>
      </c>
      <c r="HO27" s="64">
        <v>68496</v>
      </c>
      <c r="HP27" s="64">
        <v>47947</v>
      </c>
      <c r="HQ27" s="64">
        <v>0</v>
      </c>
      <c r="HR27" s="64">
        <v>14</v>
      </c>
      <c r="HS27" s="64">
        <v>14</v>
      </c>
      <c r="HU27" s="62">
        <v>24</v>
      </c>
      <c r="HV27" s="63" t="str">
        <f t="shared" si="17"/>
        <v>坂東市</v>
      </c>
      <c r="HW27" s="64">
        <v>0</v>
      </c>
      <c r="HX27" s="64">
        <v>0</v>
      </c>
      <c r="HY27" s="64">
        <v>0</v>
      </c>
      <c r="HZ27" s="64">
        <v>0</v>
      </c>
      <c r="IA27" s="64">
        <v>0</v>
      </c>
      <c r="IB27" s="64">
        <v>0</v>
      </c>
      <c r="IC27" s="64">
        <v>0</v>
      </c>
      <c r="ID27" s="64">
        <v>0</v>
      </c>
      <c r="IE27" s="64">
        <v>0</v>
      </c>
      <c r="IG27" s="62">
        <v>24</v>
      </c>
      <c r="IH27" s="63" t="str">
        <f t="shared" si="18"/>
        <v>坂東市</v>
      </c>
      <c r="II27" s="64">
        <v>0</v>
      </c>
      <c r="IJ27" s="64">
        <v>0</v>
      </c>
      <c r="IK27" s="64">
        <v>0</v>
      </c>
      <c r="IL27" s="64">
        <v>0</v>
      </c>
      <c r="IM27" s="64">
        <v>0</v>
      </c>
      <c r="IN27" s="64">
        <v>0</v>
      </c>
      <c r="IO27" s="64">
        <v>0</v>
      </c>
      <c r="IP27" s="64">
        <v>0</v>
      </c>
      <c r="IQ27" s="64">
        <v>0</v>
      </c>
    </row>
    <row r="28" spans="1:251" s="56" customFormat="1" ht="24.75" customHeight="1">
      <c r="A28" s="62">
        <v>25</v>
      </c>
      <c r="B28" s="63" t="s">
        <v>108</v>
      </c>
      <c r="C28" s="64">
        <v>263128</v>
      </c>
      <c r="D28" s="64">
        <v>79932379</v>
      </c>
      <c r="E28" s="64">
        <v>77550204</v>
      </c>
      <c r="F28" s="64">
        <v>8531617</v>
      </c>
      <c r="G28" s="64">
        <v>8283061</v>
      </c>
      <c r="H28" s="64">
        <v>8227894</v>
      </c>
      <c r="I28" s="64">
        <v>1150</v>
      </c>
      <c r="J28" s="64">
        <v>48299</v>
      </c>
      <c r="K28" s="64">
        <v>45385</v>
      </c>
      <c r="L28" s="60"/>
      <c r="M28" s="62">
        <v>25</v>
      </c>
      <c r="N28" s="63" t="s">
        <v>108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0</v>
      </c>
      <c r="W28" s="64">
        <v>0</v>
      </c>
      <c r="X28" s="60"/>
      <c r="Y28" s="62">
        <v>25</v>
      </c>
      <c r="Z28" s="63" t="str">
        <f t="shared" si="2"/>
        <v>稲敷市</v>
      </c>
      <c r="AA28" s="64">
        <v>0</v>
      </c>
      <c r="AB28" s="64">
        <v>142644</v>
      </c>
      <c r="AC28" s="64">
        <v>131954</v>
      </c>
      <c r="AD28" s="64">
        <v>53221</v>
      </c>
      <c r="AE28" s="64">
        <v>49369</v>
      </c>
      <c r="AF28" s="64">
        <v>16456</v>
      </c>
      <c r="AG28" s="64">
        <v>0</v>
      </c>
      <c r="AH28" s="64">
        <v>241</v>
      </c>
      <c r="AI28" s="64">
        <v>218</v>
      </c>
      <c r="AJ28" s="66"/>
      <c r="AK28" s="62">
        <v>25</v>
      </c>
      <c r="AL28" s="63" t="str">
        <f t="shared" si="3"/>
        <v>稲敷市</v>
      </c>
      <c r="AM28" s="64">
        <v>148067</v>
      </c>
      <c r="AN28" s="64">
        <v>14485989</v>
      </c>
      <c r="AO28" s="64">
        <v>13552965</v>
      </c>
      <c r="AP28" s="64">
        <v>869315</v>
      </c>
      <c r="AQ28" s="64">
        <v>813089</v>
      </c>
      <c r="AR28" s="64">
        <v>812692</v>
      </c>
      <c r="AS28" s="64">
        <v>646</v>
      </c>
      <c r="AT28" s="64">
        <v>22477</v>
      </c>
      <c r="AU28" s="64">
        <v>20510</v>
      </c>
      <c r="AV28" s="60"/>
      <c r="AW28" s="62">
        <v>25</v>
      </c>
      <c r="AX28" s="63" t="str">
        <f t="shared" si="1"/>
        <v>稲敷市</v>
      </c>
      <c r="AY28" s="64">
        <v>0</v>
      </c>
      <c r="AZ28" s="64">
        <v>0</v>
      </c>
      <c r="BA28" s="64">
        <v>0</v>
      </c>
      <c r="BB28" s="64">
        <v>0</v>
      </c>
      <c r="BC28" s="64">
        <v>0</v>
      </c>
      <c r="BD28" s="64">
        <v>0</v>
      </c>
      <c r="BE28" s="64">
        <v>0</v>
      </c>
      <c r="BF28" s="64">
        <v>0</v>
      </c>
      <c r="BG28" s="64">
        <v>0</v>
      </c>
      <c r="BH28" s="60"/>
      <c r="BI28" s="62">
        <v>25</v>
      </c>
      <c r="BJ28" s="63" t="str">
        <f t="shared" si="0"/>
        <v>稲敷市</v>
      </c>
      <c r="BK28" s="64">
        <v>5635</v>
      </c>
      <c r="BL28" s="64">
        <v>354921</v>
      </c>
      <c r="BM28" s="64">
        <v>322626</v>
      </c>
      <c r="BN28" s="64">
        <v>373508</v>
      </c>
      <c r="BO28" s="64">
        <v>351830</v>
      </c>
      <c r="BP28" s="64">
        <v>114926</v>
      </c>
      <c r="BQ28" s="64">
        <v>21</v>
      </c>
      <c r="BR28" s="64">
        <v>670</v>
      </c>
      <c r="BS28" s="64">
        <v>581</v>
      </c>
      <c r="BT28" s="66"/>
      <c r="BU28" s="62">
        <v>25</v>
      </c>
      <c r="BV28" s="63" t="str">
        <f t="shared" si="4"/>
        <v>稲敷市</v>
      </c>
      <c r="BW28" s="64">
        <v>0</v>
      </c>
      <c r="BX28" s="64">
        <v>3363428</v>
      </c>
      <c r="BY28" s="64">
        <v>2622649</v>
      </c>
      <c r="BZ28" s="64">
        <v>14153365</v>
      </c>
      <c r="CA28" s="64">
        <v>10987179</v>
      </c>
      <c r="CB28" s="64">
        <v>1830990</v>
      </c>
      <c r="CC28" s="64">
        <v>0</v>
      </c>
      <c r="CD28" s="64">
        <v>20056</v>
      </c>
      <c r="CE28" s="64">
        <v>14951</v>
      </c>
      <c r="CF28" s="66"/>
      <c r="CG28" s="62">
        <v>25</v>
      </c>
      <c r="CH28" s="63" t="str">
        <f t="shared" si="5"/>
        <v>稲敷市</v>
      </c>
      <c r="CI28" s="64">
        <v>0</v>
      </c>
      <c r="CJ28" s="64">
        <v>7044021</v>
      </c>
      <c r="CK28" s="64">
        <v>6915245</v>
      </c>
      <c r="CL28" s="64">
        <v>26404710</v>
      </c>
      <c r="CM28" s="64">
        <v>25941862</v>
      </c>
      <c r="CN28" s="64">
        <v>8646753</v>
      </c>
      <c r="CO28" s="64">
        <v>0</v>
      </c>
      <c r="CP28" s="64">
        <v>19477</v>
      </c>
      <c r="CQ28" s="64">
        <v>17034</v>
      </c>
      <c r="CR28" s="66"/>
      <c r="CS28" s="62">
        <v>25</v>
      </c>
      <c r="CT28" s="63" t="str">
        <f t="shared" si="6"/>
        <v>稲敷市</v>
      </c>
      <c r="CU28" s="64">
        <v>0</v>
      </c>
      <c r="CV28" s="64">
        <v>4292014</v>
      </c>
      <c r="CW28" s="64">
        <v>4286810</v>
      </c>
      <c r="CX28" s="64">
        <v>20235494</v>
      </c>
      <c r="CY28" s="64">
        <v>20217082</v>
      </c>
      <c r="CZ28" s="64">
        <v>13526122</v>
      </c>
      <c r="DA28" s="64">
        <v>0</v>
      </c>
      <c r="DB28" s="64">
        <v>5120</v>
      </c>
      <c r="DC28" s="64">
        <v>5017</v>
      </c>
      <c r="DD28" s="66"/>
      <c r="DE28" s="62">
        <v>25</v>
      </c>
      <c r="DF28" s="63" t="str">
        <f t="shared" si="7"/>
        <v>稲敷市</v>
      </c>
      <c r="DG28" s="64">
        <v>598901</v>
      </c>
      <c r="DH28" s="64">
        <v>14699463</v>
      </c>
      <c r="DI28" s="64">
        <v>13824704</v>
      </c>
      <c r="DJ28" s="64">
        <v>60793569</v>
      </c>
      <c r="DK28" s="64">
        <v>57146123</v>
      </c>
      <c r="DL28" s="64">
        <v>24003865</v>
      </c>
      <c r="DM28" s="64">
        <v>854</v>
      </c>
      <c r="DN28" s="64">
        <v>44653</v>
      </c>
      <c r="DO28" s="64">
        <v>37002</v>
      </c>
      <c r="DP28" s="95"/>
      <c r="DQ28" s="62">
        <v>25</v>
      </c>
      <c r="DR28" s="63" t="str">
        <f t="shared" si="8"/>
        <v>稲敷市</v>
      </c>
      <c r="DS28" s="64">
        <v>0</v>
      </c>
      <c r="DT28" s="64">
        <v>0</v>
      </c>
      <c r="DU28" s="64">
        <v>0</v>
      </c>
      <c r="DV28" s="64">
        <v>0</v>
      </c>
      <c r="DW28" s="64">
        <v>0</v>
      </c>
      <c r="DX28" s="64">
        <v>0</v>
      </c>
      <c r="DY28" s="64">
        <v>0</v>
      </c>
      <c r="DZ28" s="64">
        <v>0</v>
      </c>
      <c r="EA28" s="64">
        <v>0</v>
      </c>
      <c r="EB28" s="60"/>
      <c r="EC28" s="62">
        <v>25</v>
      </c>
      <c r="ED28" s="63" t="str">
        <f t="shared" si="9"/>
        <v>稲敷市</v>
      </c>
      <c r="EE28" s="64">
        <v>0</v>
      </c>
      <c r="EF28" s="64">
        <v>0</v>
      </c>
      <c r="EG28" s="64">
        <v>0</v>
      </c>
      <c r="EH28" s="64">
        <v>0</v>
      </c>
      <c r="EI28" s="64">
        <v>0</v>
      </c>
      <c r="EJ28" s="64">
        <v>0</v>
      </c>
      <c r="EK28" s="64">
        <v>0</v>
      </c>
      <c r="EL28" s="64">
        <v>0</v>
      </c>
      <c r="EM28" s="64">
        <v>0</v>
      </c>
      <c r="EN28" s="60"/>
      <c r="EO28" s="62">
        <v>25</v>
      </c>
      <c r="EP28" s="63" t="str">
        <f t="shared" si="10"/>
        <v>稲敷市</v>
      </c>
      <c r="EQ28" s="64">
        <v>153974</v>
      </c>
      <c r="ER28" s="64">
        <v>10185</v>
      </c>
      <c r="ES28" s="64">
        <v>6971</v>
      </c>
      <c r="ET28" s="64">
        <v>262</v>
      </c>
      <c r="EU28" s="64">
        <v>172</v>
      </c>
      <c r="EV28" s="64">
        <v>172</v>
      </c>
      <c r="EW28" s="64">
        <v>109</v>
      </c>
      <c r="EX28" s="64">
        <v>19</v>
      </c>
      <c r="EY28" s="64">
        <v>11</v>
      </c>
      <c r="EZ28" s="60"/>
      <c r="FA28" s="62">
        <v>25</v>
      </c>
      <c r="FB28" s="63" t="str">
        <f t="shared" si="11"/>
        <v>稲敷市</v>
      </c>
      <c r="FC28" s="64">
        <v>243580</v>
      </c>
      <c r="FD28" s="64">
        <v>15719510</v>
      </c>
      <c r="FE28" s="64">
        <v>13588618</v>
      </c>
      <c r="FF28" s="64">
        <v>550183</v>
      </c>
      <c r="FG28" s="64">
        <v>475602</v>
      </c>
      <c r="FH28" s="64">
        <v>475602</v>
      </c>
      <c r="FI28" s="64">
        <v>407</v>
      </c>
      <c r="FJ28" s="64">
        <v>15615</v>
      </c>
      <c r="FK28" s="64">
        <v>11967</v>
      </c>
      <c r="FM28" s="62">
        <v>25</v>
      </c>
      <c r="FN28" s="63" t="str">
        <f t="shared" si="12"/>
        <v>稲敷市</v>
      </c>
      <c r="FO28" s="64">
        <v>101193</v>
      </c>
      <c r="FP28" s="64">
        <v>212704</v>
      </c>
      <c r="FQ28" s="64">
        <v>192401</v>
      </c>
      <c r="FR28" s="64">
        <v>19143</v>
      </c>
      <c r="FS28" s="64">
        <v>17316</v>
      </c>
      <c r="FT28" s="64">
        <v>17316</v>
      </c>
      <c r="FU28" s="64">
        <v>33</v>
      </c>
      <c r="FV28" s="64">
        <v>319</v>
      </c>
      <c r="FW28" s="64">
        <v>283</v>
      </c>
      <c r="FY28" s="62">
        <v>25</v>
      </c>
      <c r="FZ28" s="63" t="str">
        <f t="shared" si="13"/>
        <v>稲敷市</v>
      </c>
      <c r="GA28" s="64">
        <v>0</v>
      </c>
      <c r="GB28" s="64">
        <v>320343</v>
      </c>
      <c r="GC28" s="64">
        <v>313972</v>
      </c>
      <c r="GD28" s="64">
        <v>126134</v>
      </c>
      <c r="GE28" s="64">
        <v>125752</v>
      </c>
      <c r="GF28" s="64">
        <v>125752</v>
      </c>
      <c r="GG28" s="64">
        <v>0</v>
      </c>
      <c r="GH28" s="64">
        <v>92</v>
      </c>
      <c r="GI28" s="64">
        <v>89</v>
      </c>
      <c r="GK28" s="62">
        <v>25</v>
      </c>
      <c r="GL28" s="63" t="str">
        <f t="shared" si="14"/>
        <v>稲敷市</v>
      </c>
      <c r="GM28" s="64">
        <v>958635</v>
      </c>
      <c r="GN28" s="64">
        <v>1517008</v>
      </c>
      <c r="GO28" s="64">
        <v>1203097</v>
      </c>
      <c r="GP28" s="64">
        <v>45146</v>
      </c>
      <c r="GQ28" s="64">
        <v>35779</v>
      </c>
      <c r="GR28" s="64">
        <v>35779</v>
      </c>
      <c r="GS28" s="64">
        <v>599</v>
      </c>
      <c r="GT28" s="64">
        <v>3774</v>
      </c>
      <c r="GU28" s="64">
        <v>2932</v>
      </c>
      <c r="GW28" s="62">
        <v>25</v>
      </c>
      <c r="GX28" s="63" t="str">
        <f t="shared" si="15"/>
        <v>稲敷市</v>
      </c>
      <c r="GY28" s="64">
        <v>25663</v>
      </c>
      <c r="GZ28" s="64">
        <v>7199453</v>
      </c>
      <c r="HA28" s="64">
        <v>7193631</v>
      </c>
      <c r="HB28" s="64">
        <v>7009367</v>
      </c>
      <c r="HC28" s="64">
        <v>7003625</v>
      </c>
      <c r="HD28" s="64">
        <v>4726560</v>
      </c>
      <c r="HE28" s="64">
        <v>113</v>
      </c>
      <c r="HF28" s="64">
        <v>5993</v>
      </c>
      <c r="HG28" s="64">
        <v>5957</v>
      </c>
      <c r="HI28" s="62">
        <v>25</v>
      </c>
      <c r="HJ28" s="63" t="str">
        <f t="shared" si="16"/>
        <v>稲敷市</v>
      </c>
      <c r="HK28" s="64">
        <v>0</v>
      </c>
      <c r="HL28" s="64">
        <v>0</v>
      </c>
      <c r="HM28" s="64">
        <v>0</v>
      </c>
      <c r="HN28" s="64">
        <v>0</v>
      </c>
      <c r="HO28" s="64">
        <v>0</v>
      </c>
      <c r="HP28" s="64">
        <v>0</v>
      </c>
      <c r="HQ28" s="64">
        <v>0</v>
      </c>
      <c r="HR28" s="64">
        <v>0</v>
      </c>
      <c r="HS28" s="64">
        <v>0</v>
      </c>
      <c r="HU28" s="62">
        <v>25</v>
      </c>
      <c r="HV28" s="63" t="str">
        <f t="shared" si="17"/>
        <v>稲敷市</v>
      </c>
      <c r="HW28" s="64">
        <v>0</v>
      </c>
      <c r="HX28" s="64">
        <v>0</v>
      </c>
      <c r="HY28" s="64">
        <v>0</v>
      </c>
      <c r="HZ28" s="64">
        <v>0</v>
      </c>
      <c r="IA28" s="64">
        <v>0</v>
      </c>
      <c r="IB28" s="64">
        <v>0</v>
      </c>
      <c r="IC28" s="64">
        <v>0</v>
      </c>
      <c r="ID28" s="64">
        <v>0</v>
      </c>
      <c r="IE28" s="64">
        <v>0</v>
      </c>
      <c r="IG28" s="62">
        <v>25</v>
      </c>
      <c r="IH28" s="63" t="str">
        <f t="shared" si="18"/>
        <v>稲敷市</v>
      </c>
      <c r="II28" s="64">
        <v>0</v>
      </c>
      <c r="IJ28" s="64">
        <v>0</v>
      </c>
      <c r="IK28" s="64">
        <v>0</v>
      </c>
      <c r="IL28" s="64">
        <v>0</v>
      </c>
      <c r="IM28" s="64">
        <v>0</v>
      </c>
      <c r="IN28" s="64">
        <v>0</v>
      </c>
      <c r="IO28" s="64">
        <v>0</v>
      </c>
      <c r="IP28" s="64">
        <v>0</v>
      </c>
      <c r="IQ28" s="64">
        <v>0</v>
      </c>
    </row>
    <row r="29" spans="1:251" s="56" customFormat="1" ht="24.75" customHeight="1">
      <c r="A29" s="62">
        <v>26</v>
      </c>
      <c r="B29" s="63" t="s">
        <v>109</v>
      </c>
      <c r="C29" s="64">
        <v>101442</v>
      </c>
      <c r="D29" s="64">
        <v>22748504</v>
      </c>
      <c r="E29" s="64">
        <v>22142196</v>
      </c>
      <c r="F29" s="64">
        <v>2601155</v>
      </c>
      <c r="G29" s="64">
        <v>2533573</v>
      </c>
      <c r="H29" s="64">
        <v>2533573</v>
      </c>
      <c r="I29" s="64">
        <v>369</v>
      </c>
      <c r="J29" s="64">
        <v>16054</v>
      </c>
      <c r="K29" s="64">
        <v>15306</v>
      </c>
      <c r="L29" s="60"/>
      <c r="M29" s="62">
        <v>26</v>
      </c>
      <c r="N29" s="63" t="s">
        <v>109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0"/>
      <c r="Y29" s="62">
        <v>26</v>
      </c>
      <c r="Z29" s="63" t="str">
        <f t="shared" si="2"/>
        <v>かすみがうら市</v>
      </c>
      <c r="AA29" s="64">
        <v>4411</v>
      </c>
      <c r="AB29" s="64">
        <v>101284</v>
      </c>
      <c r="AC29" s="64">
        <v>101066</v>
      </c>
      <c r="AD29" s="64">
        <v>541744</v>
      </c>
      <c r="AE29" s="64">
        <v>541517</v>
      </c>
      <c r="AF29" s="64">
        <v>183853</v>
      </c>
      <c r="AG29" s="64">
        <v>12</v>
      </c>
      <c r="AH29" s="64">
        <v>79</v>
      </c>
      <c r="AI29" s="64">
        <v>78</v>
      </c>
      <c r="AJ29" s="66"/>
      <c r="AK29" s="62">
        <v>26</v>
      </c>
      <c r="AL29" s="63" t="str">
        <f t="shared" si="3"/>
        <v>かすみがうら市</v>
      </c>
      <c r="AM29" s="64">
        <v>222559</v>
      </c>
      <c r="AN29" s="64">
        <v>29845872</v>
      </c>
      <c r="AO29" s="64">
        <v>28478252</v>
      </c>
      <c r="AP29" s="64">
        <v>1760244</v>
      </c>
      <c r="AQ29" s="64">
        <v>1679787</v>
      </c>
      <c r="AR29" s="64">
        <v>1679787</v>
      </c>
      <c r="AS29" s="64">
        <v>677</v>
      </c>
      <c r="AT29" s="64">
        <v>26660</v>
      </c>
      <c r="AU29" s="64">
        <v>24850</v>
      </c>
      <c r="AV29" s="60"/>
      <c r="AW29" s="62">
        <v>26</v>
      </c>
      <c r="AX29" s="63" t="str">
        <f t="shared" si="1"/>
        <v>かすみがうら市</v>
      </c>
      <c r="AY29" s="64">
        <v>0</v>
      </c>
      <c r="AZ29" s="64">
        <v>0</v>
      </c>
      <c r="BA29" s="64">
        <v>0</v>
      </c>
      <c r="BB29" s="64">
        <v>0</v>
      </c>
      <c r="BC29" s="64">
        <v>0</v>
      </c>
      <c r="BD29" s="64">
        <v>0</v>
      </c>
      <c r="BE29" s="64">
        <v>0</v>
      </c>
      <c r="BF29" s="64">
        <v>0</v>
      </c>
      <c r="BG29" s="64">
        <v>0</v>
      </c>
      <c r="BH29" s="60"/>
      <c r="BI29" s="62">
        <v>26</v>
      </c>
      <c r="BJ29" s="63" t="str">
        <f t="shared" si="0"/>
        <v>かすみがうら市</v>
      </c>
      <c r="BK29" s="64">
        <v>32445</v>
      </c>
      <c r="BL29" s="64">
        <v>842180</v>
      </c>
      <c r="BM29" s="64">
        <v>837427</v>
      </c>
      <c r="BN29" s="64">
        <v>6545960</v>
      </c>
      <c r="BO29" s="64">
        <v>6541905</v>
      </c>
      <c r="BP29" s="64">
        <v>2212534</v>
      </c>
      <c r="BQ29" s="64">
        <v>108</v>
      </c>
      <c r="BR29" s="64">
        <v>753</v>
      </c>
      <c r="BS29" s="64">
        <v>732</v>
      </c>
      <c r="BT29" s="66"/>
      <c r="BU29" s="62">
        <v>26</v>
      </c>
      <c r="BV29" s="63" t="str">
        <f t="shared" si="4"/>
        <v>かすみがうら市</v>
      </c>
      <c r="BW29" s="64">
        <v>0</v>
      </c>
      <c r="BX29" s="64">
        <v>3583912</v>
      </c>
      <c r="BY29" s="64">
        <v>3444798</v>
      </c>
      <c r="BZ29" s="64">
        <v>38567011</v>
      </c>
      <c r="CA29" s="64">
        <v>37847806</v>
      </c>
      <c r="CB29" s="64">
        <v>6295497</v>
      </c>
      <c r="CC29" s="64">
        <v>0</v>
      </c>
      <c r="CD29" s="64">
        <v>14802</v>
      </c>
      <c r="CE29" s="64">
        <v>13969</v>
      </c>
      <c r="CF29" s="66"/>
      <c r="CG29" s="62">
        <v>26</v>
      </c>
      <c r="CH29" s="63" t="str">
        <f t="shared" si="5"/>
        <v>かすみがうら市</v>
      </c>
      <c r="CI29" s="64">
        <v>0</v>
      </c>
      <c r="CJ29" s="64">
        <v>5639465</v>
      </c>
      <c r="CK29" s="64">
        <v>5606738</v>
      </c>
      <c r="CL29" s="64">
        <v>33806308</v>
      </c>
      <c r="CM29" s="64">
        <v>33665020</v>
      </c>
      <c r="CN29" s="64">
        <v>11217674</v>
      </c>
      <c r="CO29" s="64">
        <v>0</v>
      </c>
      <c r="CP29" s="64">
        <v>14797</v>
      </c>
      <c r="CQ29" s="64">
        <v>14210</v>
      </c>
      <c r="CR29" s="66"/>
      <c r="CS29" s="62">
        <v>26</v>
      </c>
      <c r="CT29" s="63" t="str">
        <f t="shared" si="6"/>
        <v>かすみがうら市</v>
      </c>
      <c r="CU29" s="64">
        <v>0</v>
      </c>
      <c r="CV29" s="64">
        <v>4015836</v>
      </c>
      <c r="CW29" s="64">
        <v>4012507</v>
      </c>
      <c r="CX29" s="64">
        <v>34007455</v>
      </c>
      <c r="CY29" s="64">
        <v>33998148</v>
      </c>
      <c r="CZ29" s="64">
        <v>23667546</v>
      </c>
      <c r="DA29" s="64">
        <v>0</v>
      </c>
      <c r="DB29" s="64">
        <v>3683</v>
      </c>
      <c r="DC29" s="64">
        <v>3625</v>
      </c>
      <c r="DD29" s="66"/>
      <c r="DE29" s="62">
        <v>26</v>
      </c>
      <c r="DF29" s="63" t="str">
        <f t="shared" si="7"/>
        <v>かすみがうら市</v>
      </c>
      <c r="DG29" s="64">
        <v>1093974</v>
      </c>
      <c r="DH29" s="64">
        <v>13239213</v>
      </c>
      <c r="DI29" s="64">
        <v>13064043</v>
      </c>
      <c r="DJ29" s="64">
        <v>106380774</v>
      </c>
      <c r="DK29" s="64">
        <v>105510974</v>
      </c>
      <c r="DL29" s="64">
        <v>41180717</v>
      </c>
      <c r="DM29" s="64">
        <v>928</v>
      </c>
      <c r="DN29" s="64">
        <v>33282</v>
      </c>
      <c r="DO29" s="64">
        <v>31804</v>
      </c>
      <c r="DP29" s="95"/>
      <c r="DQ29" s="62">
        <v>26</v>
      </c>
      <c r="DR29" s="63" t="str">
        <f t="shared" si="8"/>
        <v>かすみがうら市</v>
      </c>
      <c r="DS29" s="64">
        <v>0</v>
      </c>
      <c r="DT29" s="64">
        <v>0</v>
      </c>
      <c r="DU29" s="64">
        <v>0</v>
      </c>
      <c r="DV29" s="64">
        <v>0</v>
      </c>
      <c r="DW29" s="64">
        <v>0</v>
      </c>
      <c r="DX29" s="64">
        <v>0</v>
      </c>
      <c r="DY29" s="64">
        <v>0</v>
      </c>
      <c r="DZ29" s="64">
        <v>0</v>
      </c>
      <c r="EA29" s="64">
        <v>0</v>
      </c>
      <c r="EB29" s="60"/>
      <c r="EC29" s="62">
        <v>26</v>
      </c>
      <c r="ED29" s="63" t="str">
        <f t="shared" si="9"/>
        <v>かすみがうら市</v>
      </c>
      <c r="EE29" s="64">
        <v>0</v>
      </c>
      <c r="EF29" s="64">
        <v>0</v>
      </c>
      <c r="EG29" s="64">
        <v>0</v>
      </c>
      <c r="EH29" s="64">
        <v>0</v>
      </c>
      <c r="EI29" s="64">
        <v>0</v>
      </c>
      <c r="EJ29" s="64">
        <v>0</v>
      </c>
      <c r="EK29" s="64">
        <v>0</v>
      </c>
      <c r="EL29" s="64">
        <v>0</v>
      </c>
      <c r="EM29" s="64">
        <v>0</v>
      </c>
      <c r="EN29" s="60"/>
      <c r="EO29" s="62">
        <v>26</v>
      </c>
      <c r="EP29" s="63" t="str">
        <f t="shared" si="10"/>
        <v>かすみがうら市</v>
      </c>
      <c r="EQ29" s="64">
        <v>314134</v>
      </c>
      <c r="ER29" s="64">
        <v>30932</v>
      </c>
      <c r="ES29" s="64">
        <v>24910</v>
      </c>
      <c r="ET29" s="64">
        <v>555</v>
      </c>
      <c r="EU29" s="64">
        <v>441</v>
      </c>
      <c r="EV29" s="64">
        <v>441</v>
      </c>
      <c r="EW29" s="64">
        <v>173</v>
      </c>
      <c r="EX29" s="64">
        <v>93</v>
      </c>
      <c r="EY29" s="64">
        <v>73</v>
      </c>
      <c r="EZ29" s="60"/>
      <c r="FA29" s="62">
        <v>26</v>
      </c>
      <c r="FB29" s="63" t="str">
        <f t="shared" si="11"/>
        <v>かすみがうら市</v>
      </c>
      <c r="FC29" s="64">
        <v>2291218</v>
      </c>
      <c r="FD29" s="64">
        <v>22869272</v>
      </c>
      <c r="FE29" s="64">
        <v>20501766</v>
      </c>
      <c r="FF29" s="64">
        <v>689019</v>
      </c>
      <c r="FG29" s="64">
        <v>614733</v>
      </c>
      <c r="FH29" s="64">
        <v>614733</v>
      </c>
      <c r="FI29" s="64">
        <v>559</v>
      </c>
      <c r="FJ29" s="64">
        <v>15597</v>
      </c>
      <c r="FK29" s="64">
        <v>13197</v>
      </c>
      <c r="FM29" s="62">
        <v>26</v>
      </c>
      <c r="FN29" s="63" t="str">
        <f t="shared" si="12"/>
        <v>かすみがうら市</v>
      </c>
      <c r="FO29" s="64">
        <v>24441</v>
      </c>
      <c r="FP29" s="64">
        <v>336115</v>
      </c>
      <c r="FQ29" s="64">
        <v>316573</v>
      </c>
      <c r="FR29" s="64">
        <v>389787</v>
      </c>
      <c r="FS29" s="64">
        <v>386205</v>
      </c>
      <c r="FT29" s="64">
        <v>269075</v>
      </c>
      <c r="FU29" s="64">
        <v>32</v>
      </c>
      <c r="FV29" s="64">
        <v>237</v>
      </c>
      <c r="FW29" s="64">
        <v>203</v>
      </c>
      <c r="FY29" s="62">
        <v>26</v>
      </c>
      <c r="FZ29" s="63" t="str">
        <f t="shared" si="13"/>
        <v>かすみがうら市</v>
      </c>
      <c r="GA29" s="64">
        <v>0</v>
      </c>
      <c r="GB29" s="64">
        <v>23916</v>
      </c>
      <c r="GC29" s="64">
        <v>23916</v>
      </c>
      <c r="GD29" s="64">
        <v>1268</v>
      </c>
      <c r="GE29" s="64">
        <v>1268</v>
      </c>
      <c r="GF29" s="64">
        <v>1268</v>
      </c>
      <c r="GG29" s="64">
        <v>0</v>
      </c>
      <c r="GH29" s="64">
        <v>14</v>
      </c>
      <c r="GI29" s="64">
        <v>14</v>
      </c>
      <c r="GK29" s="62">
        <v>26</v>
      </c>
      <c r="GL29" s="63" t="str">
        <f t="shared" si="14"/>
        <v>かすみがうら市</v>
      </c>
      <c r="GM29" s="64">
        <v>314528</v>
      </c>
      <c r="GN29" s="64">
        <v>2522344</v>
      </c>
      <c r="GO29" s="64">
        <v>2199334</v>
      </c>
      <c r="GP29" s="64">
        <v>57565</v>
      </c>
      <c r="GQ29" s="64">
        <v>51813</v>
      </c>
      <c r="GR29" s="64">
        <v>44146</v>
      </c>
      <c r="GS29" s="64">
        <v>362</v>
      </c>
      <c r="GT29" s="64">
        <v>5823</v>
      </c>
      <c r="GU29" s="64">
        <v>4916</v>
      </c>
      <c r="GW29" s="62">
        <v>26</v>
      </c>
      <c r="GX29" s="63" t="str">
        <f t="shared" si="15"/>
        <v>かすみがうら市</v>
      </c>
      <c r="GY29" s="64">
        <v>50379</v>
      </c>
      <c r="GZ29" s="64">
        <v>3592903</v>
      </c>
      <c r="HA29" s="64">
        <v>3592614</v>
      </c>
      <c r="HB29" s="64">
        <v>5214144</v>
      </c>
      <c r="HC29" s="64">
        <v>5213738</v>
      </c>
      <c r="HD29" s="64">
        <v>3607306</v>
      </c>
      <c r="HE29" s="64">
        <v>180</v>
      </c>
      <c r="HF29" s="64">
        <v>1643</v>
      </c>
      <c r="HG29" s="64">
        <v>1638</v>
      </c>
      <c r="HI29" s="62">
        <v>26</v>
      </c>
      <c r="HJ29" s="63" t="str">
        <f t="shared" si="16"/>
        <v>かすみがうら市</v>
      </c>
      <c r="HK29" s="64">
        <v>0</v>
      </c>
      <c r="HL29" s="64">
        <v>0</v>
      </c>
      <c r="HM29" s="64">
        <v>0</v>
      </c>
      <c r="HN29" s="64">
        <v>0</v>
      </c>
      <c r="HO29" s="64">
        <v>0</v>
      </c>
      <c r="HP29" s="64">
        <v>0</v>
      </c>
      <c r="HQ29" s="64">
        <v>0</v>
      </c>
      <c r="HR29" s="64">
        <v>0</v>
      </c>
      <c r="HS29" s="64">
        <v>0</v>
      </c>
      <c r="HU29" s="62">
        <v>26</v>
      </c>
      <c r="HV29" s="63" t="str">
        <f t="shared" si="17"/>
        <v>かすみがうら市</v>
      </c>
      <c r="HW29" s="64">
        <v>722</v>
      </c>
      <c r="HX29" s="64">
        <v>37479</v>
      </c>
      <c r="HY29" s="64">
        <v>37479</v>
      </c>
      <c r="HZ29" s="64">
        <v>144745</v>
      </c>
      <c r="IA29" s="64">
        <v>144745</v>
      </c>
      <c r="IB29" s="64">
        <v>98221</v>
      </c>
      <c r="IC29" s="64">
        <v>4</v>
      </c>
      <c r="ID29" s="64">
        <v>43</v>
      </c>
      <c r="IE29" s="64">
        <v>43</v>
      </c>
      <c r="IG29" s="62">
        <v>26</v>
      </c>
      <c r="IH29" s="63" t="str">
        <f t="shared" si="18"/>
        <v>かすみがうら市</v>
      </c>
      <c r="II29" s="64">
        <v>0</v>
      </c>
      <c r="IJ29" s="64">
        <v>0</v>
      </c>
      <c r="IK29" s="64">
        <v>0</v>
      </c>
      <c r="IL29" s="64">
        <v>0</v>
      </c>
      <c r="IM29" s="64">
        <v>0</v>
      </c>
      <c r="IN29" s="64">
        <v>0</v>
      </c>
      <c r="IO29" s="64">
        <v>0</v>
      </c>
      <c r="IP29" s="64">
        <v>0</v>
      </c>
      <c r="IQ29" s="64">
        <v>0</v>
      </c>
    </row>
    <row r="30" spans="1:251" s="56" customFormat="1" ht="24.75" customHeight="1">
      <c r="A30" s="62">
        <v>27</v>
      </c>
      <c r="B30" s="63" t="s">
        <v>110</v>
      </c>
      <c r="C30" s="64">
        <v>279048</v>
      </c>
      <c r="D30" s="64">
        <v>30013602</v>
      </c>
      <c r="E30" s="64">
        <v>29226790</v>
      </c>
      <c r="F30" s="64">
        <v>3260716</v>
      </c>
      <c r="G30" s="64">
        <v>3176672</v>
      </c>
      <c r="H30" s="64">
        <v>3176613</v>
      </c>
      <c r="I30" s="64">
        <v>938</v>
      </c>
      <c r="J30" s="64">
        <v>19414</v>
      </c>
      <c r="K30" s="64">
        <v>18460</v>
      </c>
      <c r="L30" s="60"/>
      <c r="M30" s="62">
        <v>27</v>
      </c>
      <c r="N30" s="63" t="s">
        <v>110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0"/>
      <c r="Y30" s="62">
        <v>27</v>
      </c>
      <c r="Z30" s="63" t="str">
        <f t="shared" si="2"/>
        <v>桜川市</v>
      </c>
      <c r="AA30" s="64">
        <v>22676</v>
      </c>
      <c r="AB30" s="64">
        <v>414963</v>
      </c>
      <c r="AC30" s="64">
        <v>414903</v>
      </c>
      <c r="AD30" s="64">
        <v>1923667</v>
      </c>
      <c r="AE30" s="64">
        <v>1923390</v>
      </c>
      <c r="AF30" s="64">
        <v>652815</v>
      </c>
      <c r="AG30" s="64">
        <v>75</v>
      </c>
      <c r="AH30" s="64">
        <v>499</v>
      </c>
      <c r="AI30" s="64">
        <v>497</v>
      </c>
      <c r="AJ30" s="66"/>
      <c r="AK30" s="62">
        <v>27</v>
      </c>
      <c r="AL30" s="63" t="str">
        <f t="shared" si="3"/>
        <v>桜川市</v>
      </c>
      <c r="AM30" s="64">
        <v>240793</v>
      </c>
      <c r="AN30" s="64">
        <v>23766285</v>
      </c>
      <c r="AO30" s="64">
        <v>22528668</v>
      </c>
      <c r="AP30" s="64">
        <v>1319647</v>
      </c>
      <c r="AQ30" s="64">
        <v>1253680</v>
      </c>
      <c r="AR30" s="64">
        <v>1253680</v>
      </c>
      <c r="AS30" s="64">
        <v>1238</v>
      </c>
      <c r="AT30" s="64">
        <v>23943</v>
      </c>
      <c r="AU30" s="64">
        <v>22285</v>
      </c>
      <c r="AV30" s="60"/>
      <c r="AW30" s="62">
        <v>27</v>
      </c>
      <c r="AX30" s="63" t="str">
        <f t="shared" si="1"/>
        <v>桜川市</v>
      </c>
      <c r="AY30" s="64">
        <v>0</v>
      </c>
      <c r="AZ30" s="64">
        <v>0</v>
      </c>
      <c r="BA30" s="64">
        <v>0</v>
      </c>
      <c r="BB30" s="64">
        <v>0</v>
      </c>
      <c r="BC30" s="64">
        <v>0</v>
      </c>
      <c r="BD30" s="64">
        <v>0</v>
      </c>
      <c r="BE30" s="64">
        <v>0</v>
      </c>
      <c r="BF30" s="64">
        <v>0</v>
      </c>
      <c r="BG30" s="64">
        <v>0</v>
      </c>
      <c r="BH30" s="60"/>
      <c r="BI30" s="62">
        <v>27</v>
      </c>
      <c r="BJ30" s="63" t="str">
        <f t="shared" si="0"/>
        <v>桜川市</v>
      </c>
      <c r="BK30" s="64">
        <v>22257</v>
      </c>
      <c r="BL30" s="64">
        <v>851807</v>
      </c>
      <c r="BM30" s="64">
        <v>849732</v>
      </c>
      <c r="BN30" s="64">
        <v>3807585</v>
      </c>
      <c r="BO30" s="64">
        <v>3802364</v>
      </c>
      <c r="BP30" s="64">
        <v>1215952</v>
      </c>
      <c r="BQ30" s="64">
        <v>95</v>
      </c>
      <c r="BR30" s="64">
        <v>1115</v>
      </c>
      <c r="BS30" s="64">
        <v>1103</v>
      </c>
      <c r="BT30" s="66"/>
      <c r="BU30" s="62">
        <v>27</v>
      </c>
      <c r="BV30" s="63" t="str">
        <f t="shared" si="4"/>
        <v>桜川市</v>
      </c>
      <c r="BW30" s="64">
        <v>0</v>
      </c>
      <c r="BX30" s="64">
        <v>3141136</v>
      </c>
      <c r="BY30" s="64">
        <v>3010580</v>
      </c>
      <c r="BZ30" s="64">
        <v>20577230</v>
      </c>
      <c r="CA30" s="64">
        <v>19941412</v>
      </c>
      <c r="CB30" s="64">
        <v>3323484</v>
      </c>
      <c r="CC30" s="64">
        <v>0</v>
      </c>
      <c r="CD30" s="64">
        <v>14226</v>
      </c>
      <c r="CE30" s="64">
        <v>13459</v>
      </c>
      <c r="CF30" s="66"/>
      <c r="CG30" s="62">
        <v>27</v>
      </c>
      <c r="CH30" s="63" t="str">
        <f t="shared" si="5"/>
        <v>桜川市</v>
      </c>
      <c r="CI30" s="64">
        <v>0</v>
      </c>
      <c r="CJ30" s="64">
        <v>7132867</v>
      </c>
      <c r="CK30" s="64">
        <v>7083322</v>
      </c>
      <c r="CL30" s="64">
        <v>34630320</v>
      </c>
      <c r="CM30" s="64">
        <v>34451803</v>
      </c>
      <c r="CN30" s="64">
        <v>11483801</v>
      </c>
      <c r="CO30" s="64">
        <v>0</v>
      </c>
      <c r="CP30" s="64">
        <v>16963</v>
      </c>
      <c r="CQ30" s="64">
        <v>16302</v>
      </c>
      <c r="CR30" s="66"/>
      <c r="CS30" s="62">
        <v>27</v>
      </c>
      <c r="CT30" s="63" t="str">
        <f t="shared" si="6"/>
        <v>桜川市</v>
      </c>
      <c r="CU30" s="64">
        <v>0</v>
      </c>
      <c r="CV30" s="64">
        <v>5295470</v>
      </c>
      <c r="CW30" s="64">
        <v>5292062</v>
      </c>
      <c r="CX30" s="64">
        <v>30621330</v>
      </c>
      <c r="CY30" s="64">
        <v>30606731</v>
      </c>
      <c r="CZ30" s="64">
        <v>20892560</v>
      </c>
      <c r="DA30" s="64">
        <v>0</v>
      </c>
      <c r="DB30" s="64">
        <v>8446</v>
      </c>
      <c r="DC30" s="64">
        <v>8359</v>
      </c>
      <c r="DD30" s="66"/>
      <c r="DE30" s="62">
        <v>27</v>
      </c>
      <c r="DF30" s="63" t="str">
        <f t="shared" si="7"/>
        <v>桜川市</v>
      </c>
      <c r="DG30" s="64">
        <v>603508</v>
      </c>
      <c r="DH30" s="64">
        <v>15569473</v>
      </c>
      <c r="DI30" s="64">
        <v>15385964</v>
      </c>
      <c r="DJ30" s="64">
        <v>85828880</v>
      </c>
      <c r="DK30" s="64">
        <v>84999946</v>
      </c>
      <c r="DL30" s="64">
        <v>35699845</v>
      </c>
      <c r="DM30" s="64">
        <v>1211</v>
      </c>
      <c r="DN30" s="64">
        <v>39635</v>
      </c>
      <c r="DO30" s="64">
        <v>38120</v>
      </c>
      <c r="DP30" s="95"/>
      <c r="DQ30" s="62">
        <v>27</v>
      </c>
      <c r="DR30" s="63" t="str">
        <f t="shared" si="8"/>
        <v>桜川市</v>
      </c>
      <c r="DS30" s="64">
        <v>0</v>
      </c>
      <c r="DT30" s="64">
        <v>0</v>
      </c>
      <c r="DU30" s="64">
        <v>0</v>
      </c>
      <c r="DV30" s="64">
        <v>0</v>
      </c>
      <c r="DW30" s="64">
        <v>0</v>
      </c>
      <c r="DX30" s="64">
        <v>0</v>
      </c>
      <c r="DY30" s="64">
        <v>0</v>
      </c>
      <c r="DZ30" s="64">
        <v>0</v>
      </c>
      <c r="EA30" s="64">
        <v>0</v>
      </c>
      <c r="EB30" s="60"/>
      <c r="EC30" s="62">
        <v>27</v>
      </c>
      <c r="ED30" s="63" t="str">
        <f t="shared" si="9"/>
        <v>桜川市</v>
      </c>
      <c r="EE30" s="64">
        <v>0</v>
      </c>
      <c r="EF30" s="64">
        <v>0</v>
      </c>
      <c r="EG30" s="64">
        <v>0</v>
      </c>
      <c r="EH30" s="64">
        <v>0</v>
      </c>
      <c r="EI30" s="64">
        <v>0</v>
      </c>
      <c r="EJ30" s="64">
        <v>0</v>
      </c>
      <c r="EK30" s="64">
        <v>0</v>
      </c>
      <c r="EL30" s="64">
        <v>0</v>
      </c>
      <c r="EM30" s="64">
        <v>0</v>
      </c>
      <c r="EN30" s="60"/>
      <c r="EO30" s="62">
        <v>27</v>
      </c>
      <c r="EP30" s="63" t="str">
        <f t="shared" si="10"/>
        <v>桜川市</v>
      </c>
      <c r="EQ30" s="64">
        <v>1355602</v>
      </c>
      <c r="ER30" s="64">
        <v>8219</v>
      </c>
      <c r="ES30" s="64">
        <v>8219</v>
      </c>
      <c r="ET30" s="64">
        <v>244</v>
      </c>
      <c r="EU30" s="64">
        <v>244</v>
      </c>
      <c r="EV30" s="64">
        <v>244</v>
      </c>
      <c r="EW30" s="64">
        <v>444</v>
      </c>
      <c r="EX30" s="64">
        <v>23</v>
      </c>
      <c r="EY30" s="64">
        <v>23</v>
      </c>
      <c r="EZ30" s="60"/>
      <c r="FA30" s="62">
        <v>27</v>
      </c>
      <c r="FB30" s="63" t="str">
        <f t="shared" si="11"/>
        <v>桜川市</v>
      </c>
      <c r="FC30" s="64">
        <v>12181460</v>
      </c>
      <c r="FD30" s="64">
        <v>50412131</v>
      </c>
      <c r="FE30" s="64">
        <v>46537902</v>
      </c>
      <c r="FF30" s="64">
        <v>1191952</v>
      </c>
      <c r="FG30" s="64">
        <v>1098080</v>
      </c>
      <c r="FH30" s="64">
        <v>1098080</v>
      </c>
      <c r="FI30" s="64">
        <v>783</v>
      </c>
      <c r="FJ30" s="64">
        <v>17270</v>
      </c>
      <c r="FK30" s="64">
        <v>13796</v>
      </c>
      <c r="FM30" s="62">
        <v>27</v>
      </c>
      <c r="FN30" s="63" t="str">
        <f t="shared" si="12"/>
        <v>桜川市</v>
      </c>
      <c r="FO30" s="64">
        <v>593</v>
      </c>
      <c r="FP30" s="64">
        <v>62236</v>
      </c>
      <c r="FQ30" s="64">
        <v>61725</v>
      </c>
      <c r="FR30" s="64">
        <v>205313</v>
      </c>
      <c r="FS30" s="64">
        <v>204729</v>
      </c>
      <c r="FT30" s="64">
        <v>144919</v>
      </c>
      <c r="FU30" s="64">
        <v>4</v>
      </c>
      <c r="FV30" s="64">
        <v>100</v>
      </c>
      <c r="FW30" s="64">
        <v>98</v>
      </c>
      <c r="FY30" s="62">
        <v>27</v>
      </c>
      <c r="FZ30" s="63" t="str">
        <f t="shared" si="13"/>
        <v>桜川市</v>
      </c>
      <c r="GA30" s="64">
        <v>0</v>
      </c>
      <c r="GB30" s="64">
        <v>67808</v>
      </c>
      <c r="GC30" s="64">
        <v>67808</v>
      </c>
      <c r="GD30" s="64">
        <v>2848</v>
      </c>
      <c r="GE30" s="64">
        <v>2848</v>
      </c>
      <c r="GF30" s="64">
        <v>2848</v>
      </c>
      <c r="GG30" s="64">
        <v>0</v>
      </c>
      <c r="GH30" s="64">
        <v>15</v>
      </c>
      <c r="GI30" s="64">
        <v>15</v>
      </c>
      <c r="GK30" s="62">
        <v>27</v>
      </c>
      <c r="GL30" s="63" t="str">
        <f t="shared" si="14"/>
        <v>桜川市</v>
      </c>
      <c r="GM30" s="64">
        <v>37046</v>
      </c>
      <c r="GN30" s="64">
        <v>1078954</v>
      </c>
      <c r="GO30" s="64">
        <v>776243</v>
      </c>
      <c r="GP30" s="64">
        <v>18613</v>
      </c>
      <c r="GQ30" s="64">
        <v>14497</v>
      </c>
      <c r="GR30" s="64">
        <v>14497</v>
      </c>
      <c r="GS30" s="64">
        <v>110</v>
      </c>
      <c r="GT30" s="64">
        <v>1004</v>
      </c>
      <c r="GU30" s="64">
        <v>755</v>
      </c>
      <c r="GW30" s="62">
        <v>27</v>
      </c>
      <c r="GX30" s="63" t="str">
        <f t="shared" si="15"/>
        <v>桜川市</v>
      </c>
      <c r="GY30" s="64">
        <v>13634</v>
      </c>
      <c r="GZ30" s="64">
        <v>3370252</v>
      </c>
      <c r="HA30" s="64">
        <v>3370135</v>
      </c>
      <c r="HB30" s="64">
        <v>3467904</v>
      </c>
      <c r="HC30" s="64">
        <v>3467787</v>
      </c>
      <c r="HD30" s="64">
        <v>2271152</v>
      </c>
      <c r="HE30" s="64">
        <v>7</v>
      </c>
      <c r="HF30" s="64">
        <v>728</v>
      </c>
      <c r="HG30" s="64">
        <v>726</v>
      </c>
      <c r="HI30" s="62">
        <v>27</v>
      </c>
      <c r="HJ30" s="63" t="str">
        <f t="shared" si="16"/>
        <v>桜川市</v>
      </c>
      <c r="HK30" s="64">
        <v>318171</v>
      </c>
      <c r="HL30" s="64">
        <v>87508</v>
      </c>
      <c r="HM30" s="64">
        <v>87508</v>
      </c>
      <c r="HN30" s="64">
        <v>217147</v>
      </c>
      <c r="HO30" s="64">
        <v>217147</v>
      </c>
      <c r="HP30" s="64">
        <v>136404</v>
      </c>
      <c r="HQ30" s="64">
        <v>118</v>
      </c>
      <c r="HR30" s="64">
        <v>43</v>
      </c>
      <c r="HS30" s="64">
        <v>43</v>
      </c>
      <c r="HU30" s="62">
        <v>27</v>
      </c>
      <c r="HV30" s="63" t="str">
        <f t="shared" si="17"/>
        <v>桜川市</v>
      </c>
      <c r="HW30" s="64">
        <v>4581</v>
      </c>
      <c r="HX30" s="64">
        <v>181223</v>
      </c>
      <c r="HY30" s="64">
        <v>181124</v>
      </c>
      <c r="HZ30" s="64">
        <v>130434</v>
      </c>
      <c r="IA30" s="64">
        <v>130406</v>
      </c>
      <c r="IB30" s="64">
        <v>90910</v>
      </c>
      <c r="IC30" s="64">
        <v>8</v>
      </c>
      <c r="ID30" s="64">
        <v>116</v>
      </c>
      <c r="IE30" s="64">
        <v>115</v>
      </c>
      <c r="IG30" s="62">
        <v>27</v>
      </c>
      <c r="IH30" s="63" t="str">
        <f t="shared" si="18"/>
        <v>桜川市</v>
      </c>
      <c r="II30" s="64">
        <v>0</v>
      </c>
      <c r="IJ30" s="64">
        <v>0</v>
      </c>
      <c r="IK30" s="64">
        <v>0</v>
      </c>
      <c r="IL30" s="64">
        <v>0</v>
      </c>
      <c r="IM30" s="64">
        <v>0</v>
      </c>
      <c r="IN30" s="64">
        <v>0</v>
      </c>
      <c r="IO30" s="64">
        <v>0</v>
      </c>
      <c r="IP30" s="64">
        <v>0</v>
      </c>
      <c r="IQ30" s="64">
        <v>0</v>
      </c>
    </row>
    <row r="31" spans="1:251" s="56" customFormat="1" ht="24.75" customHeight="1">
      <c r="A31" s="62">
        <v>28</v>
      </c>
      <c r="B31" s="63" t="s">
        <v>111</v>
      </c>
      <c r="C31" s="64">
        <v>1457516</v>
      </c>
      <c r="D31" s="64">
        <v>11914448</v>
      </c>
      <c r="E31" s="64">
        <v>11198651</v>
      </c>
      <c r="F31" s="64">
        <v>916871</v>
      </c>
      <c r="G31" s="64">
        <v>868203</v>
      </c>
      <c r="H31" s="64">
        <v>868203</v>
      </c>
      <c r="I31" s="64">
        <v>4049</v>
      </c>
      <c r="J31" s="64">
        <v>12586</v>
      </c>
      <c r="K31" s="64">
        <v>11512</v>
      </c>
      <c r="L31" s="60"/>
      <c r="M31" s="62">
        <v>28</v>
      </c>
      <c r="N31" s="63" t="s">
        <v>111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64">
        <v>0</v>
      </c>
      <c r="X31" s="60"/>
      <c r="Y31" s="62">
        <v>28</v>
      </c>
      <c r="Z31" s="63" t="str">
        <f t="shared" si="2"/>
        <v>神栖市</v>
      </c>
      <c r="AA31" s="64">
        <v>23279</v>
      </c>
      <c r="AB31" s="64">
        <v>624167</v>
      </c>
      <c r="AC31" s="64">
        <v>620212</v>
      </c>
      <c r="AD31" s="64">
        <v>1300866</v>
      </c>
      <c r="AE31" s="64">
        <v>1294237</v>
      </c>
      <c r="AF31" s="64">
        <v>430841</v>
      </c>
      <c r="AG31" s="64">
        <v>125</v>
      </c>
      <c r="AH31" s="64">
        <v>678</v>
      </c>
      <c r="AI31" s="64">
        <v>662</v>
      </c>
      <c r="AJ31" s="66"/>
      <c r="AK31" s="62">
        <v>28</v>
      </c>
      <c r="AL31" s="63" t="str">
        <f t="shared" si="3"/>
        <v>神栖市</v>
      </c>
      <c r="AM31" s="64">
        <v>177673</v>
      </c>
      <c r="AN31" s="64">
        <v>14954571</v>
      </c>
      <c r="AO31" s="64">
        <v>13894967</v>
      </c>
      <c r="AP31" s="64">
        <v>558861</v>
      </c>
      <c r="AQ31" s="64">
        <v>518185</v>
      </c>
      <c r="AR31" s="64">
        <v>516781</v>
      </c>
      <c r="AS31" s="64">
        <v>453</v>
      </c>
      <c r="AT31" s="64">
        <v>14411</v>
      </c>
      <c r="AU31" s="64">
        <v>13026</v>
      </c>
      <c r="AV31" s="60"/>
      <c r="AW31" s="62">
        <v>28</v>
      </c>
      <c r="AX31" s="63" t="str">
        <f t="shared" si="1"/>
        <v>神栖市</v>
      </c>
      <c r="AY31" s="64">
        <v>0</v>
      </c>
      <c r="AZ31" s="64">
        <v>0</v>
      </c>
      <c r="BA31" s="64">
        <v>0</v>
      </c>
      <c r="BB31" s="64">
        <v>0</v>
      </c>
      <c r="BC31" s="64">
        <v>0</v>
      </c>
      <c r="BD31" s="64">
        <v>0</v>
      </c>
      <c r="BE31" s="64">
        <v>0</v>
      </c>
      <c r="BF31" s="64">
        <v>0</v>
      </c>
      <c r="BG31" s="64">
        <v>0</v>
      </c>
      <c r="BH31" s="60"/>
      <c r="BI31" s="62">
        <v>28</v>
      </c>
      <c r="BJ31" s="63" t="str">
        <f t="shared" si="0"/>
        <v>神栖市</v>
      </c>
      <c r="BK31" s="64">
        <v>59279</v>
      </c>
      <c r="BL31" s="64">
        <v>393465</v>
      </c>
      <c r="BM31" s="64">
        <v>390649</v>
      </c>
      <c r="BN31" s="64">
        <v>1239465</v>
      </c>
      <c r="BO31" s="64">
        <v>1231580</v>
      </c>
      <c r="BP31" s="64">
        <v>408794</v>
      </c>
      <c r="BQ31" s="64">
        <v>71</v>
      </c>
      <c r="BR31" s="64">
        <v>545</v>
      </c>
      <c r="BS31" s="64">
        <v>530</v>
      </c>
      <c r="BT31" s="66"/>
      <c r="BU31" s="62">
        <v>28</v>
      </c>
      <c r="BV31" s="63" t="str">
        <f t="shared" si="4"/>
        <v>神栖市</v>
      </c>
      <c r="BW31" s="64">
        <v>0</v>
      </c>
      <c r="BX31" s="64">
        <v>7695594</v>
      </c>
      <c r="BY31" s="64">
        <v>7211626</v>
      </c>
      <c r="BZ31" s="64">
        <v>65815764</v>
      </c>
      <c r="CA31" s="64">
        <v>62940770</v>
      </c>
      <c r="CB31" s="64">
        <v>10490042</v>
      </c>
      <c r="CC31" s="64">
        <v>0</v>
      </c>
      <c r="CD31" s="64">
        <v>32360</v>
      </c>
      <c r="CE31" s="64">
        <v>29351</v>
      </c>
      <c r="CF31" s="66"/>
      <c r="CG31" s="62">
        <v>28</v>
      </c>
      <c r="CH31" s="63" t="str">
        <f t="shared" si="5"/>
        <v>神栖市</v>
      </c>
      <c r="CI31" s="64">
        <v>0</v>
      </c>
      <c r="CJ31" s="64">
        <v>7565776</v>
      </c>
      <c r="CK31" s="64">
        <v>7467744</v>
      </c>
      <c r="CL31" s="64">
        <v>51632634</v>
      </c>
      <c r="CM31" s="64">
        <v>51226978</v>
      </c>
      <c r="CN31" s="64">
        <v>17075639</v>
      </c>
      <c r="CO31" s="64">
        <v>0</v>
      </c>
      <c r="CP31" s="64">
        <v>31158</v>
      </c>
      <c r="CQ31" s="64">
        <v>29493</v>
      </c>
      <c r="CR31" s="66"/>
      <c r="CS31" s="62">
        <v>28</v>
      </c>
      <c r="CT31" s="63" t="str">
        <f t="shared" si="6"/>
        <v>神栖市</v>
      </c>
      <c r="CU31" s="64">
        <v>0</v>
      </c>
      <c r="CV31" s="64">
        <v>24664298</v>
      </c>
      <c r="CW31" s="64">
        <v>24661677</v>
      </c>
      <c r="CX31" s="64">
        <v>214879079</v>
      </c>
      <c r="CY31" s="64">
        <v>214868734</v>
      </c>
      <c r="CZ31" s="64">
        <v>150254336</v>
      </c>
      <c r="DA31" s="64">
        <v>0</v>
      </c>
      <c r="DB31" s="64">
        <v>8364</v>
      </c>
      <c r="DC31" s="64">
        <v>8297</v>
      </c>
      <c r="DD31" s="66"/>
      <c r="DE31" s="62">
        <v>28</v>
      </c>
      <c r="DF31" s="63" t="str">
        <f t="shared" si="7"/>
        <v>神栖市</v>
      </c>
      <c r="DG31" s="64">
        <v>2594295</v>
      </c>
      <c r="DH31" s="64">
        <v>39925668</v>
      </c>
      <c r="DI31" s="64">
        <v>39341047</v>
      </c>
      <c r="DJ31" s="64">
        <v>332327477</v>
      </c>
      <c r="DK31" s="64">
        <v>329036482</v>
      </c>
      <c r="DL31" s="64">
        <v>177820017</v>
      </c>
      <c r="DM31" s="64">
        <v>1060</v>
      </c>
      <c r="DN31" s="64">
        <v>71882</v>
      </c>
      <c r="DO31" s="64">
        <v>67141</v>
      </c>
      <c r="DP31" s="95"/>
      <c r="DQ31" s="62">
        <v>28</v>
      </c>
      <c r="DR31" s="63" t="str">
        <f t="shared" si="8"/>
        <v>神栖市</v>
      </c>
      <c r="DS31" s="64">
        <v>0</v>
      </c>
      <c r="DT31" s="64">
        <v>0</v>
      </c>
      <c r="DU31" s="64">
        <v>0</v>
      </c>
      <c r="DV31" s="64">
        <v>0</v>
      </c>
      <c r="DW31" s="64">
        <v>0</v>
      </c>
      <c r="DX31" s="64">
        <v>0</v>
      </c>
      <c r="DY31" s="64">
        <v>0</v>
      </c>
      <c r="DZ31" s="64">
        <v>0</v>
      </c>
      <c r="EA31" s="64">
        <v>0</v>
      </c>
      <c r="EB31" s="60"/>
      <c r="EC31" s="62">
        <v>28</v>
      </c>
      <c r="ED31" s="63" t="str">
        <f t="shared" si="9"/>
        <v>神栖市</v>
      </c>
      <c r="EE31" s="64">
        <v>0</v>
      </c>
      <c r="EF31" s="64">
        <v>0</v>
      </c>
      <c r="EG31" s="64">
        <v>0</v>
      </c>
      <c r="EH31" s="64">
        <v>0</v>
      </c>
      <c r="EI31" s="64">
        <v>0</v>
      </c>
      <c r="EJ31" s="64">
        <v>0</v>
      </c>
      <c r="EK31" s="64">
        <v>0</v>
      </c>
      <c r="EL31" s="64">
        <v>0</v>
      </c>
      <c r="EM31" s="64">
        <v>0</v>
      </c>
      <c r="EN31" s="60"/>
      <c r="EO31" s="62">
        <v>28</v>
      </c>
      <c r="EP31" s="63" t="str">
        <f t="shared" si="10"/>
        <v>神栖市</v>
      </c>
      <c r="EQ31" s="64">
        <v>451056</v>
      </c>
      <c r="ER31" s="64">
        <v>0</v>
      </c>
      <c r="ES31" s="64">
        <v>0</v>
      </c>
      <c r="ET31" s="64">
        <v>0</v>
      </c>
      <c r="EU31" s="64">
        <v>0</v>
      </c>
      <c r="EV31" s="64">
        <v>0</v>
      </c>
      <c r="EW31" s="64">
        <v>22</v>
      </c>
      <c r="EX31" s="64">
        <v>0</v>
      </c>
      <c r="EY31" s="64">
        <v>0</v>
      </c>
      <c r="EZ31" s="60"/>
      <c r="FA31" s="62">
        <v>28</v>
      </c>
      <c r="FB31" s="63" t="str">
        <f t="shared" si="11"/>
        <v>神栖市</v>
      </c>
      <c r="FC31" s="64">
        <v>518688</v>
      </c>
      <c r="FD31" s="64">
        <v>10059977</v>
      </c>
      <c r="FE31" s="64">
        <v>7813384</v>
      </c>
      <c r="FF31" s="64">
        <v>152622</v>
      </c>
      <c r="FG31" s="64">
        <v>119179</v>
      </c>
      <c r="FH31" s="64">
        <v>119179</v>
      </c>
      <c r="FI31" s="64">
        <v>725</v>
      </c>
      <c r="FJ31" s="64">
        <v>12189</v>
      </c>
      <c r="FK31" s="64">
        <v>8530</v>
      </c>
      <c r="FM31" s="62">
        <v>28</v>
      </c>
      <c r="FN31" s="63" t="str">
        <f t="shared" si="12"/>
        <v>神栖市</v>
      </c>
      <c r="FO31" s="64">
        <v>183504</v>
      </c>
      <c r="FP31" s="64">
        <v>131575</v>
      </c>
      <c r="FQ31" s="64">
        <v>128042</v>
      </c>
      <c r="FR31" s="64">
        <v>368304</v>
      </c>
      <c r="FS31" s="64">
        <v>360755</v>
      </c>
      <c r="FT31" s="64">
        <v>249041</v>
      </c>
      <c r="FU31" s="64">
        <v>129</v>
      </c>
      <c r="FV31" s="64">
        <v>490</v>
      </c>
      <c r="FW31" s="64">
        <v>454</v>
      </c>
      <c r="FY31" s="62">
        <v>28</v>
      </c>
      <c r="FZ31" s="63" t="str">
        <f t="shared" si="13"/>
        <v>神栖市</v>
      </c>
      <c r="GA31" s="64">
        <v>0</v>
      </c>
      <c r="GB31" s="64">
        <v>0</v>
      </c>
      <c r="GC31" s="64">
        <v>0</v>
      </c>
      <c r="GD31" s="64">
        <v>0</v>
      </c>
      <c r="GE31" s="64">
        <v>0</v>
      </c>
      <c r="GF31" s="64">
        <v>0</v>
      </c>
      <c r="GG31" s="64">
        <v>0</v>
      </c>
      <c r="GH31" s="64">
        <v>0</v>
      </c>
      <c r="GI31" s="64">
        <v>0</v>
      </c>
      <c r="GK31" s="62">
        <v>28</v>
      </c>
      <c r="GL31" s="63" t="str">
        <f t="shared" si="14"/>
        <v>神栖市</v>
      </c>
      <c r="GM31" s="64">
        <v>1245155</v>
      </c>
      <c r="GN31" s="64">
        <v>3701257</v>
      </c>
      <c r="GO31" s="64">
        <v>3017048</v>
      </c>
      <c r="GP31" s="64">
        <v>760986</v>
      </c>
      <c r="GQ31" s="64">
        <v>708527</v>
      </c>
      <c r="GR31" s="64">
        <v>590351</v>
      </c>
      <c r="GS31" s="64">
        <v>739</v>
      </c>
      <c r="GT31" s="64">
        <v>5951</v>
      </c>
      <c r="GU31" s="64">
        <v>4496</v>
      </c>
      <c r="GW31" s="62">
        <v>28</v>
      </c>
      <c r="GX31" s="63" t="str">
        <f t="shared" si="15"/>
        <v>神栖市</v>
      </c>
      <c r="GY31" s="64">
        <v>0</v>
      </c>
      <c r="GZ31" s="64">
        <v>835490</v>
      </c>
      <c r="HA31" s="64">
        <v>835490</v>
      </c>
      <c r="HB31" s="64">
        <v>885619</v>
      </c>
      <c r="HC31" s="64">
        <v>885619</v>
      </c>
      <c r="HD31" s="64">
        <v>619934</v>
      </c>
      <c r="HE31" s="64">
        <v>0</v>
      </c>
      <c r="HF31" s="64">
        <v>21</v>
      </c>
      <c r="HG31" s="64">
        <v>21</v>
      </c>
      <c r="HI31" s="62">
        <v>28</v>
      </c>
      <c r="HJ31" s="63" t="str">
        <f t="shared" si="16"/>
        <v>神栖市</v>
      </c>
      <c r="HK31" s="64">
        <v>0</v>
      </c>
      <c r="HL31" s="64">
        <v>0</v>
      </c>
      <c r="HM31" s="64">
        <v>0</v>
      </c>
      <c r="HN31" s="64">
        <v>0</v>
      </c>
      <c r="HO31" s="64">
        <v>0</v>
      </c>
      <c r="HP31" s="64">
        <v>0</v>
      </c>
      <c r="HQ31" s="64">
        <v>0</v>
      </c>
      <c r="HR31" s="64">
        <v>0</v>
      </c>
      <c r="HS31" s="64">
        <v>0</v>
      </c>
      <c r="HU31" s="62">
        <v>28</v>
      </c>
      <c r="HV31" s="63" t="str">
        <f t="shared" si="17"/>
        <v>神栖市</v>
      </c>
      <c r="HW31" s="64">
        <v>0</v>
      </c>
      <c r="HX31" s="64">
        <v>0</v>
      </c>
      <c r="HY31" s="64">
        <v>0</v>
      </c>
      <c r="HZ31" s="64">
        <v>0</v>
      </c>
      <c r="IA31" s="64">
        <v>0</v>
      </c>
      <c r="IB31" s="64">
        <v>0</v>
      </c>
      <c r="IC31" s="64">
        <v>0</v>
      </c>
      <c r="ID31" s="64">
        <v>0</v>
      </c>
      <c r="IE31" s="64">
        <v>0</v>
      </c>
      <c r="IG31" s="62">
        <v>28</v>
      </c>
      <c r="IH31" s="63" t="str">
        <f t="shared" si="18"/>
        <v>神栖市</v>
      </c>
      <c r="II31" s="64">
        <v>0</v>
      </c>
      <c r="IJ31" s="64">
        <v>0</v>
      </c>
      <c r="IK31" s="64">
        <v>0</v>
      </c>
      <c r="IL31" s="64">
        <v>0</v>
      </c>
      <c r="IM31" s="64">
        <v>0</v>
      </c>
      <c r="IN31" s="64">
        <v>0</v>
      </c>
      <c r="IO31" s="64">
        <v>0</v>
      </c>
      <c r="IP31" s="64">
        <v>0</v>
      </c>
      <c r="IQ31" s="64">
        <v>0</v>
      </c>
    </row>
    <row r="32" spans="1:251" s="56" customFormat="1" ht="24.75" customHeight="1">
      <c r="A32" s="62">
        <v>29</v>
      </c>
      <c r="B32" s="63" t="s">
        <v>112</v>
      </c>
      <c r="C32" s="64">
        <v>484417</v>
      </c>
      <c r="D32" s="64">
        <v>33123183</v>
      </c>
      <c r="E32" s="64">
        <v>32209666</v>
      </c>
      <c r="F32" s="64">
        <v>3575376</v>
      </c>
      <c r="G32" s="64">
        <v>3484063</v>
      </c>
      <c r="H32" s="64">
        <v>3479928</v>
      </c>
      <c r="I32" s="64">
        <v>1964</v>
      </c>
      <c r="J32" s="64">
        <v>23320</v>
      </c>
      <c r="K32" s="64">
        <v>22271</v>
      </c>
      <c r="L32" s="60"/>
      <c r="M32" s="62">
        <v>29</v>
      </c>
      <c r="N32" s="63" t="s">
        <v>112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64">
        <v>0</v>
      </c>
      <c r="V32" s="64">
        <v>0</v>
      </c>
      <c r="W32" s="64">
        <v>0</v>
      </c>
      <c r="X32" s="60"/>
      <c r="Y32" s="62">
        <v>29</v>
      </c>
      <c r="Z32" s="63" t="str">
        <f t="shared" si="2"/>
        <v>行方市</v>
      </c>
      <c r="AA32" s="64">
        <v>0</v>
      </c>
      <c r="AB32" s="64">
        <v>20396</v>
      </c>
      <c r="AC32" s="64">
        <v>18292</v>
      </c>
      <c r="AD32" s="64">
        <v>7509</v>
      </c>
      <c r="AE32" s="64">
        <v>6780</v>
      </c>
      <c r="AF32" s="64">
        <v>4698</v>
      </c>
      <c r="AG32" s="64">
        <v>0</v>
      </c>
      <c r="AH32" s="64">
        <v>25</v>
      </c>
      <c r="AI32" s="64">
        <v>21</v>
      </c>
      <c r="AJ32" s="66"/>
      <c r="AK32" s="62">
        <v>29</v>
      </c>
      <c r="AL32" s="63" t="str">
        <f t="shared" si="3"/>
        <v>行方市</v>
      </c>
      <c r="AM32" s="64">
        <v>922483</v>
      </c>
      <c r="AN32" s="64">
        <v>40652677</v>
      </c>
      <c r="AO32" s="64">
        <v>38958081</v>
      </c>
      <c r="AP32" s="64">
        <v>1900586</v>
      </c>
      <c r="AQ32" s="64">
        <v>1821456</v>
      </c>
      <c r="AR32" s="64">
        <v>1821433</v>
      </c>
      <c r="AS32" s="64">
        <v>2053</v>
      </c>
      <c r="AT32" s="64">
        <v>28719</v>
      </c>
      <c r="AU32" s="64">
        <v>26927</v>
      </c>
      <c r="AV32" s="60"/>
      <c r="AW32" s="62">
        <v>29</v>
      </c>
      <c r="AX32" s="63" t="str">
        <f t="shared" si="1"/>
        <v>行方市</v>
      </c>
      <c r="AY32" s="64">
        <v>0</v>
      </c>
      <c r="AZ32" s="64">
        <v>0</v>
      </c>
      <c r="BA32" s="64">
        <v>0</v>
      </c>
      <c r="BB32" s="64">
        <v>0</v>
      </c>
      <c r="BC32" s="64">
        <v>0</v>
      </c>
      <c r="BD32" s="64">
        <v>0</v>
      </c>
      <c r="BE32" s="64">
        <v>0</v>
      </c>
      <c r="BF32" s="64">
        <v>0</v>
      </c>
      <c r="BG32" s="64">
        <v>0</v>
      </c>
      <c r="BH32" s="60"/>
      <c r="BI32" s="62">
        <v>29</v>
      </c>
      <c r="BJ32" s="63" t="str">
        <f t="shared" si="0"/>
        <v>行方市</v>
      </c>
      <c r="BK32" s="64">
        <v>1332</v>
      </c>
      <c r="BL32" s="64">
        <v>74743</v>
      </c>
      <c r="BM32" s="64">
        <v>56931</v>
      </c>
      <c r="BN32" s="64">
        <v>26355</v>
      </c>
      <c r="BO32" s="64">
        <v>20312</v>
      </c>
      <c r="BP32" s="64">
        <v>14219</v>
      </c>
      <c r="BQ32" s="64">
        <v>7</v>
      </c>
      <c r="BR32" s="64">
        <v>147</v>
      </c>
      <c r="BS32" s="64">
        <v>102</v>
      </c>
      <c r="BT32" s="66"/>
      <c r="BU32" s="62">
        <v>29</v>
      </c>
      <c r="BV32" s="63" t="str">
        <f t="shared" si="4"/>
        <v>行方市</v>
      </c>
      <c r="BW32" s="64">
        <v>0</v>
      </c>
      <c r="BX32" s="64">
        <v>2830878</v>
      </c>
      <c r="BY32" s="64">
        <v>2631590</v>
      </c>
      <c r="BZ32" s="64">
        <v>11063485</v>
      </c>
      <c r="CA32" s="64">
        <v>10279330</v>
      </c>
      <c r="CB32" s="64">
        <v>1713216</v>
      </c>
      <c r="CC32" s="64">
        <v>0</v>
      </c>
      <c r="CD32" s="64">
        <v>12903</v>
      </c>
      <c r="CE32" s="64">
        <v>11722</v>
      </c>
      <c r="CF32" s="66"/>
      <c r="CG32" s="62">
        <v>29</v>
      </c>
      <c r="CH32" s="63" t="str">
        <f t="shared" si="5"/>
        <v>行方市</v>
      </c>
      <c r="CI32" s="64">
        <v>0</v>
      </c>
      <c r="CJ32" s="64">
        <v>7127910</v>
      </c>
      <c r="CK32" s="64">
        <v>7059628</v>
      </c>
      <c r="CL32" s="64">
        <v>25866464</v>
      </c>
      <c r="CM32" s="64">
        <v>25634239</v>
      </c>
      <c r="CN32" s="64">
        <v>8544741</v>
      </c>
      <c r="CO32" s="64">
        <v>0</v>
      </c>
      <c r="CP32" s="64">
        <v>15643</v>
      </c>
      <c r="CQ32" s="64">
        <v>14729</v>
      </c>
      <c r="CR32" s="66"/>
      <c r="CS32" s="62">
        <v>29</v>
      </c>
      <c r="CT32" s="63" t="str">
        <f t="shared" si="6"/>
        <v>行方市</v>
      </c>
      <c r="CU32" s="64">
        <v>0</v>
      </c>
      <c r="CV32" s="64">
        <v>2778473</v>
      </c>
      <c r="CW32" s="64">
        <v>2771542</v>
      </c>
      <c r="CX32" s="64">
        <v>11715418</v>
      </c>
      <c r="CY32" s="64">
        <v>11692893</v>
      </c>
      <c r="CZ32" s="64">
        <v>8129100</v>
      </c>
      <c r="DA32" s="64">
        <v>0</v>
      </c>
      <c r="DB32" s="64">
        <v>4357</v>
      </c>
      <c r="DC32" s="64">
        <v>4236</v>
      </c>
      <c r="DD32" s="66"/>
      <c r="DE32" s="62">
        <v>29</v>
      </c>
      <c r="DF32" s="63" t="str">
        <f t="shared" si="7"/>
        <v>行方市</v>
      </c>
      <c r="DG32" s="64">
        <v>673032</v>
      </c>
      <c r="DH32" s="64">
        <v>12737261</v>
      </c>
      <c r="DI32" s="64">
        <v>12462760</v>
      </c>
      <c r="DJ32" s="64">
        <v>48645367</v>
      </c>
      <c r="DK32" s="64">
        <v>47606462</v>
      </c>
      <c r="DL32" s="64">
        <v>18387057</v>
      </c>
      <c r="DM32" s="64">
        <v>1316</v>
      </c>
      <c r="DN32" s="64">
        <v>32903</v>
      </c>
      <c r="DO32" s="64">
        <v>30687</v>
      </c>
      <c r="DP32" s="95"/>
      <c r="DQ32" s="62">
        <v>29</v>
      </c>
      <c r="DR32" s="63" t="str">
        <f t="shared" si="8"/>
        <v>行方市</v>
      </c>
      <c r="DS32" s="64">
        <v>0</v>
      </c>
      <c r="DT32" s="64">
        <v>0</v>
      </c>
      <c r="DU32" s="64">
        <v>0</v>
      </c>
      <c r="DV32" s="64">
        <v>0</v>
      </c>
      <c r="DW32" s="64">
        <v>0</v>
      </c>
      <c r="DX32" s="64">
        <v>0</v>
      </c>
      <c r="DY32" s="64">
        <v>0</v>
      </c>
      <c r="DZ32" s="64">
        <v>0</v>
      </c>
      <c r="EA32" s="64">
        <v>0</v>
      </c>
      <c r="EB32" s="60"/>
      <c r="EC32" s="62">
        <v>29</v>
      </c>
      <c r="ED32" s="63" t="str">
        <f t="shared" si="9"/>
        <v>行方市</v>
      </c>
      <c r="EE32" s="64">
        <v>0</v>
      </c>
      <c r="EF32" s="64">
        <v>0</v>
      </c>
      <c r="EG32" s="64">
        <v>0</v>
      </c>
      <c r="EH32" s="64">
        <v>0</v>
      </c>
      <c r="EI32" s="64">
        <v>0</v>
      </c>
      <c r="EJ32" s="64">
        <v>0</v>
      </c>
      <c r="EK32" s="64">
        <v>0</v>
      </c>
      <c r="EL32" s="64">
        <v>0</v>
      </c>
      <c r="EM32" s="64">
        <v>0</v>
      </c>
      <c r="EN32" s="60"/>
      <c r="EO32" s="62">
        <v>29</v>
      </c>
      <c r="EP32" s="63" t="str">
        <f t="shared" si="10"/>
        <v>行方市</v>
      </c>
      <c r="EQ32" s="64">
        <v>74451</v>
      </c>
      <c r="ER32" s="64">
        <v>231912</v>
      </c>
      <c r="ES32" s="64">
        <v>205226</v>
      </c>
      <c r="ET32" s="64">
        <v>15083</v>
      </c>
      <c r="EU32" s="64">
        <v>13493</v>
      </c>
      <c r="EV32" s="64">
        <v>13493</v>
      </c>
      <c r="EW32" s="64">
        <v>47</v>
      </c>
      <c r="EX32" s="64">
        <v>274</v>
      </c>
      <c r="EY32" s="64">
        <v>233</v>
      </c>
      <c r="EZ32" s="60"/>
      <c r="FA32" s="62">
        <v>29</v>
      </c>
      <c r="FB32" s="63" t="str">
        <f t="shared" si="11"/>
        <v>行方市</v>
      </c>
      <c r="FC32" s="64">
        <v>2869318</v>
      </c>
      <c r="FD32" s="64">
        <v>40027968</v>
      </c>
      <c r="FE32" s="64">
        <v>36431258</v>
      </c>
      <c r="FF32" s="64">
        <v>1166338</v>
      </c>
      <c r="FG32" s="64">
        <v>1061089</v>
      </c>
      <c r="FH32" s="64">
        <v>1061089</v>
      </c>
      <c r="FI32" s="64">
        <v>1783</v>
      </c>
      <c r="FJ32" s="64">
        <v>24581</v>
      </c>
      <c r="FK32" s="64">
        <v>21385</v>
      </c>
      <c r="FM32" s="62">
        <v>29</v>
      </c>
      <c r="FN32" s="63" t="str">
        <f t="shared" si="12"/>
        <v>行方市</v>
      </c>
      <c r="FO32" s="64">
        <v>0</v>
      </c>
      <c r="FP32" s="64">
        <v>0</v>
      </c>
      <c r="FQ32" s="64">
        <v>0</v>
      </c>
      <c r="FR32" s="64">
        <v>0</v>
      </c>
      <c r="FS32" s="64">
        <v>0</v>
      </c>
      <c r="FT32" s="64">
        <v>0</v>
      </c>
      <c r="FU32" s="64">
        <v>0</v>
      </c>
      <c r="FV32" s="64">
        <v>0</v>
      </c>
      <c r="FW32" s="64">
        <v>0</v>
      </c>
      <c r="FY32" s="62">
        <v>29</v>
      </c>
      <c r="FZ32" s="63" t="str">
        <f t="shared" si="13"/>
        <v>行方市</v>
      </c>
      <c r="GA32" s="64">
        <v>0</v>
      </c>
      <c r="GB32" s="64">
        <v>0</v>
      </c>
      <c r="GC32" s="64">
        <v>0</v>
      </c>
      <c r="GD32" s="64">
        <v>0</v>
      </c>
      <c r="GE32" s="64">
        <v>0</v>
      </c>
      <c r="GF32" s="64">
        <v>0</v>
      </c>
      <c r="GG32" s="64">
        <v>0</v>
      </c>
      <c r="GH32" s="64">
        <v>0</v>
      </c>
      <c r="GI32" s="64">
        <v>0</v>
      </c>
      <c r="GK32" s="62">
        <v>29</v>
      </c>
      <c r="GL32" s="63" t="str">
        <f t="shared" si="14"/>
        <v>行方市</v>
      </c>
      <c r="GM32" s="64">
        <v>912690</v>
      </c>
      <c r="GN32" s="64">
        <v>2350535</v>
      </c>
      <c r="GO32" s="64">
        <v>2070926</v>
      </c>
      <c r="GP32" s="64">
        <v>32271</v>
      </c>
      <c r="GQ32" s="64">
        <v>28334</v>
      </c>
      <c r="GR32" s="64">
        <v>28333</v>
      </c>
      <c r="GS32" s="64">
        <v>1059</v>
      </c>
      <c r="GT32" s="64">
        <v>6562</v>
      </c>
      <c r="GU32" s="64">
        <v>5733</v>
      </c>
      <c r="GW32" s="62">
        <v>29</v>
      </c>
      <c r="GX32" s="63" t="str">
        <f t="shared" si="15"/>
        <v>行方市</v>
      </c>
      <c r="GY32" s="64">
        <v>79820</v>
      </c>
      <c r="GZ32" s="64">
        <v>6411851</v>
      </c>
      <c r="HA32" s="64">
        <v>6411012</v>
      </c>
      <c r="HB32" s="64">
        <v>8200003</v>
      </c>
      <c r="HC32" s="64">
        <v>8199063</v>
      </c>
      <c r="HD32" s="64">
        <v>5650245</v>
      </c>
      <c r="HE32" s="64">
        <v>177</v>
      </c>
      <c r="HF32" s="64">
        <v>2725</v>
      </c>
      <c r="HG32" s="64">
        <v>2720</v>
      </c>
      <c r="HI32" s="62">
        <v>29</v>
      </c>
      <c r="HJ32" s="63" t="str">
        <f t="shared" si="16"/>
        <v>行方市</v>
      </c>
      <c r="HK32" s="64">
        <v>0</v>
      </c>
      <c r="HL32" s="64">
        <v>0</v>
      </c>
      <c r="HM32" s="64">
        <v>0</v>
      </c>
      <c r="HN32" s="64">
        <v>0</v>
      </c>
      <c r="HO32" s="64">
        <v>0</v>
      </c>
      <c r="HP32" s="64">
        <v>0</v>
      </c>
      <c r="HQ32" s="64">
        <v>0</v>
      </c>
      <c r="HR32" s="64">
        <v>0</v>
      </c>
      <c r="HS32" s="64">
        <v>0</v>
      </c>
      <c r="HU32" s="62">
        <v>29</v>
      </c>
      <c r="HV32" s="63" t="str">
        <f t="shared" si="17"/>
        <v>行方市</v>
      </c>
      <c r="HW32" s="64">
        <v>0</v>
      </c>
      <c r="HX32" s="64">
        <v>0</v>
      </c>
      <c r="HY32" s="64">
        <v>0</v>
      </c>
      <c r="HZ32" s="64">
        <v>0</v>
      </c>
      <c r="IA32" s="64">
        <v>0</v>
      </c>
      <c r="IB32" s="64">
        <v>0</v>
      </c>
      <c r="IC32" s="64">
        <v>0</v>
      </c>
      <c r="ID32" s="64">
        <v>0</v>
      </c>
      <c r="IE32" s="64">
        <v>0</v>
      </c>
      <c r="IG32" s="62">
        <v>29</v>
      </c>
      <c r="IH32" s="63" t="str">
        <f t="shared" si="18"/>
        <v>行方市</v>
      </c>
      <c r="II32" s="64">
        <v>0</v>
      </c>
      <c r="IJ32" s="64">
        <v>0</v>
      </c>
      <c r="IK32" s="64">
        <v>0</v>
      </c>
      <c r="IL32" s="64">
        <v>0</v>
      </c>
      <c r="IM32" s="64">
        <v>0</v>
      </c>
      <c r="IN32" s="64">
        <v>0</v>
      </c>
      <c r="IO32" s="64">
        <v>0</v>
      </c>
      <c r="IP32" s="64">
        <v>0</v>
      </c>
      <c r="IQ32" s="64">
        <v>0</v>
      </c>
    </row>
    <row r="33" spans="1:251" s="56" customFormat="1" ht="24.75" customHeight="1">
      <c r="A33" s="67">
        <v>30</v>
      </c>
      <c r="B33" s="68" t="s">
        <v>113</v>
      </c>
      <c r="C33" s="69">
        <v>334250</v>
      </c>
      <c r="D33" s="69">
        <v>19069512</v>
      </c>
      <c r="E33" s="69">
        <v>18090998</v>
      </c>
      <c r="F33" s="69">
        <v>1630917</v>
      </c>
      <c r="G33" s="69">
        <v>1550145</v>
      </c>
      <c r="H33" s="69">
        <v>1547281</v>
      </c>
      <c r="I33" s="69">
        <v>876</v>
      </c>
      <c r="J33" s="69">
        <v>16697</v>
      </c>
      <c r="K33" s="69">
        <v>15479</v>
      </c>
      <c r="L33" s="60"/>
      <c r="M33" s="67">
        <v>30</v>
      </c>
      <c r="N33" s="68" t="s">
        <v>113</v>
      </c>
      <c r="O33" s="69">
        <v>0</v>
      </c>
      <c r="P33" s="69">
        <v>0</v>
      </c>
      <c r="Q33" s="69">
        <v>0</v>
      </c>
      <c r="R33" s="69">
        <v>0</v>
      </c>
      <c r="S33" s="69">
        <v>0</v>
      </c>
      <c r="T33" s="69">
        <v>0</v>
      </c>
      <c r="U33" s="69">
        <v>0</v>
      </c>
      <c r="V33" s="69">
        <v>0</v>
      </c>
      <c r="W33" s="69">
        <v>0</v>
      </c>
      <c r="X33" s="60"/>
      <c r="Y33" s="62">
        <v>30</v>
      </c>
      <c r="Z33" s="63" t="str">
        <f t="shared" si="2"/>
        <v>鉾田市</v>
      </c>
      <c r="AA33" s="69">
        <v>0</v>
      </c>
      <c r="AB33" s="69">
        <v>0</v>
      </c>
      <c r="AC33" s="69">
        <v>0</v>
      </c>
      <c r="AD33" s="69">
        <v>0</v>
      </c>
      <c r="AE33" s="69">
        <v>0</v>
      </c>
      <c r="AF33" s="69">
        <v>0</v>
      </c>
      <c r="AG33" s="69">
        <v>0</v>
      </c>
      <c r="AH33" s="69">
        <v>0</v>
      </c>
      <c r="AI33" s="69">
        <v>0</v>
      </c>
      <c r="AJ33" s="66"/>
      <c r="AK33" s="62">
        <v>30</v>
      </c>
      <c r="AL33" s="63" t="str">
        <f t="shared" si="3"/>
        <v>鉾田市</v>
      </c>
      <c r="AM33" s="64">
        <v>965850</v>
      </c>
      <c r="AN33" s="64">
        <v>81064607</v>
      </c>
      <c r="AO33" s="64">
        <v>77552772</v>
      </c>
      <c r="AP33" s="64">
        <v>3614075</v>
      </c>
      <c r="AQ33" s="64">
        <v>3465698</v>
      </c>
      <c r="AR33" s="64">
        <v>3456056</v>
      </c>
      <c r="AS33" s="69">
        <v>2044</v>
      </c>
      <c r="AT33" s="69">
        <v>40952</v>
      </c>
      <c r="AU33" s="69">
        <v>37920</v>
      </c>
      <c r="AV33" s="60"/>
      <c r="AW33" s="62">
        <v>30</v>
      </c>
      <c r="AX33" s="63" t="str">
        <f t="shared" si="1"/>
        <v>鉾田市</v>
      </c>
      <c r="AY33" s="64">
        <v>0</v>
      </c>
      <c r="AZ33" s="64">
        <v>0</v>
      </c>
      <c r="BA33" s="64">
        <v>0</v>
      </c>
      <c r="BB33" s="64">
        <v>0</v>
      </c>
      <c r="BC33" s="64">
        <v>0</v>
      </c>
      <c r="BD33" s="64">
        <v>0</v>
      </c>
      <c r="BE33" s="69">
        <v>0</v>
      </c>
      <c r="BF33" s="69">
        <v>0</v>
      </c>
      <c r="BG33" s="69">
        <v>0</v>
      </c>
      <c r="BH33" s="60"/>
      <c r="BI33" s="62">
        <v>30</v>
      </c>
      <c r="BJ33" s="63" t="str">
        <f t="shared" si="0"/>
        <v>鉾田市</v>
      </c>
      <c r="BK33" s="64">
        <v>0</v>
      </c>
      <c r="BL33" s="64">
        <v>0</v>
      </c>
      <c r="BM33" s="64">
        <v>0</v>
      </c>
      <c r="BN33" s="64">
        <v>0</v>
      </c>
      <c r="BO33" s="64">
        <v>0</v>
      </c>
      <c r="BP33" s="64">
        <v>0</v>
      </c>
      <c r="BQ33" s="69">
        <v>0</v>
      </c>
      <c r="BR33" s="69">
        <v>0</v>
      </c>
      <c r="BS33" s="69">
        <v>0</v>
      </c>
      <c r="BT33" s="66"/>
      <c r="BU33" s="62">
        <v>30</v>
      </c>
      <c r="BV33" s="63" t="str">
        <f t="shared" si="4"/>
        <v>鉾田市</v>
      </c>
      <c r="BW33" s="64">
        <v>0</v>
      </c>
      <c r="BX33" s="64">
        <v>4026453</v>
      </c>
      <c r="BY33" s="64">
        <v>3344704</v>
      </c>
      <c r="BZ33" s="64">
        <v>18146794</v>
      </c>
      <c r="CA33" s="64">
        <v>15507724</v>
      </c>
      <c r="CB33" s="64">
        <v>2584075</v>
      </c>
      <c r="CC33" s="69">
        <v>0</v>
      </c>
      <c r="CD33" s="69">
        <v>19643</v>
      </c>
      <c r="CE33" s="69">
        <v>15560</v>
      </c>
      <c r="CF33" s="66"/>
      <c r="CG33" s="62">
        <v>30</v>
      </c>
      <c r="CH33" s="63" t="str">
        <f t="shared" si="5"/>
        <v>鉾田市</v>
      </c>
      <c r="CI33" s="64">
        <v>0</v>
      </c>
      <c r="CJ33" s="64">
        <v>10161433</v>
      </c>
      <c r="CK33" s="64">
        <v>10000671</v>
      </c>
      <c r="CL33" s="64">
        <v>42345267</v>
      </c>
      <c r="CM33" s="64">
        <v>41774861</v>
      </c>
      <c r="CN33" s="64">
        <v>13921187</v>
      </c>
      <c r="CO33" s="69">
        <v>0</v>
      </c>
      <c r="CP33" s="69">
        <v>19916</v>
      </c>
      <c r="CQ33" s="69">
        <v>17419</v>
      </c>
      <c r="CR33" s="66"/>
      <c r="CS33" s="62">
        <v>30</v>
      </c>
      <c r="CT33" s="63" t="str">
        <f t="shared" si="6"/>
        <v>鉾田市</v>
      </c>
      <c r="CU33" s="64">
        <v>0</v>
      </c>
      <c r="CV33" s="64">
        <v>4520205</v>
      </c>
      <c r="CW33" s="64">
        <v>4454069</v>
      </c>
      <c r="CX33" s="64">
        <v>20071644</v>
      </c>
      <c r="CY33" s="64">
        <v>19860404</v>
      </c>
      <c r="CZ33" s="64">
        <v>13756900</v>
      </c>
      <c r="DA33" s="69">
        <v>0</v>
      </c>
      <c r="DB33" s="69">
        <v>10141</v>
      </c>
      <c r="DC33" s="69">
        <v>9434</v>
      </c>
      <c r="DD33" s="66"/>
      <c r="DE33" s="62">
        <v>30</v>
      </c>
      <c r="DF33" s="63" t="str">
        <f t="shared" si="7"/>
        <v>鉾田市</v>
      </c>
      <c r="DG33" s="64">
        <v>771324</v>
      </c>
      <c r="DH33" s="64">
        <v>18708091</v>
      </c>
      <c r="DI33" s="64">
        <v>17799444</v>
      </c>
      <c r="DJ33" s="64">
        <v>80563705</v>
      </c>
      <c r="DK33" s="64">
        <v>77142989</v>
      </c>
      <c r="DL33" s="64">
        <v>30262162</v>
      </c>
      <c r="DM33" s="69">
        <v>1114</v>
      </c>
      <c r="DN33" s="69">
        <v>49700</v>
      </c>
      <c r="DO33" s="69">
        <v>42413</v>
      </c>
      <c r="DP33" s="95"/>
      <c r="DQ33" s="62">
        <v>30</v>
      </c>
      <c r="DR33" s="63" t="str">
        <f t="shared" si="8"/>
        <v>鉾田市</v>
      </c>
      <c r="DS33" s="64">
        <v>0</v>
      </c>
      <c r="DT33" s="64">
        <v>0</v>
      </c>
      <c r="DU33" s="64">
        <v>0</v>
      </c>
      <c r="DV33" s="64">
        <v>0</v>
      </c>
      <c r="DW33" s="64">
        <v>0</v>
      </c>
      <c r="DX33" s="64">
        <v>0</v>
      </c>
      <c r="DY33" s="69">
        <v>0</v>
      </c>
      <c r="DZ33" s="69">
        <v>0</v>
      </c>
      <c r="EA33" s="69">
        <v>0</v>
      </c>
      <c r="EB33" s="60"/>
      <c r="EC33" s="62">
        <v>30</v>
      </c>
      <c r="ED33" s="63" t="str">
        <f t="shared" si="9"/>
        <v>鉾田市</v>
      </c>
      <c r="EE33" s="64">
        <v>7</v>
      </c>
      <c r="EF33" s="64">
        <v>0</v>
      </c>
      <c r="EG33" s="64">
        <v>0</v>
      </c>
      <c r="EH33" s="64">
        <v>0</v>
      </c>
      <c r="EI33" s="64">
        <v>0</v>
      </c>
      <c r="EJ33" s="64">
        <v>0</v>
      </c>
      <c r="EK33" s="69">
        <v>1</v>
      </c>
      <c r="EL33" s="69">
        <v>0</v>
      </c>
      <c r="EM33" s="69">
        <v>0</v>
      </c>
      <c r="EN33" s="60"/>
      <c r="EO33" s="62">
        <v>30</v>
      </c>
      <c r="EP33" s="63" t="str">
        <f t="shared" si="10"/>
        <v>鉾田市</v>
      </c>
      <c r="EQ33" s="64">
        <v>91344</v>
      </c>
      <c r="ER33" s="64">
        <v>15289</v>
      </c>
      <c r="ES33" s="64">
        <v>13693</v>
      </c>
      <c r="ET33" s="64">
        <v>841</v>
      </c>
      <c r="EU33" s="64">
        <v>753</v>
      </c>
      <c r="EV33" s="64">
        <v>753</v>
      </c>
      <c r="EW33" s="69">
        <v>56</v>
      </c>
      <c r="EX33" s="69">
        <v>32</v>
      </c>
      <c r="EY33" s="69">
        <v>24</v>
      </c>
      <c r="EZ33" s="60"/>
      <c r="FA33" s="62">
        <v>30</v>
      </c>
      <c r="FB33" s="63" t="str">
        <f t="shared" si="11"/>
        <v>鉾田市</v>
      </c>
      <c r="FC33" s="64">
        <v>1539395</v>
      </c>
      <c r="FD33" s="64">
        <v>45470525</v>
      </c>
      <c r="FE33" s="64">
        <v>39439997</v>
      </c>
      <c r="FF33" s="64">
        <v>1283987</v>
      </c>
      <c r="FG33" s="64">
        <v>1126694</v>
      </c>
      <c r="FH33" s="64">
        <v>1126694</v>
      </c>
      <c r="FI33" s="69">
        <v>1145</v>
      </c>
      <c r="FJ33" s="69">
        <v>27533</v>
      </c>
      <c r="FK33" s="69">
        <v>18939</v>
      </c>
      <c r="FM33" s="62">
        <v>30</v>
      </c>
      <c r="FN33" s="63" t="str">
        <f t="shared" si="12"/>
        <v>鉾田市</v>
      </c>
      <c r="FO33" s="64">
        <v>0</v>
      </c>
      <c r="FP33" s="64">
        <v>0</v>
      </c>
      <c r="FQ33" s="64">
        <v>0</v>
      </c>
      <c r="FR33" s="64">
        <v>0</v>
      </c>
      <c r="FS33" s="64">
        <v>0</v>
      </c>
      <c r="FT33" s="64">
        <v>0</v>
      </c>
      <c r="FU33" s="69">
        <v>0</v>
      </c>
      <c r="FV33" s="69">
        <v>0</v>
      </c>
      <c r="FW33" s="69">
        <v>0</v>
      </c>
      <c r="FY33" s="62">
        <v>30</v>
      </c>
      <c r="FZ33" s="63" t="str">
        <f t="shared" si="13"/>
        <v>鉾田市</v>
      </c>
      <c r="GA33" s="64">
        <v>0</v>
      </c>
      <c r="GB33" s="64">
        <v>10887</v>
      </c>
      <c r="GC33" s="64">
        <v>10887</v>
      </c>
      <c r="GD33" s="64">
        <v>355</v>
      </c>
      <c r="GE33" s="64">
        <v>355</v>
      </c>
      <c r="GF33" s="64">
        <v>248</v>
      </c>
      <c r="GG33" s="69">
        <v>0</v>
      </c>
      <c r="GH33" s="69">
        <v>3</v>
      </c>
      <c r="GI33" s="69">
        <v>3</v>
      </c>
      <c r="GK33" s="62">
        <v>30</v>
      </c>
      <c r="GL33" s="63" t="str">
        <f t="shared" si="14"/>
        <v>鉾田市</v>
      </c>
      <c r="GM33" s="64">
        <v>1048895</v>
      </c>
      <c r="GN33" s="64">
        <v>870094</v>
      </c>
      <c r="GO33" s="64">
        <v>567502</v>
      </c>
      <c r="GP33" s="64">
        <v>15106</v>
      </c>
      <c r="GQ33" s="64">
        <v>10021</v>
      </c>
      <c r="GR33" s="64">
        <v>10021</v>
      </c>
      <c r="GS33" s="69">
        <v>243</v>
      </c>
      <c r="GT33" s="69">
        <v>1624</v>
      </c>
      <c r="GU33" s="69">
        <v>966</v>
      </c>
      <c r="GW33" s="62">
        <v>30</v>
      </c>
      <c r="GX33" s="63" t="str">
        <f t="shared" si="15"/>
        <v>鉾田市</v>
      </c>
      <c r="GY33" s="64">
        <v>1391</v>
      </c>
      <c r="GZ33" s="64">
        <v>1804079</v>
      </c>
      <c r="HA33" s="64">
        <v>1804079</v>
      </c>
      <c r="HB33" s="64">
        <v>2368975</v>
      </c>
      <c r="HC33" s="64">
        <v>2368975</v>
      </c>
      <c r="HD33" s="64">
        <v>1564971</v>
      </c>
      <c r="HE33" s="69">
        <v>2</v>
      </c>
      <c r="HF33" s="69">
        <v>615</v>
      </c>
      <c r="HG33" s="69">
        <v>615</v>
      </c>
      <c r="HI33" s="62">
        <v>30</v>
      </c>
      <c r="HJ33" s="63" t="str">
        <f t="shared" si="16"/>
        <v>鉾田市</v>
      </c>
      <c r="HK33" s="64">
        <v>0</v>
      </c>
      <c r="HL33" s="64">
        <v>0</v>
      </c>
      <c r="HM33" s="64">
        <v>0</v>
      </c>
      <c r="HN33" s="64">
        <v>0</v>
      </c>
      <c r="HO33" s="64">
        <v>0</v>
      </c>
      <c r="HP33" s="64">
        <v>0</v>
      </c>
      <c r="HQ33" s="69">
        <v>0</v>
      </c>
      <c r="HR33" s="69">
        <v>0</v>
      </c>
      <c r="HS33" s="69">
        <v>0</v>
      </c>
      <c r="HU33" s="62">
        <v>30</v>
      </c>
      <c r="HV33" s="63" t="str">
        <f t="shared" si="17"/>
        <v>鉾田市</v>
      </c>
      <c r="HW33" s="64">
        <v>693</v>
      </c>
      <c r="HX33" s="64">
        <v>381719</v>
      </c>
      <c r="HY33" s="64">
        <v>381719</v>
      </c>
      <c r="HZ33" s="64">
        <v>8792</v>
      </c>
      <c r="IA33" s="64">
        <v>8792</v>
      </c>
      <c r="IB33" s="64">
        <v>1538</v>
      </c>
      <c r="IC33" s="69">
        <v>13</v>
      </c>
      <c r="ID33" s="69">
        <v>505</v>
      </c>
      <c r="IE33" s="69">
        <v>505</v>
      </c>
      <c r="IG33" s="62">
        <v>30</v>
      </c>
      <c r="IH33" s="63" t="str">
        <f t="shared" si="18"/>
        <v>鉾田市</v>
      </c>
      <c r="II33" s="64">
        <v>0</v>
      </c>
      <c r="IJ33" s="64">
        <v>0</v>
      </c>
      <c r="IK33" s="64">
        <v>0</v>
      </c>
      <c r="IL33" s="64">
        <v>0</v>
      </c>
      <c r="IM33" s="64">
        <v>0</v>
      </c>
      <c r="IN33" s="64">
        <v>0</v>
      </c>
      <c r="IO33" s="69">
        <v>0</v>
      </c>
      <c r="IP33" s="69">
        <v>0</v>
      </c>
      <c r="IQ33" s="69">
        <v>0</v>
      </c>
    </row>
    <row r="34" spans="1:251" s="56" customFormat="1" ht="24.75" customHeight="1">
      <c r="A34" s="67">
        <v>31</v>
      </c>
      <c r="B34" s="68" t="s">
        <v>126</v>
      </c>
      <c r="C34" s="69">
        <v>479703</v>
      </c>
      <c r="D34" s="69">
        <v>26966032</v>
      </c>
      <c r="E34" s="69">
        <v>26358944</v>
      </c>
      <c r="F34" s="69">
        <v>3253655</v>
      </c>
      <c r="G34" s="69">
        <v>3181337</v>
      </c>
      <c r="H34" s="69">
        <v>3165601</v>
      </c>
      <c r="I34" s="69">
        <v>1428</v>
      </c>
      <c r="J34" s="69">
        <v>14718</v>
      </c>
      <c r="K34" s="69">
        <v>13917</v>
      </c>
      <c r="L34" s="60"/>
      <c r="M34" s="67">
        <v>31</v>
      </c>
      <c r="N34" s="68" t="s">
        <v>126</v>
      </c>
      <c r="O34" s="69">
        <v>0</v>
      </c>
      <c r="P34" s="69">
        <v>0</v>
      </c>
      <c r="Q34" s="69">
        <v>0</v>
      </c>
      <c r="R34" s="69">
        <v>0</v>
      </c>
      <c r="S34" s="69">
        <v>0</v>
      </c>
      <c r="T34" s="69">
        <v>0</v>
      </c>
      <c r="U34" s="69">
        <v>0</v>
      </c>
      <c r="V34" s="69">
        <v>0</v>
      </c>
      <c r="W34" s="69">
        <v>0</v>
      </c>
      <c r="X34" s="60"/>
      <c r="Y34" s="62">
        <v>31</v>
      </c>
      <c r="Z34" s="63" t="str">
        <f>B34</f>
        <v>つくばみらい市</v>
      </c>
      <c r="AA34" s="69">
        <v>0</v>
      </c>
      <c r="AB34" s="69">
        <v>24177</v>
      </c>
      <c r="AC34" s="69">
        <v>24177</v>
      </c>
      <c r="AD34" s="69">
        <v>123563</v>
      </c>
      <c r="AE34" s="69">
        <v>123563</v>
      </c>
      <c r="AF34" s="69">
        <v>42958</v>
      </c>
      <c r="AG34" s="69">
        <v>0</v>
      </c>
      <c r="AH34" s="69">
        <v>25</v>
      </c>
      <c r="AI34" s="69">
        <v>25</v>
      </c>
      <c r="AJ34" s="66"/>
      <c r="AK34" s="62">
        <v>31</v>
      </c>
      <c r="AL34" s="63" t="str">
        <f>Z34</f>
        <v>つくばみらい市</v>
      </c>
      <c r="AM34" s="64">
        <v>1061863</v>
      </c>
      <c r="AN34" s="64">
        <v>11934490</v>
      </c>
      <c r="AO34" s="64">
        <v>11210993</v>
      </c>
      <c r="AP34" s="64">
        <v>690816</v>
      </c>
      <c r="AQ34" s="64">
        <v>650313</v>
      </c>
      <c r="AR34" s="64">
        <v>649233</v>
      </c>
      <c r="AS34" s="69">
        <v>2198</v>
      </c>
      <c r="AT34" s="69">
        <v>14962</v>
      </c>
      <c r="AU34" s="69">
        <v>13672</v>
      </c>
      <c r="AV34" s="60"/>
      <c r="AW34" s="62">
        <v>31</v>
      </c>
      <c r="AX34" s="63" t="str">
        <f t="shared" si="1"/>
        <v>つくばみらい市</v>
      </c>
      <c r="AY34" s="64">
        <v>0</v>
      </c>
      <c r="AZ34" s="64">
        <v>0</v>
      </c>
      <c r="BA34" s="64">
        <v>0</v>
      </c>
      <c r="BB34" s="64">
        <v>0</v>
      </c>
      <c r="BC34" s="64">
        <v>0</v>
      </c>
      <c r="BD34" s="64">
        <v>0</v>
      </c>
      <c r="BE34" s="69">
        <v>0</v>
      </c>
      <c r="BF34" s="69">
        <v>0</v>
      </c>
      <c r="BG34" s="69">
        <v>0</v>
      </c>
      <c r="BH34" s="60"/>
      <c r="BI34" s="62">
        <v>31</v>
      </c>
      <c r="BJ34" s="63" t="str">
        <f t="shared" si="0"/>
        <v>つくばみらい市</v>
      </c>
      <c r="BK34" s="64">
        <v>3143</v>
      </c>
      <c r="BL34" s="64">
        <v>271114</v>
      </c>
      <c r="BM34" s="64">
        <v>268991</v>
      </c>
      <c r="BN34" s="64">
        <v>4166134</v>
      </c>
      <c r="BO34" s="64">
        <v>4164529</v>
      </c>
      <c r="BP34" s="64">
        <v>1391384</v>
      </c>
      <c r="BQ34" s="69">
        <v>27</v>
      </c>
      <c r="BR34" s="69">
        <v>558</v>
      </c>
      <c r="BS34" s="69">
        <v>550</v>
      </c>
      <c r="BT34" s="66"/>
      <c r="BU34" s="62">
        <v>31</v>
      </c>
      <c r="BV34" s="63" t="str">
        <f>BJ34</f>
        <v>つくばみらい市</v>
      </c>
      <c r="BW34" s="64">
        <v>0</v>
      </c>
      <c r="BX34" s="64">
        <v>3541187</v>
      </c>
      <c r="BY34" s="64">
        <v>3350286</v>
      </c>
      <c r="BZ34" s="64">
        <v>75999861</v>
      </c>
      <c r="CA34" s="64">
        <v>74402231</v>
      </c>
      <c r="CB34" s="64">
        <v>12353965</v>
      </c>
      <c r="CC34" s="69">
        <v>0</v>
      </c>
      <c r="CD34" s="69">
        <v>19300</v>
      </c>
      <c r="CE34" s="69">
        <v>17589</v>
      </c>
      <c r="CF34" s="66"/>
      <c r="CG34" s="62">
        <v>31</v>
      </c>
      <c r="CH34" s="63" t="str">
        <f>BV34</f>
        <v>つくばみらい市</v>
      </c>
      <c r="CI34" s="64">
        <v>0</v>
      </c>
      <c r="CJ34" s="64">
        <v>4260938</v>
      </c>
      <c r="CK34" s="64">
        <v>4243372</v>
      </c>
      <c r="CL34" s="64">
        <v>35770452</v>
      </c>
      <c r="CM34" s="64">
        <v>35672463</v>
      </c>
      <c r="CN34" s="64">
        <v>11874529</v>
      </c>
      <c r="CO34" s="69">
        <v>0</v>
      </c>
      <c r="CP34" s="69">
        <v>16434</v>
      </c>
      <c r="CQ34" s="69">
        <v>15921</v>
      </c>
      <c r="CR34" s="66"/>
      <c r="CS34" s="62">
        <v>31</v>
      </c>
      <c r="CT34" s="63" t="str">
        <f>CH34</f>
        <v>つくばみらい市</v>
      </c>
      <c r="CU34" s="64">
        <v>0</v>
      </c>
      <c r="CV34" s="64">
        <v>3335616</v>
      </c>
      <c r="CW34" s="64">
        <v>3334967</v>
      </c>
      <c r="CX34" s="64">
        <v>56013516</v>
      </c>
      <c r="CY34" s="64">
        <v>56009743</v>
      </c>
      <c r="CZ34" s="64">
        <v>36934961</v>
      </c>
      <c r="DA34" s="69">
        <v>0</v>
      </c>
      <c r="DB34" s="69">
        <v>4273</v>
      </c>
      <c r="DC34" s="69">
        <v>4236</v>
      </c>
      <c r="DD34" s="66"/>
      <c r="DE34" s="62">
        <v>31</v>
      </c>
      <c r="DF34" s="63" t="str">
        <f>CT34</f>
        <v>つくばみらい市</v>
      </c>
      <c r="DG34" s="64">
        <v>600896</v>
      </c>
      <c r="DH34" s="64">
        <v>11137741</v>
      </c>
      <c r="DI34" s="64">
        <v>10928625</v>
      </c>
      <c r="DJ34" s="64">
        <v>167783829</v>
      </c>
      <c r="DK34" s="64">
        <v>166084437</v>
      </c>
      <c r="DL34" s="64">
        <v>61163455</v>
      </c>
      <c r="DM34" s="69">
        <v>1098</v>
      </c>
      <c r="DN34" s="69">
        <v>40007</v>
      </c>
      <c r="DO34" s="69">
        <v>37746</v>
      </c>
      <c r="DP34" s="95"/>
      <c r="DQ34" s="62">
        <v>31</v>
      </c>
      <c r="DR34" s="63" t="str">
        <f>DF34</f>
        <v>つくばみらい市</v>
      </c>
      <c r="DS34" s="64">
        <v>0</v>
      </c>
      <c r="DT34" s="64">
        <v>0</v>
      </c>
      <c r="DU34" s="64">
        <v>0</v>
      </c>
      <c r="DV34" s="64">
        <v>0</v>
      </c>
      <c r="DW34" s="64">
        <v>0</v>
      </c>
      <c r="DX34" s="64">
        <v>0</v>
      </c>
      <c r="DY34" s="69">
        <v>0</v>
      </c>
      <c r="DZ34" s="69">
        <v>0</v>
      </c>
      <c r="EA34" s="69">
        <v>0</v>
      </c>
      <c r="EB34" s="60"/>
      <c r="EC34" s="62">
        <v>31</v>
      </c>
      <c r="ED34" s="63" t="str">
        <f>DR34</f>
        <v>つくばみらい市</v>
      </c>
      <c r="EE34" s="64">
        <v>0</v>
      </c>
      <c r="EF34" s="64">
        <v>0</v>
      </c>
      <c r="EG34" s="64">
        <v>0</v>
      </c>
      <c r="EH34" s="64">
        <v>0</v>
      </c>
      <c r="EI34" s="64">
        <v>0</v>
      </c>
      <c r="EJ34" s="64">
        <v>0</v>
      </c>
      <c r="EK34" s="69">
        <v>0</v>
      </c>
      <c r="EL34" s="69">
        <v>0</v>
      </c>
      <c r="EM34" s="69">
        <v>0</v>
      </c>
      <c r="EN34" s="60"/>
      <c r="EO34" s="62">
        <v>31</v>
      </c>
      <c r="EP34" s="63" t="str">
        <f>ED34</f>
        <v>つくばみらい市</v>
      </c>
      <c r="EQ34" s="64">
        <v>94826</v>
      </c>
      <c r="ER34" s="64">
        <v>27192</v>
      </c>
      <c r="ES34" s="64">
        <v>27192</v>
      </c>
      <c r="ET34" s="64">
        <v>979</v>
      </c>
      <c r="EU34" s="64">
        <v>979</v>
      </c>
      <c r="EV34" s="64">
        <v>979</v>
      </c>
      <c r="EW34" s="69">
        <v>55</v>
      </c>
      <c r="EX34" s="69">
        <v>4</v>
      </c>
      <c r="EY34" s="69">
        <v>4</v>
      </c>
      <c r="EZ34" s="60"/>
      <c r="FA34" s="62">
        <v>31</v>
      </c>
      <c r="FB34" s="63" t="str">
        <f>EP34</f>
        <v>つくばみらい市</v>
      </c>
      <c r="FC34" s="64">
        <v>351512</v>
      </c>
      <c r="FD34" s="64">
        <v>3524496</v>
      </c>
      <c r="FE34" s="64">
        <v>2925366</v>
      </c>
      <c r="FF34" s="64">
        <v>95785</v>
      </c>
      <c r="FG34" s="64">
        <v>78423</v>
      </c>
      <c r="FH34" s="64">
        <v>78423</v>
      </c>
      <c r="FI34" s="69">
        <v>674</v>
      </c>
      <c r="FJ34" s="69">
        <v>3767</v>
      </c>
      <c r="FK34" s="69">
        <v>3035</v>
      </c>
      <c r="FM34" s="62">
        <v>31</v>
      </c>
      <c r="FN34" s="63" t="str">
        <f>FB34</f>
        <v>つくばみらい市</v>
      </c>
      <c r="FO34" s="64">
        <v>19678</v>
      </c>
      <c r="FP34" s="64">
        <v>106525</v>
      </c>
      <c r="FQ34" s="64">
        <v>106431</v>
      </c>
      <c r="FR34" s="64">
        <v>558530</v>
      </c>
      <c r="FS34" s="64">
        <v>558049</v>
      </c>
      <c r="FT34" s="64">
        <v>388479</v>
      </c>
      <c r="FU34" s="69">
        <v>9</v>
      </c>
      <c r="FV34" s="69">
        <v>136</v>
      </c>
      <c r="FW34" s="69">
        <v>134</v>
      </c>
      <c r="FY34" s="62">
        <v>31</v>
      </c>
      <c r="FZ34" s="63" t="str">
        <f>FN34</f>
        <v>つくばみらい市</v>
      </c>
      <c r="GA34" s="64">
        <v>0</v>
      </c>
      <c r="GB34" s="64">
        <v>0</v>
      </c>
      <c r="GC34" s="64">
        <v>0</v>
      </c>
      <c r="GD34" s="64">
        <v>0</v>
      </c>
      <c r="GE34" s="64">
        <v>0</v>
      </c>
      <c r="GF34" s="64">
        <v>0</v>
      </c>
      <c r="GG34" s="69">
        <v>0</v>
      </c>
      <c r="GH34" s="69">
        <v>0</v>
      </c>
      <c r="GI34" s="69">
        <v>0</v>
      </c>
      <c r="GK34" s="62">
        <v>31</v>
      </c>
      <c r="GL34" s="63" t="str">
        <f>FZ34</f>
        <v>つくばみらい市</v>
      </c>
      <c r="GM34" s="64">
        <v>358010</v>
      </c>
      <c r="GN34" s="64">
        <v>349285</v>
      </c>
      <c r="GO34" s="64">
        <v>284103</v>
      </c>
      <c r="GP34" s="64">
        <v>127569</v>
      </c>
      <c r="GQ34" s="64">
        <v>125554</v>
      </c>
      <c r="GR34" s="64">
        <v>90573</v>
      </c>
      <c r="GS34" s="69">
        <v>717</v>
      </c>
      <c r="GT34" s="69">
        <v>725</v>
      </c>
      <c r="GU34" s="69">
        <v>568</v>
      </c>
      <c r="GW34" s="62">
        <v>31</v>
      </c>
      <c r="GX34" s="63" t="str">
        <f>GL34</f>
        <v>つくばみらい市</v>
      </c>
      <c r="GY34" s="64">
        <v>4548</v>
      </c>
      <c r="GZ34" s="64">
        <v>3303488</v>
      </c>
      <c r="HA34" s="64">
        <v>3303281</v>
      </c>
      <c r="HB34" s="64">
        <v>6170494</v>
      </c>
      <c r="HC34" s="64">
        <v>6170101</v>
      </c>
      <c r="HD34" s="64">
        <v>4319071</v>
      </c>
      <c r="HE34" s="69">
        <v>24</v>
      </c>
      <c r="HF34" s="69">
        <v>753</v>
      </c>
      <c r="HG34" s="69">
        <v>750</v>
      </c>
      <c r="HI34" s="62">
        <v>31</v>
      </c>
      <c r="HJ34" s="63" t="str">
        <f>GX34</f>
        <v>つくばみらい市</v>
      </c>
      <c r="HK34" s="64">
        <v>0</v>
      </c>
      <c r="HL34" s="64">
        <v>0</v>
      </c>
      <c r="HM34" s="64">
        <v>0</v>
      </c>
      <c r="HN34" s="64">
        <v>0</v>
      </c>
      <c r="HO34" s="64">
        <v>0</v>
      </c>
      <c r="HP34" s="64">
        <v>0</v>
      </c>
      <c r="HQ34" s="69">
        <v>0</v>
      </c>
      <c r="HR34" s="69">
        <v>0</v>
      </c>
      <c r="HS34" s="69">
        <v>0</v>
      </c>
      <c r="HU34" s="62">
        <v>31</v>
      </c>
      <c r="HV34" s="63" t="str">
        <f>HJ34</f>
        <v>つくばみらい市</v>
      </c>
      <c r="HW34" s="64">
        <v>796</v>
      </c>
      <c r="HX34" s="64">
        <v>282579</v>
      </c>
      <c r="HY34" s="64">
        <v>282579</v>
      </c>
      <c r="HZ34" s="64">
        <v>1000730</v>
      </c>
      <c r="IA34" s="64">
        <v>1000730</v>
      </c>
      <c r="IB34" s="64">
        <v>611852</v>
      </c>
      <c r="IC34" s="69">
        <v>20</v>
      </c>
      <c r="ID34" s="69">
        <v>1054</v>
      </c>
      <c r="IE34" s="69">
        <v>1054</v>
      </c>
      <c r="IG34" s="62">
        <v>31</v>
      </c>
      <c r="IH34" s="63" t="str">
        <f>HV34</f>
        <v>つくばみらい市</v>
      </c>
      <c r="II34" s="64">
        <v>0</v>
      </c>
      <c r="IJ34" s="64">
        <v>0</v>
      </c>
      <c r="IK34" s="64">
        <v>0</v>
      </c>
      <c r="IL34" s="64">
        <v>0</v>
      </c>
      <c r="IM34" s="64">
        <v>0</v>
      </c>
      <c r="IN34" s="64">
        <v>0</v>
      </c>
      <c r="IO34" s="69">
        <v>0</v>
      </c>
      <c r="IP34" s="69">
        <v>0</v>
      </c>
      <c r="IQ34" s="69">
        <v>0</v>
      </c>
    </row>
    <row r="35" spans="1:251" s="56" customFormat="1" ht="24.75" customHeight="1">
      <c r="A35" s="67">
        <v>30</v>
      </c>
      <c r="B35" s="68" t="s">
        <v>127</v>
      </c>
      <c r="C35" s="69">
        <v>693948</v>
      </c>
      <c r="D35" s="69">
        <v>19307851</v>
      </c>
      <c r="E35" s="69">
        <v>18738016</v>
      </c>
      <c r="F35" s="69">
        <v>2227960</v>
      </c>
      <c r="G35" s="69">
        <v>2162061</v>
      </c>
      <c r="H35" s="69">
        <v>2161325</v>
      </c>
      <c r="I35" s="69">
        <v>1780</v>
      </c>
      <c r="J35" s="69">
        <v>12716</v>
      </c>
      <c r="K35" s="69">
        <v>12114</v>
      </c>
      <c r="L35" s="60"/>
      <c r="M35" s="67">
        <v>30</v>
      </c>
      <c r="N35" s="68" t="s">
        <v>127</v>
      </c>
      <c r="O35" s="69">
        <v>0</v>
      </c>
      <c r="P35" s="69">
        <v>0</v>
      </c>
      <c r="Q35" s="69">
        <v>0</v>
      </c>
      <c r="R35" s="69">
        <v>0</v>
      </c>
      <c r="S35" s="69">
        <v>0</v>
      </c>
      <c r="T35" s="69">
        <v>0</v>
      </c>
      <c r="U35" s="69">
        <v>0</v>
      </c>
      <c r="V35" s="69">
        <v>0</v>
      </c>
      <c r="W35" s="69">
        <v>0</v>
      </c>
      <c r="X35" s="60"/>
      <c r="Y35" s="62">
        <v>32</v>
      </c>
      <c r="Z35" s="63" t="str">
        <f>B35</f>
        <v>小美玉市</v>
      </c>
      <c r="AA35" s="69">
        <v>0</v>
      </c>
      <c r="AB35" s="69">
        <v>30273</v>
      </c>
      <c r="AC35" s="69">
        <v>30273</v>
      </c>
      <c r="AD35" s="69">
        <v>98252</v>
      </c>
      <c r="AE35" s="69">
        <v>98252</v>
      </c>
      <c r="AF35" s="69">
        <v>68775</v>
      </c>
      <c r="AG35" s="69">
        <v>0</v>
      </c>
      <c r="AH35" s="69">
        <v>41</v>
      </c>
      <c r="AI35" s="69">
        <v>41</v>
      </c>
      <c r="AJ35" s="66"/>
      <c r="AK35" s="62">
        <v>32</v>
      </c>
      <c r="AL35" s="63" t="str">
        <f>Z35</f>
        <v>小美玉市</v>
      </c>
      <c r="AM35" s="64">
        <v>1027632</v>
      </c>
      <c r="AN35" s="64">
        <v>46125273</v>
      </c>
      <c r="AO35" s="64">
        <v>44314647</v>
      </c>
      <c r="AP35" s="64">
        <v>2474770</v>
      </c>
      <c r="AQ35" s="64">
        <v>2378759</v>
      </c>
      <c r="AR35" s="64">
        <v>2377578</v>
      </c>
      <c r="AS35" s="64">
        <v>2266</v>
      </c>
      <c r="AT35" s="64">
        <v>29296</v>
      </c>
      <c r="AU35" s="64">
        <v>27414</v>
      </c>
      <c r="AV35" s="60"/>
      <c r="AW35" s="62">
        <v>32</v>
      </c>
      <c r="AX35" s="63" t="str">
        <f t="shared" si="1"/>
        <v>小美玉市</v>
      </c>
      <c r="AY35" s="64">
        <v>0</v>
      </c>
      <c r="AZ35" s="64">
        <v>0</v>
      </c>
      <c r="BA35" s="64">
        <v>0</v>
      </c>
      <c r="BB35" s="64">
        <v>0</v>
      </c>
      <c r="BC35" s="64">
        <v>0</v>
      </c>
      <c r="BD35" s="64">
        <v>0</v>
      </c>
      <c r="BE35" s="64">
        <v>0</v>
      </c>
      <c r="BF35" s="64">
        <v>0</v>
      </c>
      <c r="BG35" s="64">
        <v>0</v>
      </c>
      <c r="BH35" s="60"/>
      <c r="BI35" s="62">
        <v>32</v>
      </c>
      <c r="BJ35" s="63" t="str">
        <f t="shared" si="0"/>
        <v>小美玉市</v>
      </c>
      <c r="BK35" s="64">
        <v>6618</v>
      </c>
      <c r="BL35" s="64">
        <v>394003</v>
      </c>
      <c r="BM35" s="64">
        <v>393989</v>
      </c>
      <c r="BN35" s="64">
        <v>1373789</v>
      </c>
      <c r="BO35" s="64">
        <v>1373748</v>
      </c>
      <c r="BP35" s="64">
        <v>959688</v>
      </c>
      <c r="BQ35" s="64">
        <v>27</v>
      </c>
      <c r="BR35" s="64">
        <v>483</v>
      </c>
      <c r="BS35" s="64">
        <v>482</v>
      </c>
      <c r="BT35" s="66"/>
      <c r="BU35" s="62">
        <v>32</v>
      </c>
      <c r="BV35" s="63" t="str">
        <f>BJ35</f>
        <v>小美玉市</v>
      </c>
      <c r="BW35" s="64">
        <v>0</v>
      </c>
      <c r="BX35" s="64">
        <v>4078528</v>
      </c>
      <c r="BY35" s="64">
        <v>3697355</v>
      </c>
      <c r="BZ35" s="64">
        <v>32251791</v>
      </c>
      <c r="CA35" s="64">
        <v>29488471</v>
      </c>
      <c r="CB35" s="64">
        <v>4913616</v>
      </c>
      <c r="CC35" s="64">
        <v>0</v>
      </c>
      <c r="CD35" s="64">
        <v>18511</v>
      </c>
      <c r="CE35" s="64">
        <v>16132</v>
      </c>
      <c r="CF35" s="66"/>
      <c r="CG35" s="62">
        <v>32</v>
      </c>
      <c r="CH35" s="63" t="str">
        <f>BV35</f>
        <v>小美玉市</v>
      </c>
      <c r="CI35" s="64">
        <v>0</v>
      </c>
      <c r="CJ35" s="64">
        <v>6989057</v>
      </c>
      <c r="CK35" s="64">
        <v>6963330</v>
      </c>
      <c r="CL35" s="64">
        <v>46173892</v>
      </c>
      <c r="CM35" s="64">
        <v>46044512</v>
      </c>
      <c r="CN35" s="64">
        <v>15346670</v>
      </c>
      <c r="CO35" s="64">
        <v>0</v>
      </c>
      <c r="CP35" s="64">
        <v>18184</v>
      </c>
      <c r="CQ35" s="64">
        <v>17366</v>
      </c>
      <c r="CR35" s="66"/>
      <c r="CS35" s="62">
        <v>32</v>
      </c>
      <c r="CT35" s="63" t="str">
        <f>CH35</f>
        <v>小美玉市</v>
      </c>
      <c r="CU35" s="64">
        <v>0</v>
      </c>
      <c r="CV35" s="64">
        <v>5838078</v>
      </c>
      <c r="CW35" s="64">
        <v>5830885</v>
      </c>
      <c r="CX35" s="64">
        <v>40527218</v>
      </c>
      <c r="CY35" s="64">
        <v>40496520</v>
      </c>
      <c r="CZ35" s="64">
        <v>28238549</v>
      </c>
      <c r="DA35" s="64">
        <v>0</v>
      </c>
      <c r="DB35" s="64">
        <v>7148</v>
      </c>
      <c r="DC35" s="64">
        <v>7015</v>
      </c>
      <c r="DD35" s="66"/>
      <c r="DE35" s="62">
        <v>32</v>
      </c>
      <c r="DF35" s="63" t="str">
        <f>CT35</f>
        <v>小美玉市</v>
      </c>
      <c r="DG35" s="64">
        <v>886772</v>
      </c>
      <c r="DH35" s="64">
        <v>16905663</v>
      </c>
      <c r="DI35" s="64">
        <v>16491570</v>
      </c>
      <c r="DJ35" s="64">
        <v>118952901</v>
      </c>
      <c r="DK35" s="64">
        <v>116029503</v>
      </c>
      <c r="DL35" s="64">
        <v>48498835</v>
      </c>
      <c r="DM35" s="69">
        <v>1417</v>
      </c>
      <c r="DN35" s="69">
        <v>43843</v>
      </c>
      <c r="DO35" s="69">
        <v>40513</v>
      </c>
      <c r="DP35" s="95"/>
      <c r="DQ35" s="62">
        <v>32</v>
      </c>
      <c r="DR35" s="63" t="str">
        <f>DF35</f>
        <v>小美玉市</v>
      </c>
      <c r="DS35" s="64">
        <v>0</v>
      </c>
      <c r="DT35" s="64">
        <v>0</v>
      </c>
      <c r="DU35" s="64">
        <v>0</v>
      </c>
      <c r="DV35" s="64">
        <v>0</v>
      </c>
      <c r="DW35" s="64">
        <v>0</v>
      </c>
      <c r="DX35" s="64">
        <v>0</v>
      </c>
      <c r="DY35" s="64">
        <v>0</v>
      </c>
      <c r="DZ35" s="64">
        <v>0</v>
      </c>
      <c r="EA35" s="64">
        <v>0</v>
      </c>
      <c r="EB35" s="60"/>
      <c r="EC35" s="62">
        <v>32</v>
      </c>
      <c r="ED35" s="63" t="str">
        <f>DR35</f>
        <v>小美玉市</v>
      </c>
      <c r="EE35" s="64">
        <v>0</v>
      </c>
      <c r="EF35" s="64">
        <v>0</v>
      </c>
      <c r="EG35" s="64">
        <v>0</v>
      </c>
      <c r="EH35" s="64">
        <v>0</v>
      </c>
      <c r="EI35" s="64">
        <v>0</v>
      </c>
      <c r="EJ35" s="64">
        <v>0</v>
      </c>
      <c r="EK35" s="64">
        <v>0</v>
      </c>
      <c r="EL35" s="64">
        <v>0</v>
      </c>
      <c r="EM35" s="64">
        <v>0</v>
      </c>
      <c r="EN35" s="60"/>
      <c r="EO35" s="62">
        <v>32</v>
      </c>
      <c r="EP35" s="63" t="str">
        <f>ED35</f>
        <v>小美玉市</v>
      </c>
      <c r="EQ35" s="64">
        <v>758541</v>
      </c>
      <c r="ER35" s="64">
        <v>9113</v>
      </c>
      <c r="ES35" s="64">
        <v>8113</v>
      </c>
      <c r="ET35" s="64">
        <v>292</v>
      </c>
      <c r="EU35" s="64">
        <v>260</v>
      </c>
      <c r="EV35" s="64">
        <v>260</v>
      </c>
      <c r="EW35" s="64">
        <v>188</v>
      </c>
      <c r="EX35" s="64">
        <v>9</v>
      </c>
      <c r="EY35" s="64">
        <v>7</v>
      </c>
      <c r="EZ35" s="60"/>
      <c r="FA35" s="62">
        <v>32</v>
      </c>
      <c r="FB35" s="63" t="str">
        <f>EP35</f>
        <v>小美玉市</v>
      </c>
      <c r="FC35" s="64">
        <v>1918633</v>
      </c>
      <c r="FD35" s="64">
        <v>24565804</v>
      </c>
      <c r="FE35" s="64">
        <v>21774763</v>
      </c>
      <c r="FF35" s="64">
        <v>804611</v>
      </c>
      <c r="FG35" s="64">
        <v>713358</v>
      </c>
      <c r="FH35" s="64">
        <v>713358</v>
      </c>
      <c r="FI35" s="64">
        <v>1251</v>
      </c>
      <c r="FJ35" s="64">
        <v>15763</v>
      </c>
      <c r="FK35" s="64">
        <v>13058</v>
      </c>
      <c r="FM35" s="62">
        <v>32</v>
      </c>
      <c r="FN35" s="63" t="str">
        <f>FB35</f>
        <v>小美玉市</v>
      </c>
      <c r="FO35" s="64">
        <v>0</v>
      </c>
      <c r="FP35" s="64">
        <v>0</v>
      </c>
      <c r="FQ35" s="64">
        <v>0</v>
      </c>
      <c r="FR35" s="64">
        <v>0</v>
      </c>
      <c r="FS35" s="64">
        <v>0</v>
      </c>
      <c r="FT35" s="64">
        <v>0</v>
      </c>
      <c r="FU35" s="64">
        <v>0</v>
      </c>
      <c r="FV35" s="64">
        <v>0</v>
      </c>
      <c r="FW35" s="64">
        <v>0</v>
      </c>
      <c r="FY35" s="62">
        <v>32</v>
      </c>
      <c r="FZ35" s="63" t="str">
        <f>FN35</f>
        <v>小美玉市</v>
      </c>
      <c r="GA35" s="64">
        <v>0</v>
      </c>
      <c r="GB35" s="64">
        <v>0</v>
      </c>
      <c r="GC35" s="64">
        <v>0</v>
      </c>
      <c r="GD35" s="64">
        <v>0</v>
      </c>
      <c r="GE35" s="64">
        <v>0</v>
      </c>
      <c r="GF35" s="64">
        <v>0</v>
      </c>
      <c r="GG35" s="64">
        <v>0</v>
      </c>
      <c r="GH35" s="64">
        <v>0</v>
      </c>
      <c r="GI35" s="64">
        <v>0</v>
      </c>
      <c r="GK35" s="62">
        <v>32</v>
      </c>
      <c r="GL35" s="63" t="str">
        <f>FZ35</f>
        <v>小美玉市</v>
      </c>
      <c r="GM35" s="64">
        <v>271979</v>
      </c>
      <c r="GN35" s="64">
        <v>824040</v>
      </c>
      <c r="GO35" s="64">
        <v>633103</v>
      </c>
      <c r="GP35" s="64">
        <v>9064</v>
      </c>
      <c r="GQ35" s="64">
        <v>6964</v>
      </c>
      <c r="GR35" s="64">
        <v>6964</v>
      </c>
      <c r="GS35" s="64">
        <v>269</v>
      </c>
      <c r="GT35" s="64">
        <v>1809</v>
      </c>
      <c r="GU35" s="64">
        <v>1428</v>
      </c>
      <c r="GW35" s="62">
        <v>32</v>
      </c>
      <c r="GX35" s="63" t="str">
        <f>GL35</f>
        <v>小美玉市</v>
      </c>
      <c r="GY35" s="64">
        <v>12257</v>
      </c>
      <c r="GZ35" s="64">
        <v>1317428</v>
      </c>
      <c r="HA35" s="64">
        <v>1317252</v>
      </c>
      <c r="HB35" s="64">
        <v>1663370</v>
      </c>
      <c r="HC35" s="64">
        <v>1663152</v>
      </c>
      <c r="HD35" s="64">
        <v>1164206</v>
      </c>
      <c r="HE35" s="64">
        <v>37</v>
      </c>
      <c r="HF35" s="64">
        <v>529</v>
      </c>
      <c r="HG35" s="64">
        <v>527</v>
      </c>
      <c r="HI35" s="62">
        <v>32</v>
      </c>
      <c r="HJ35" s="63" t="str">
        <f>GX35</f>
        <v>小美玉市</v>
      </c>
      <c r="HK35" s="64">
        <v>0</v>
      </c>
      <c r="HL35" s="64">
        <v>0</v>
      </c>
      <c r="HM35" s="64">
        <v>0</v>
      </c>
      <c r="HN35" s="64">
        <v>0</v>
      </c>
      <c r="HO35" s="64">
        <v>0</v>
      </c>
      <c r="HP35" s="64">
        <v>0</v>
      </c>
      <c r="HQ35" s="64">
        <v>0</v>
      </c>
      <c r="HR35" s="64">
        <v>0</v>
      </c>
      <c r="HS35" s="64">
        <v>0</v>
      </c>
      <c r="HU35" s="62">
        <v>32</v>
      </c>
      <c r="HV35" s="63" t="str">
        <f>HJ35</f>
        <v>小美玉市</v>
      </c>
      <c r="HW35" s="64">
        <v>1295</v>
      </c>
      <c r="HX35" s="64">
        <v>82162</v>
      </c>
      <c r="HY35" s="64">
        <v>82162</v>
      </c>
      <c r="HZ35" s="64">
        <v>174183</v>
      </c>
      <c r="IA35" s="64">
        <v>174183</v>
      </c>
      <c r="IB35" s="64">
        <v>121928</v>
      </c>
      <c r="IC35" s="64">
        <v>3</v>
      </c>
      <c r="ID35" s="64">
        <v>40</v>
      </c>
      <c r="IE35" s="64">
        <v>40</v>
      </c>
      <c r="IG35" s="62">
        <v>32</v>
      </c>
      <c r="IH35" s="63" t="str">
        <f>HV35</f>
        <v>小美玉市</v>
      </c>
      <c r="II35" s="64">
        <v>0</v>
      </c>
      <c r="IJ35" s="64">
        <v>0</v>
      </c>
      <c r="IK35" s="64">
        <v>0</v>
      </c>
      <c r="IL35" s="64">
        <v>0</v>
      </c>
      <c r="IM35" s="64">
        <v>0</v>
      </c>
      <c r="IN35" s="64">
        <v>0</v>
      </c>
      <c r="IO35" s="64">
        <v>0</v>
      </c>
      <c r="IP35" s="64">
        <v>0</v>
      </c>
      <c r="IQ35" s="64">
        <v>0</v>
      </c>
    </row>
    <row r="36" spans="1:251" s="56" customFormat="1" ht="24.75" customHeight="1">
      <c r="A36" s="70"/>
      <c r="B36" s="71" t="s">
        <v>125</v>
      </c>
      <c r="C36" s="72">
        <f>SUM(C4:C35)</f>
        <v>10177164</v>
      </c>
      <c r="D36" s="72">
        <f aca="true" t="shared" si="19" ref="D36:K36">SUM(D4:D35)</f>
        <v>772357984</v>
      </c>
      <c r="E36" s="72">
        <f>SUM(E4:E35)</f>
        <v>746175480</v>
      </c>
      <c r="F36" s="72">
        <f t="shared" si="19"/>
        <v>84503869</v>
      </c>
      <c r="G36" s="72">
        <f t="shared" si="19"/>
        <v>81868354</v>
      </c>
      <c r="H36" s="72">
        <f t="shared" si="19"/>
        <v>81652288</v>
      </c>
      <c r="I36" s="72">
        <f t="shared" si="19"/>
        <v>30842</v>
      </c>
      <c r="J36" s="72">
        <f t="shared" si="19"/>
        <v>577814</v>
      </c>
      <c r="K36" s="72">
        <f t="shared" si="19"/>
        <v>544441</v>
      </c>
      <c r="L36" s="60"/>
      <c r="M36" s="70"/>
      <c r="N36" s="71" t="s">
        <v>125</v>
      </c>
      <c r="O36" s="72">
        <f>SUM(O4:O35)</f>
        <v>0</v>
      </c>
      <c r="P36" s="72">
        <f>SUM(P4:P35)</f>
        <v>0</v>
      </c>
      <c r="Q36" s="72">
        <f>SUM(Q4:Q35)</f>
        <v>0</v>
      </c>
      <c r="R36" s="72">
        <f aca="true" t="shared" si="20" ref="R36:W36">SUM(R4:R35)</f>
        <v>0</v>
      </c>
      <c r="S36" s="72">
        <f t="shared" si="20"/>
        <v>0</v>
      </c>
      <c r="T36" s="72">
        <f t="shared" si="20"/>
        <v>0</v>
      </c>
      <c r="U36" s="72">
        <f t="shared" si="20"/>
        <v>0</v>
      </c>
      <c r="V36" s="72">
        <f t="shared" si="20"/>
        <v>0</v>
      </c>
      <c r="W36" s="72">
        <f t="shared" si="20"/>
        <v>0</v>
      </c>
      <c r="X36" s="60"/>
      <c r="Y36" s="70"/>
      <c r="Z36" s="71" t="s">
        <v>125</v>
      </c>
      <c r="AA36" s="72">
        <f aca="true" t="shared" si="21" ref="AA36:AI36">SUM(AA4:AA35)</f>
        <v>211573</v>
      </c>
      <c r="AB36" s="72">
        <f t="shared" si="21"/>
        <v>5214958</v>
      </c>
      <c r="AC36" s="72">
        <f t="shared" si="21"/>
        <v>5142060</v>
      </c>
      <c r="AD36" s="72">
        <f t="shared" si="21"/>
        <v>28194332</v>
      </c>
      <c r="AE36" s="72">
        <f t="shared" si="21"/>
        <v>27793163</v>
      </c>
      <c r="AF36" s="72">
        <f t="shared" si="21"/>
        <v>8181156</v>
      </c>
      <c r="AG36" s="72">
        <f t="shared" si="21"/>
        <v>793</v>
      </c>
      <c r="AH36" s="72">
        <f t="shared" si="21"/>
        <v>7989</v>
      </c>
      <c r="AI36" s="72">
        <f t="shared" si="21"/>
        <v>7793</v>
      </c>
      <c r="AJ36" s="66"/>
      <c r="AK36" s="70"/>
      <c r="AL36" s="71" t="s">
        <v>125</v>
      </c>
      <c r="AM36" s="72">
        <f aca="true" t="shared" si="22" ref="AM36:AU36">SUM(AM4:AM35)</f>
        <v>13362304</v>
      </c>
      <c r="AN36" s="72">
        <f t="shared" si="22"/>
        <v>778427663</v>
      </c>
      <c r="AO36" s="72">
        <f t="shared" si="22"/>
        <v>734800876</v>
      </c>
      <c r="AP36" s="72">
        <f t="shared" si="22"/>
        <v>41080099</v>
      </c>
      <c r="AQ36" s="72">
        <f t="shared" si="22"/>
        <v>38837411</v>
      </c>
      <c r="AR36" s="72">
        <f t="shared" si="22"/>
        <v>38804762</v>
      </c>
      <c r="AS36" s="72">
        <f t="shared" si="22"/>
        <v>37178</v>
      </c>
      <c r="AT36" s="72">
        <f t="shared" si="22"/>
        <v>786981</v>
      </c>
      <c r="AU36" s="72">
        <f t="shared" si="22"/>
        <v>724546</v>
      </c>
      <c r="AV36" s="60"/>
      <c r="AW36" s="70"/>
      <c r="AX36" s="71" t="s">
        <v>125</v>
      </c>
      <c r="AY36" s="72">
        <f aca="true" t="shared" si="23" ref="AY36:BG36">SUM(AY4:AY35)</f>
        <v>0</v>
      </c>
      <c r="AZ36" s="72">
        <f t="shared" si="23"/>
        <v>0</v>
      </c>
      <c r="BA36" s="72">
        <f t="shared" si="23"/>
        <v>0</v>
      </c>
      <c r="BB36" s="72">
        <f t="shared" si="23"/>
        <v>0</v>
      </c>
      <c r="BC36" s="72">
        <f t="shared" si="23"/>
        <v>0</v>
      </c>
      <c r="BD36" s="72">
        <f t="shared" si="23"/>
        <v>0</v>
      </c>
      <c r="BE36" s="72">
        <f t="shared" si="23"/>
        <v>0</v>
      </c>
      <c r="BF36" s="72">
        <f t="shared" si="23"/>
        <v>0</v>
      </c>
      <c r="BG36" s="72">
        <f t="shared" si="23"/>
        <v>0</v>
      </c>
      <c r="BH36" s="60"/>
      <c r="BI36" s="70"/>
      <c r="BJ36" s="71" t="s">
        <v>125</v>
      </c>
      <c r="BK36" s="72">
        <f aca="true" t="shared" si="24" ref="BK36:BS36">SUM(BK4:BK35)</f>
        <v>378276</v>
      </c>
      <c r="BL36" s="72">
        <f t="shared" si="24"/>
        <v>27051859</v>
      </c>
      <c r="BM36" s="72">
        <f t="shared" si="24"/>
        <v>26915887</v>
      </c>
      <c r="BN36" s="72">
        <f t="shared" si="24"/>
        <v>257338955</v>
      </c>
      <c r="BO36" s="72">
        <f t="shared" si="24"/>
        <v>256822676</v>
      </c>
      <c r="BP36" s="72">
        <f t="shared" si="24"/>
        <v>83177762</v>
      </c>
      <c r="BQ36" s="72">
        <f t="shared" si="24"/>
        <v>1254</v>
      </c>
      <c r="BR36" s="72">
        <f t="shared" si="24"/>
        <v>45976</v>
      </c>
      <c r="BS36" s="72">
        <f t="shared" si="24"/>
        <v>45240</v>
      </c>
      <c r="BT36" s="66"/>
      <c r="BU36" s="70"/>
      <c r="BV36" s="71" t="s">
        <v>125</v>
      </c>
      <c r="BW36" s="72">
        <f aca="true" t="shared" si="25" ref="BW36:CE36">SUM(BW4:BW35)</f>
        <v>0</v>
      </c>
      <c r="BX36" s="72">
        <f t="shared" si="25"/>
        <v>198525452</v>
      </c>
      <c r="BY36" s="72">
        <f t="shared" si="25"/>
        <v>190020708</v>
      </c>
      <c r="BZ36" s="72">
        <f t="shared" si="25"/>
        <v>3242176917</v>
      </c>
      <c r="CA36" s="72">
        <f t="shared" si="25"/>
        <v>3187319682</v>
      </c>
      <c r="CB36" s="72">
        <f t="shared" si="25"/>
        <v>530047406</v>
      </c>
      <c r="CC36" s="72">
        <f t="shared" si="25"/>
        <v>0</v>
      </c>
      <c r="CD36" s="72">
        <f t="shared" si="25"/>
        <v>1008210</v>
      </c>
      <c r="CE36" s="72">
        <f t="shared" si="25"/>
        <v>948306</v>
      </c>
      <c r="CF36" s="66"/>
      <c r="CG36" s="70"/>
      <c r="CH36" s="71" t="s">
        <v>125</v>
      </c>
      <c r="CI36" s="72">
        <f aca="true" t="shared" si="26" ref="CI36:CQ36">SUM(CI4:CI35)</f>
        <v>0</v>
      </c>
      <c r="CJ36" s="72">
        <f t="shared" si="26"/>
        <v>224105918</v>
      </c>
      <c r="CK36" s="72">
        <f t="shared" si="26"/>
        <v>222479035</v>
      </c>
      <c r="CL36" s="72">
        <f t="shared" si="26"/>
        <v>1914351955</v>
      </c>
      <c r="CM36" s="72">
        <f t="shared" si="26"/>
        <v>1908356740</v>
      </c>
      <c r="CN36" s="72">
        <f t="shared" si="26"/>
        <v>634551659</v>
      </c>
      <c r="CO36" s="72">
        <f t="shared" si="26"/>
        <v>0</v>
      </c>
      <c r="CP36" s="72">
        <f t="shared" si="26"/>
        <v>848685</v>
      </c>
      <c r="CQ36" s="72">
        <f t="shared" si="26"/>
        <v>821155</v>
      </c>
      <c r="CR36" s="66"/>
      <c r="CS36" s="70"/>
      <c r="CT36" s="71" t="s">
        <v>125</v>
      </c>
      <c r="CU36" s="72">
        <f aca="true" t="shared" si="27" ref="CU36:DC36">SUM(CU4:CU35)</f>
        <v>0</v>
      </c>
      <c r="CV36" s="72">
        <f t="shared" si="27"/>
        <v>209822292</v>
      </c>
      <c r="CW36" s="72">
        <f t="shared" si="27"/>
        <v>209618490</v>
      </c>
      <c r="CX36" s="72">
        <f t="shared" si="27"/>
        <v>2650430361</v>
      </c>
      <c r="CY36" s="72">
        <f t="shared" si="27"/>
        <v>2649801835</v>
      </c>
      <c r="CZ36" s="72">
        <f t="shared" si="27"/>
        <v>1801246824</v>
      </c>
      <c r="DA36" s="72">
        <f t="shared" si="27"/>
        <v>0</v>
      </c>
      <c r="DB36" s="72">
        <f t="shared" si="27"/>
        <v>255662</v>
      </c>
      <c r="DC36" s="72">
        <f t="shared" si="27"/>
        <v>252462</v>
      </c>
      <c r="DD36" s="66"/>
      <c r="DE36" s="70"/>
      <c r="DF36" s="71" t="s">
        <v>125</v>
      </c>
      <c r="DG36" s="72">
        <f aca="true" t="shared" si="28" ref="DG36:DO36">SUM(DG4:DG35)</f>
        <v>53163906</v>
      </c>
      <c r="DH36" s="72">
        <f t="shared" si="28"/>
        <v>632453662</v>
      </c>
      <c r="DI36" s="72">
        <f t="shared" si="28"/>
        <v>622118233</v>
      </c>
      <c r="DJ36" s="72">
        <f t="shared" si="28"/>
        <v>7806959233</v>
      </c>
      <c r="DK36" s="72">
        <f t="shared" si="28"/>
        <v>7745478257</v>
      </c>
      <c r="DL36" s="72">
        <f t="shared" si="28"/>
        <v>2965845889</v>
      </c>
      <c r="DM36" s="72">
        <f t="shared" si="28"/>
        <v>40557</v>
      </c>
      <c r="DN36" s="72">
        <f t="shared" si="28"/>
        <v>2112557</v>
      </c>
      <c r="DO36" s="72">
        <f t="shared" si="28"/>
        <v>2021923</v>
      </c>
      <c r="DP36" s="95"/>
      <c r="DQ36" s="70"/>
      <c r="DR36" s="71" t="s">
        <v>125</v>
      </c>
      <c r="DS36" s="72">
        <f aca="true" t="shared" si="29" ref="DS36:EA36">SUM(DS4:DS35)</f>
        <v>0</v>
      </c>
      <c r="DT36" s="72">
        <f t="shared" si="29"/>
        <v>0</v>
      </c>
      <c r="DU36" s="72">
        <f t="shared" si="29"/>
        <v>0</v>
      </c>
      <c r="DV36" s="72">
        <f t="shared" si="29"/>
        <v>0</v>
      </c>
      <c r="DW36" s="72">
        <f t="shared" si="29"/>
        <v>0</v>
      </c>
      <c r="DX36" s="72">
        <f t="shared" si="29"/>
        <v>0</v>
      </c>
      <c r="DY36" s="72">
        <f t="shared" si="29"/>
        <v>0</v>
      </c>
      <c r="DZ36" s="72">
        <f t="shared" si="29"/>
        <v>0</v>
      </c>
      <c r="EA36" s="72">
        <f t="shared" si="29"/>
        <v>0</v>
      </c>
      <c r="EB36" s="60"/>
      <c r="EC36" s="70"/>
      <c r="ED36" s="71" t="s">
        <v>125</v>
      </c>
      <c r="EE36" s="72">
        <f aca="true" t="shared" si="30" ref="EE36:EM36">SUM(EE4:EE35)</f>
        <v>7</v>
      </c>
      <c r="EF36" s="72">
        <f t="shared" si="30"/>
        <v>464</v>
      </c>
      <c r="EG36" s="72">
        <f t="shared" si="30"/>
        <v>405</v>
      </c>
      <c r="EH36" s="72">
        <f t="shared" si="30"/>
        <v>2015</v>
      </c>
      <c r="EI36" s="72">
        <f t="shared" si="30"/>
        <v>1632</v>
      </c>
      <c r="EJ36" s="72">
        <f t="shared" si="30"/>
        <v>1472</v>
      </c>
      <c r="EK36" s="72">
        <f t="shared" si="30"/>
        <v>1</v>
      </c>
      <c r="EL36" s="72">
        <f t="shared" si="30"/>
        <v>14</v>
      </c>
      <c r="EM36" s="72">
        <f t="shared" si="30"/>
        <v>10</v>
      </c>
      <c r="EN36" s="60"/>
      <c r="EO36" s="70"/>
      <c r="EP36" s="71" t="s">
        <v>125</v>
      </c>
      <c r="EQ36" s="72">
        <f aca="true" t="shared" si="31" ref="EQ36:EY36">SUM(EQ4:EQ35)</f>
        <v>13191867</v>
      </c>
      <c r="ER36" s="72">
        <f t="shared" si="31"/>
        <v>1000448</v>
      </c>
      <c r="ES36" s="72">
        <f t="shared" si="31"/>
        <v>858235</v>
      </c>
      <c r="ET36" s="72">
        <f t="shared" si="31"/>
        <v>73794</v>
      </c>
      <c r="EU36" s="72">
        <f t="shared" si="31"/>
        <v>69811</v>
      </c>
      <c r="EV36" s="72">
        <f t="shared" si="31"/>
        <v>59775</v>
      </c>
      <c r="EW36" s="72">
        <f t="shared" si="31"/>
        <v>3980</v>
      </c>
      <c r="EX36" s="72">
        <f t="shared" si="31"/>
        <v>1248</v>
      </c>
      <c r="EY36" s="72">
        <f t="shared" si="31"/>
        <v>992</v>
      </c>
      <c r="EZ36" s="60"/>
      <c r="FA36" s="70"/>
      <c r="FB36" s="71" t="s">
        <v>125</v>
      </c>
      <c r="FC36" s="72">
        <f aca="true" t="shared" si="32" ref="FC36:FK36">SUM(FC4:FC35)</f>
        <v>346376852</v>
      </c>
      <c r="FD36" s="72">
        <f t="shared" si="32"/>
        <v>924906728</v>
      </c>
      <c r="FE36" s="72">
        <f t="shared" si="32"/>
        <v>840221213</v>
      </c>
      <c r="FF36" s="72">
        <f t="shared" si="32"/>
        <v>22568779</v>
      </c>
      <c r="FG36" s="72">
        <f t="shared" si="32"/>
        <v>20407052</v>
      </c>
      <c r="FH36" s="72">
        <f t="shared" si="32"/>
        <v>20407035</v>
      </c>
      <c r="FI36" s="72">
        <f t="shared" si="32"/>
        <v>24331</v>
      </c>
      <c r="FJ36" s="72">
        <f t="shared" si="32"/>
        <v>444547</v>
      </c>
      <c r="FK36" s="72">
        <f t="shared" si="32"/>
        <v>360295</v>
      </c>
      <c r="FM36" s="70"/>
      <c r="FN36" s="71" t="s">
        <v>125</v>
      </c>
      <c r="FO36" s="72">
        <f aca="true" t="shared" si="33" ref="FO36:FW36">SUM(FO4:FO35)</f>
        <v>2534560</v>
      </c>
      <c r="FP36" s="72">
        <f t="shared" si="33"/>
        <v>9527944</v>
      </c>
      <c r="FQ36" s="72">
        <f t="shared" si="33"/>
        <v>9289851</v>
      </c>
      <c r="FR36" s="72">
        <f t="shared" si="33"/>
        <v>19479708</v>
      </c>
      <c r="FS36" s="72">
        <f t="shared" si="33"/>
        <v>19388694</v>
      </c>
      <c r="FT36" s="72">
        <f t="shared" si="33"/>
        <v>13445959</v>
      </c>
      <c r="FU36" s="72">
        <f t="shared" si="33"/>
        <v>1683</v>
      </c>
      <c r="FV36" s="72">
        <f t="shared" si="33"/>
        <v>10518</v>
      </c>
      <c r="FW36" s="72">
        <f t="shared" si="33"/>
        <v>9854</v>
      </c>
      <c r="FY36" s="70"/>
      <c r="FZ36" s="71" t="s">
        <v>125</v>
      </c>
      <c r="GA36" s="72">
        <f aca="true" t="shared" si="34" ref="GA36:GI36">SUM(GA4:GA35)</f>
        <v>3904474</v>
      </c>
      <c r="GB36" s="72">
        <f t="shared" si="34"/>
        <v>6056306</v>
      </c>
      <c r="GC36" s="72">
        <f t="shared" si="34"/>
        <v>5963804</v>
      </c>
      <c r="GD36" s="72">
        <f t="shared" si="34"/>
        <v>254162</v>
      </c>
      <c r="GE36" s="72">
        <f t="shared" si="34"/>
        <v>252030</v>
      </c>
      <c r="GF36" s="72">
        <f t="shared" si="34"/>
        <v>251923</v>
      </c>
      <c r="GG36" s="72">
        <f t="shared" si="34"/>
        <v>90</v>
      </c>
      <c r="GH36" s="72">
        <f t="shared" si="34"/>
        <v>1049</v>
      </c>
      <c r="GI36" s="72">
        <f t="shared" si="34"/>
        <v>1000</v>
      </c>
      <c r="GK36" s="70"/>
      <c r="GL36" s="71" t="s">
        <v>125</v>
      </c>
      <c r="GM36" s="72">
        <f aca="true" t="shared" si="35" ref="GM36:GU36">SUM(GM4:GM35)</f>
        <v>17683742</v>
      </c>
      <c r="GN36" s="72">
        <f t="shared" si="35"/>
        <v>54275382</v>
      </c>
      <c r="GO36" s="72">
        <f t="shared" si="35"/>
        <v>42803541</v>
      </c>
      <c r="GP36" s="72">
        <f t="shared" si="35"/>
        <v>3326255</v>
      </c>
      <c r="GQ36" s="72">
        <f t="shared" si="35"/>
        <v>2977856</v>
      </c>
      <c r="GR36" s="72">
        <f t="shared" si="35"/>
        <v>2417140</v>
      </c>
      <c r="GS36" s="72">
        <f t="shared" si="35"/>
        <v>15227</v>
      </c>
      <c r="GT36" s="72">
        <f t="shared" si="35"/>
        <v>98021</v>
      </c>
      <c r="GU36" s="72">
        <f t="shared" si="35"/>
        <v>75175</v>
      </c>
      <c r="GW36" s="70"/>
      <c r="GX36" s="71" t="s">
        <v>125</v>
      </c>
      <c r="GY36" s="72">
        <f aca="true" t="shared" si="36" ref="GY36:HG36">SUM(GY4:GY35)</f>
        <v>334197</v>
      </c>
      <c r="GZ36" s="72">
        <f t="shared" si="36"/>
        <v>71890440</v>
      </c>
      <c r="HA36" s="72">
        <f t="shared" si="36"/>
        <v>71876123</v>
      </c>
      <c r="HB36" s="72">
        <f t="shared" si="36"/>
        <v>91401083</v>
      </c>
      <c r="HC36" s="72">
        <f t="shared" si="36"/>
        <v>91385847</v>
      </c>
      <c r="HD36" s="72">
        <f t="shared" si="36"/>
        <v>64917899</v>
      </c>
      <c r="HE36" s="72">
        <f t="shared" si="36"/>
        <v>785</v>
      </c>
      <c r="HF36" s="72">
        <f t="shared" si="36"/>
        <v>30032</v>
      </c>
      <c r="HG36" s="72">
        <f t="shared" si="36"/>
        <v>29922</v>
      </c>
      <c r="HI36" s="70"/>
      <c r="HJ36" s="71" t="s">
        <v>125</v>
      </c>
      <c r="HK36" s="72">
        <f aca="true" t="shared" si="37" ref="HK36:HS36">SUM(HK4:HK35)</f>
        <v>948836</v>
      </c>
      <c r="HL36" s="72">
        <f t="shared" si="37"/>
        <v>975080</v>
      </c>
      <c r="HM36" s="72">
        <f t="shared" si="37"/>
        <v>974368</v>
      </c>
      <c r="HN36" s="72">
        <f t="shared" si="37"/>
        <v>7738581</v>
      </c>
      <c r="HO36" s="72">
        <f t="shared" si="37"/>
        <v>7737712</v>
      </c>
      <c r="HP36" s="72">
        <f t="shared" si="37"/>
        <v>5307459</v>
      </c>
      <c r="HQ36" s="72">
        <f t="shared" si="37"/>
        <v>613</v>
      </c>
      <c r="HR36" s="72">
        <f t="shared" si="37"/>
        <v>537</v>
      </c>
      <c r="HS36" s="72">
        <f t="shared" si="37"/>
        <v>532</v>
      </c>
      <c r="HU36" s="70"/>
      <c r="HV36" s="71" t="s">
        <v>125</v>
      </c>
      <c r="HW36" s="72">
        <f aca="true" t="shared" si="38" ref="HW36:IE36">SUM(HW4:HW35)</f>
        <v>126233</v>
      </c>
      <c r="HX36" s="72">
        <f t="shared" si="38"/>
        <v>7019371</v>
      </c>
      <c r="HY36" s="72">
        <f t="shared" si="38"/>
        <v>7016734</v>
      </c>
      <c r="HZ36" s="72">
        <f t="shared" si="38"/>
        <v>26273811</v>
      </c>
      <c r="IA36" s="72">
        <f t="shared" si="38"/>
        <v>26270987</v>
      </c>
      <c r="IB36" s="72">
        <f t="shared" si="38"/>
        <v>17852404</v>
      </c>
      <c r="IC36" s="72">
        <f t="shared" si="38"/>
        <v>668</v>
      </c>
      <c r="ID36" s="72">
        <f t="shared" si="38"/>
        <v>19032</v>
      </c>
      <c r="IE36" s="72">
        <f t="shared" si="38"/>
        <v>19003</v>
      </c>
      <c r="IG36" s="70"/>
      <c r="IH36" s="71" t="s">
        <v>125</v>
      </c>
      <c r="II36" s="72">
        <f aca="true" t="shared" si="39" ref="II36:IQ36">SUM(II4:II35)</f>
        <v>0</v>
      </c>
      <c r="IJ36" s="72">
        <f t="shared" si="39"/>
        <v>61505</v>
      </c>
      <c r="IK36" s="72">
        <f t="shared" si="39"/>
        <v>61505</v>
      </c>
      <c r="IL36" s="72">
        <f t="shared" si="39"/>
        <v>2190492</v>
      </c>
      <c r="IM36" s="72">
        <f t="shared" si="39"/>
        <v>2190492</v>
      </c>
      <c r="IN36" s="72">
        <f t="shared" si="39"/>
        <v>1488176</v>
      </c>
      <c r="IO36" s="72">
        <f t="shared" si="39"/>
        <v>0</v>
      </c>
      <c r="IP36" s="72">
        <f t="shared" si="39"/>
        <v>149</v>
      </c>
      <c r="IQ36" s="72">
        <f t="shared" si="39"/>
        <v>149</v>
      </c>
    </row>
    <row r="37" spans="1:251" s="56" customFormat="1" ht="24.75" customHeight="1">
      <c r="A37" s="73">
        <v>33</v>
      </c>
      <c r="B37" s="74" t="s">
        <v>92</v>
      </c>
      <c r="C37" s="75">
        <v>326915</v>
      </c>
      <c r="D37" s="75">
        <v>18540586</v>
      </c>
      <c r="E37" s="75">
        <v>17845447</v>
      </c>
      <c r="F37" s="75">
        <v>2021017</v>
      </c>
      <c r="G37" s="75">
        <v>1948085</v>
      </c>
      <c r="H37" s="75">
        <v>1946851</v>
      </c>
      <c r="I37" s="75">
        <v>1285</v>
      </c>
      <c r="J37" s="75">
        <v>16284</v>
      </c>
      <c r="K37" s="75">
        <v>15318</v>
      </c>
      <c r="L37" s="60"/>
      <c r="M37" s="73">
        <v>33</v>
      </c>
      <c r="N37" s="74" t="s">
        <v>92</v>
      </c>
      <c r="O37" s="75">
        <v>0</v>
      </c>
      <c r="P37" s="75">
        <v>0</v>
      </c>
      <c r="Q37" s="75">
        <v>0</v>
      </c>
      <c r="R37" s="75">
        <v>0</v>
      </c>
      <c r="S37" s="75">
        <v>0</v>
      </c>
      <c r="T37" s="75">
        <v>0</v>
      </c>
      <c r="U37" s="75">
        <v>0</v>
      </c>
      <c r="V37" s="75">
        <v>0</v>
      </c>
      <c r="W37" s="75">
        <v>0</v>
      </c>
      <c r="X37" s="60"/>
      <c r="Y37" s="62">
        <v>33</v>
      </c>
      <c r="Z37" s="74" t="str">
        <f aca="true" t="shared" si="40" ref="Z37:Z48">B37</f>
        <v>茨城町</v>
      </c>
      <c r="AA37" s="75">
        <v>14870</v>
      </c>
      <c r="AB37" s="75">
        <v>30238</v>
      </c>
      <c r="AC37" s="75">
        <v>29948</v>
      </c>
      <c r="AD37" s="75">
        <v>73161</v>
      </c>
      <c r="AE37" s="75">
        <v>71911</v>
      </c>
      <c r="AF37" s="75">
        <v>21956</v>
      </c>
      <c r="AG37" s="75">
        <v>41</v>
      </c>
      <c r="AH37" s="75">
        <v>41</v>
      </c>
      <c r="AI37" s="75">
        <v>40</v>
      </c>
      <c r="AJ37" s="66"/>
      <c r="AK37" s="62">
        <v>33</v>
      </c>
      <c r="AL37" s="74" t="str">
        <f aca="true" t="shared" si="41" ref="AL37:AL48">Z37</f>
        <v>茨城町</v>
      </c>
      <c r="AM37" s="64">
        <v>656389</v>
      </c>
      <c r="AN37" s="64">
        <v>39005748</v>
      </c>
      <c r="AO37" s="64">
        <v>37192966</v>
      </c>
      <c r="AP37" s="64">
        <v>2375676</v>
      </c>
      <c r="AQ37" s="64">
        <v>2265440</v>
      </c>
      <c r="AR37" s="64">
        <v>2264781</v>
      </c>
      <c r="AS37" s="75">
        <v>1291</v>
      </c>
      <c r="AT37" s="75">
        <v>26376</v>
      </c>
      <c r="AU37" s="75">
        <v>24353</v>
      </c>
      <c r="AV37" s="60"/>
      <c r="AW37" s="62">
        <v>33</v>
      </c>
      <c r="AX37" s="74" t="str">
        <f>AL37</f>
        <v>茨城町</v>
      </c>
      <c r="AY37" s="64">
        <v>0</v>
      </c>
      <c r="AZ37" s="64">
        <v>0</v>
      </c>
      <c r="BA37" s="64">
        <v>0</v>
      </c>
      <c r="BB37" s="64">
        <v>0</v>
      </c>
      <c r="BC37" s="64">
        <v>0</v>
      </c>
      <c r="BD37" s="64">
        <v>0</v>
      </c>
      <c r="BE37" s="75">
        <v>0</v>
      </c>
      <c r="BF37" s="75">
        <v>0</v>
      </c>
      <c r="BG37" s="75">
        <v>0</v>
      </c>
      <c r="BH37" s="60"/>
      <c r="BI37" s="62">
        <v>33</v>
      </c>
      <c r="BJ37" s="74" t="str">
        <f aca="true" t="shared" si="42" ref="BJ37:BJ48">AL37</f>
        <v>茨城町</v>
      </c>
      <c r="BK37" s="75">
        <v>41872</v>
      </c>
      <c r="BL37" s="75">
        <v>295828</v>
      </c>
      <c r="BM37" s="75">
        <v>293837</v>
      </c>
      <c r="BN37" s="75">
        <v>911503</v>
      </c>
      <c r="BO37" s="75">
        <v>906096</v>
      </c>
      <c r="BP37" s="75">
        <v>269060</v>
      </c>
      <c r="BQ37" s="75">
        <v>63</v>
      </c>
      <c r="BR37" s="75">
        <v>344</v>
      </c>
      <c r="BS37" s="75">
        <v>334</v>
      </c>
      <c r="BT37" s="66"/>
      <c r="BU37" s="62">
        <v>33</v>
      </c>
      <c r="BV37" s="74" t="str">
        <f aca="true" t="shared" si="43" ref="BV37:BV48">BJ37</f>
        <v>茨城町</v>
      </c>
      <c r="BW37" s="75">
        <v>0</v>
      </c>
      <c r="BX37" s="75">
        <v>2771187</v>
      </c>
      <c r="BY37" s="75">
        <v>2691324</v>
      </c>
      <c r="BZ37" s="75">
        <v>22731595</v>
      </c>
      <c r="CA37" s="75">
        <v>22199338</v>
      </c>
      <c r="CB37" s="75">
        <v>3688599</v>
      </c>
      <c r="CC37" s="75">
        <v>0</v>
      </c>
      <c r="CD37" s="75">
        <v>13008</v>
      </c>
      <c r="CE37" s="75">
        <v>12448</v>
      </c>
      <c r="CF37" s="66"/>
      <c r="CG37" s="62">
        <v>33</v>
      </c>
      <c r="CH37" s="74" t="str">
        <f aca="true" t="shared" si="44" ref="CH37:CH48">BV37</f>
        <v>茨城町</v>
      </c>
      <c r="CI37" s="75">
        <v>0</v>
      </c>
      <c r="CJ37" s="75">
        <v>5603288</v>
      </c>
      <c r="CK37" s="75">
        <v>5589116</v>
      </c>
      <c r="CL37" s="75">
        <v>35453261</v>
      </c>
      <c r="CM37" s="75">
        <v>35388566</v>
      </c>
      <c r="CN37" s="75">
        <v>11792675</v>
      </c>
      <c r="CO37" s="75">
        <v>0</v>
      </c>
      <c r="CP37" s="75">
        <v>14128</v>
      </c>
      <c r="CQ37" s="75">
        <v>13870</v>
      </c>
      <c r="CR37" s="66"/>
      <c r="CS37" s="62">
        <v>33</v>
      </c>
      <c r="CT37" s="74" t="str">
        <f aca="true" t="shared" si="45" ref="CT37:CT48">CH37</f>
        <v>茨城町</v>
      </c>
      <c r="CU37" s="75">
        <v>0</v>
      </c>
      <c r="CV37" s="75">
        <v>2479720</v>
      </c>
      <c r="CW37" s="75">
        <v>2479308</v>
      </c>
      <c r="CX37" s="75">
        <v>18750700</v>
      </c>
      <c r="CY37" s="75">
        <v>18748574</v>
      </c>
      <c r="CZ37" s="75">
        <v>13064551</v>
      </c>
      <c r="DA37" s="75">
        <v>0</v>
      </c>
      <c r="DB37" s="75">
        <v>1739</v>
      </c>
      <c r="DC37" s="75">
        <v>1726</v>
      </c>
      <c r="DD37" s="66"/>
      <c r="DE37" s="62">
        <v>33</v>
      </c>
      <c r="DF37" s="74" t="str">
        <f aca="true" t="shared" si="46" ref="DF37:DF48">CT37</f>
        <v>茨城町</v>
      </c>
      <c r="DG37" s="64">
        <v>1528353</v>
      </c>
      <c r="DH37" s="64">
        <v>10854195</v>
      </c>
      <c r="DI37" s="64">
        <v>10759748</v>
      </c>
      <c r="DJ37" s="64">
        <v>76935556</v>
      </c>
      <c r="DK37" s="64">
        <v>76336478</v>
      </c>
      <c r="DL37" s="64">
        <v>28545825</v>
      </c>
      <c r="DM37" s="75">
        <v>970</v>
      </c>
      <c r="DN37" s="75">
        <v>28875</v>
      </c>
      <c r="DO37" s="75">
        <v>28044</v>
      </c>
      <c r="DP37" s="95"/>
      <c r="DQ37" s="62">
        <v>33</v>
      </c>
      <c r="DR37" s="74" t="str">
        <f aca="true" t="shared" si="47" ref="DR37:DR48">DF37</f>
        <v>茨城町</v>
      </c>
      <c r="DS37" s="64">
        <v>0</v>
      </c>
      <c r="DT37" s="64">
        <v>0</v>
      </c>
      <c r="DU37" s="64">
        <v>0</v>
      </c>
      <c r="DV37" s="64">
        <v>0</v>
      </c>
      <c r="DW37" s="64">
        <v>0</v>
      </c>
      <c r="DX37" s="64">
        <v>0</v>
      </c>
      <c r="DY37" s="75">
        <v>0</v>
      </c>
      <c r="DZ37" s="75">
        <v>0</v>
      </c>
      <c r="EA37" s="75">
        <v>0</v>
      </c>
      <c r="EB37" s="60"/>
      <c r="EC37" s="62">
        <v>33</v>
      </c>
      <c r="ED37" s="74" t="str">
        <f aca="true" t="shared" si="48" ref="ED37:ED48">DR37</f>
        <v>茨城町</v>
      </c>
      <c r="EE37" s="64">
        <v>0</v>
      </c>
      <c r="EF37" s="64">
        <v>0</v>
      </c>
      <c r="EG37" s="64">
        <v>0</v>
      </c>
      <c r="EH37" s="64">
        <v>0</v>
      </c>
      <c r="EI37" s="64">
        <v>0</v>
      </c>
      <c r="EJ37" s="64">
        <v>0</v>
      </c>
      <c r="EK37" s="75">
        <v>0</v>
      </c>
      <c r="EL37" s="75">
        <v>0</v>
      </c>
      <c r="EM37" s="75">
        <v>0</v>
      </c>
      <c r="EN37" s="60"/>
      <c r="EO37" s="62">
        <v>33</v>
      </c>
      <c r="EP37" s="74" t="str">
        <f aca="true" t="shared" si="49" ref="EP37:EP48">ED37</f>
        <v>茨城町</v>
      </c>
      <c r="EQ37" s="64">
        <v>5727584</v>
      </c>
      <c r="ER37" s="64">
        <v>5725</v>
      </c>
      <c r="ES37" s="64">
        <v>2501</v>
      </c>
      <c r="ET37" s="64">
        <v>534</v>
      </c>
      <c r="EU37" s="64">
        <v>244</v>
      </c>
      <c r="EV37" s="64">
        <v>244</v>
      </c>
      <c r="EW37" s="75">
        <v>32</v>
      </c>
      <c r="EX37" s="75">
        <v>10</v>
      </c>
      <c r="EY37" s="75">
        <v>7</v>
      </c>
      <c r="EZ37" s="60"/>
      <c r="FA37" s="62">
        <v>33</v>
      </c>
      <c r="FB37" s="74" t="str">
        <f aca="true" t="shared" si="50" ref="FB37:FB48">EP37</f>
        <v>茨城町</v>
      </c>
      <c r="FC37" s="64">
        <v>1005096</v>
      </c>
      <c r="FD37" s="64">
        <v>23346616</v>
      </c>
      <c r="FE37" s="64">
        <v>20357961</v>
      </c>
      <c r="FF37" s="64">
        <v>775919</v>
      </c>
      <c r="FG37" s="64">
        <v>676683</v>
      </c>
      <c r="FH37" s="64">
        <v>676683</v>
      </c>
      <c r="FI37" s="75">
        <v>816</v>
      </c>
      <c r="FJ37" s="75">
        <v>15185</v>
      </c>
      <c r="FK37" s="75">
        <v>12323</v>
      </c>
      <c r="FM37" s="62">
        <v>33</v>
      </c>
      <c r="FN37" s="74" t="str">
        <f aca="true" t="shared" si="51" ref="FN37:FN48">FB37</f>
        <v>茨城町</v>
      </c>
      <c r="FO37" s="64">
        <v>49672</v>
      </c>
      <c r="FP37" s="64">
        <v>52935</v>
      </c>
      <c r="FQ37" s="64">
        <v>50813</v>
      </c>
      <c r="FR37" s="64">
        <v>42577</v>
      </c>
      <c r="FS37" s="64">
        <v>40919</v>
      </c>
      <c r="FT37" s="64">
        <v>28599</v>
      </c>
      <c r="FU37" s="75">
        <v>76</v>
      </c>
      <c r="FV37" s="75">
        <v>99</v>
      </c>
      <c r="FW37" s="75">
        <v>91</v>
      </c>
      <c r="FY37" s="62">
        <v>33</v>
      </c>
      <c r="FZ37" s="74" t="str">
        <f aca="true" t="shared" si="52" ref="FZ37:FZ48">FN37</f>
        <v>茨城町</v>
      </c>
      <c r="GA37" s="64">
        <v>0</v>
      </c>
      <c r="GB37" s="64">
        <v>74399</v>
      </c>
      <c r="GC37" s="64">
        <v>74399</v>
      </c>
      <c r="GD37" s="64">
        <v>4516</v>
      </c>
      <c r="GE37" s="64">
        <v>4516</v>
      </c>
      <c r="GF37" s="64">
        <v>4516</v>
      </c>
      <c r="GG37" s="75">
        <v>0</v>
      </c>
      <c r="GH37" s="75">
        <v>19</v>
      </c>
      <c r="GI37" s="75">
        <v>19</v>
      </c>
      <c r="GK37" s="62">
        <v>33</v>
      </c>
      <c r="GL37" s="74" t="str">
        <f aca="true" t="shared" si="53" ref="GL37:GL48">FZ37</f>
        <v>茨城町</v>
      </c>
      <c r="GM37" s="64">
        <v>195644</v>
      </c>
      <c r="GN37" s="64">
        <v>1242357</v>
      </c>
      <c r="GO37" s="64">
        <v>922617</v>
      </c>
      <c r="GP37" s="64">
        <v>49505</v>
      </c>
      <c r="GQ37" s="64">
        <v>36483</v>
      </c>
      <c r="GR37" s="64">
        <v>34650</v>
      </c>
      <c r="GS37" s="75">
        <v>327</v>
      </c>
      <c r="GT37" s="75">
        <v>1840</v>
      </c>
      <c r="GU37" s="75">
        <v>1311</v>
      </c>
      <c r="GW37" s="62">
        <v>33</v>
      </c>
      <c r="GX37" s="74" t="str">
        <f aca="true" t="shared" si="54" ref="GX37:GX48">GL37</f>
        <v>茨城町</v>
      </c>
      <c r="GY37" s="64">
        <v>9655</v>
      </c>
      <c r="GZ37" s="64">
        <v>760194</v>
      </c>
      <c r="HA37" s="64">
        <v>760194</v>
      </c>
      <c r="HB37" s="64">
        <v>1155495</v>
      </c>
      <c r="HC37" s="64">
        <v>1155495</v>
      </c>
      <c r="HD37" s="64">
        <v>808847</v>
      </c>
      <c r="HE37" s="75">
        <v>32</v>
      </c>
      <c r="HF37" s="75">
        <v>131</v>
      </c>
      <c r="HG37" s="75">
        <v>131</v>
      </c>
      <c r="HI37" s="62">
        <v>33</v>
      </c>
      <c r="HJ37" s="74" t="str">
        <f aca="true" t="shared" si="55" ref="HJ37:HJ48">GX37</f>
        <v>茨城町</v>
      </c>
      <c r="HK37" s="64">
        <v>484692</v>
      </c>
      <c r="HL37" s="64">
        <v>482</v>
      </c>
      <c r="HM37" s="64">
        <v>349</v>
      </c>
      <c r="HN37" s="64">
        <v>719</v>
      </c>
      <c r="HO37" s="64">
        <v>619</v>
      </c>
      <c r="HP37" s="64">
        <v>434</v>
      </c>
      <c r="HQ37" s="75">
        <v>183</v>
      </c>
      <c r="HR37" s="75">
        <v>3</v>
      </c>
      <c r="HS37" s="75">
        <v>2</v>
      </c>
      <c r="HU37" s="62">
        <v>33</v>
      </c>
      <c r="HV37" s="74" t="str">
        <f aca="true" t="shared" si="56" ref="HV37:HV48">HJ37</f>
        <v>茨城町</v>
      </c>
      <c r="HW37" s="64">
        <v>0</v>
      </c>
      <c r="HX37" s="64">
        <v>0</v>
      </c>
      <c r="HY37" s="64">
        <v>0</v>
      </c>
      <c r="HZ37" s="64">
        <v>0</v>
      </c>
      <c r="IA37" s="64">
        <v>0</v>
      </c>
      <c r="IB37" s="64">
        <v>0</v>
      </c>
      <c r="IC37" s="75">
        <v>0</v>
      </c>
      <c r="ID37" s="75">
        <v>0</v>
      </c>
      <c r="IE37" s="75">
        <v>0</v>
      </c>
      <c r="IG37" s="62">
        <v>33</v>
      </c>
      <c r="IH37" s="74" t="str">
        <f aca="true" t="shared" si="57" ref="IH37:IH48">HV37</f>
        <v>茨城町</v>
      </c>
      <c r="II37" s="64">
        <v>0</v>
      </c>
      <c r="IJ37" s="64">
        <v>0</v>
      </c>
      <c r="IK37" s="64">
        <v>0</v>
      </c>
      <c r="IL37" s="64">
        <v>0</v>
      </c>
      <c r="IM37" s="64">
        <v>0</v>
      </c>
      <c r="IN37" s="64">
        <v>0</v>
      </c>
      <c r="IO37" s="75">
        <v>0</v>
      </c>
      <c r="IP37" s="75">
        <v>0</v>
      </c>
      <c r="IQ37" s="75">
        <v>0</v>
      </c>
    </row>
    <row r="38" spans="1:251" s="56" customFormat="1" ht="24.75" customHeight="1">
      <c r="A38" s="62">
        <v>34</v>
      </c>
      <c r="B38" s="63" t="s">
        <v>114</v>
      </c>
      <c r="C38" s="64">
        <v>2627</v>
      </c>
      <c r="D38" s="64">
        <v>3448341</v>
      </c>
      <c r="E38" s="64">
        <v>3206102</v>
      </c>
      <c r="F38" s="64">
        <v>347899</v>
      </c>
      <c r="G38" s="64">
        <v>325183</v>
      </c>
      <c r="H38" s="64">
        <v>325183</v>
      </c>
      <c r="I38" s="64">
        <v>29</v>
      </c>
      <c r="J38" s="64">
        <v>2473</v>
      </c>
      <c r="K38" s="64">
        <v>2115</v>
      </c>
      <c r="L38" s="60"/>
      <c r="M38" s="62">
        <v>34</v>
      </c>
      <c r="N38" s="63" t="s">
        <v>114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4">
        <v>0</v>
      </c>
      <c r="X38" s="60"/>
      <c r="Y38" s="62">
        <v>34</v>
      </c>
      <c r="Z38" s="63" t="str">
        <f t="shared" si="40"/>
        <v>大洗町</v>
      </c>
      <c r="AA38" s="64">
        <v>0</v>
      </c>
      <c r="AB38" s="64">
        <v>3027</v>
      </c>
      <c r="AC38" s="64">
        <v>3027</v>
      </c>
      <c r="AD38" s="64">
        <v>25035</v>
      </c>
      <c r="AE38" s="64">
        <v>25035</v>
      </c>
      <c r="AF38" s="64">
        <v>8345</v>
      </c>
      <c r="AG38" s="64">
        <v>0</v>
      </c>
      <c r="AH38" s="64">
        <v>20</v>
      </c>
      <c r="AI38" s="64">
        <v>20</v>
      </c>
      <c r="AJ38" s="66"/>
      <c r="AK38" s="62">
        <v>34</v>
      </c>
      <c r="AL38" s="63" t="str">
        <f t="shared" si="41"/>
        <v>大洗町</v>
      </c>
      <c r="AM38" s="64">
        <v>4520</v>
      </c>
      <c r="AN38" s="64">
        <v>2800110</v>
      </c>
      <c r="AO38" s="64">
        <v>2591536</v>
      </c>
      <c r="AP38" s="64">
        <v>135830</v>
      </c>
      <c r="AQ38" s="64">
        <v>125659</v>
      </c>
      <c r="AR38" s="64">
        <v>125655</v>
      </c>
      <c r="AS38" s="64">
        <v>24</v>
      </c>
      <c r="AT38" s="64">
        <v>4176</v>
      </c>
      <c r="AU38" s="64">
        <v>3730</v>
      </c>
      <c r="AV38" s="60"/>
      <c r="AW38" s="62">
        <v>34</v>
      </c>
      <c r="AX38" s="63" t="str">
        <f aca="true" t="shared" si="58" ref="AX38:AX48">AL38</f>
        <v>大洗町</v>
      </c>
      <c r="AY38" s="64">
        <v>0</v>
      </c>
      <c r="AZ38" s="64">
        <v>0</v>
      </c>
      <c r="BA38" s="64">
        <v>0</v>
      </c>
      <c r="BB38" s="64">
        <v>0</v>
      </c>
      <c r="BC38" s="64">
        <v>0</v>
      </c>
      <c r="BD38" s="64">
        <v>0</v>
      </c>
      <c r="BE38" s="64">
        <v>0</v>
      </c>
      <c r="BF38" s="64">
        <v>0</v>
      </c>
      <c r="BG38" s="64">
        <v>0</v>
      </c>
      <c r="BH38" s="60"/>
      <c r="BI38" s="62">
        <v>34</v>
      </c>
      <c r="BJ38" s="63" t="str">
        <f t="shared" si="42"/>
        <v>大洗町</v>
      </c>
      <c r="BK38" s="64">
        <v>1811</v>
      </c>
      <c r="BL38" s="64">
        <v>128881</v>
      </c>
      <c r="BM38" s="64">
        <v>128174</v>
      </c>
      <c r="BN38" s="64">
        <v>1024301</v>
      </c>
      <c r="BO38" s="64">
        <v>1018689</v>
      </c>
      <c r="BP38" s="64">
        <v>354223</v>
      </c>
      <c r="BQ38" s="75">
        <v>3</v>
      </c>
      <c r="BR38" s="75">
        <v>473</v>
      </c>
      <c r="BS38" s="75">
        <v>461</v>
      </c>
      <c r="BT38" s="66"/>
      <c r="BU38" s="62">
        <v>34</v>
      </c>
      <c r="BV38" s="63" t="str">
        <f t="shared" si="43"/>
        <v>大洗町</v>
      </c>
      <c r="BW38" s="75">
        <v>0</v>
      </c>
      <c r="BX38" s="75">
        <v>1296371</v>
      </c>
      <c r="BY38" s="75">
        <v>1241494</v>
      </c>
      <c r="BZ38" s="75">
        <v>18790205</v>
      </c>
      <c r="CA38" s="75">
        <v>18137465</v>
      </c>
      <c r="CB38" s="75">
        <v>3021368</v>
      </c>
      <c r="CC38" s="75">
        <v>0</v>
      </c>
      <c r="CD38" s="75">
        <v>7348</v>
      </c>
      <c r="CE38" s="75">
        <v>6720</v>
      </c>
      <c r="CF38" s="66"/>
      <c r="CG38" s="62">
        <v>34</v>
      </c>
      <c r="CH38" s="63" t="str">
        <f t="shared" si="44"/>
        <v>大洗町</v>
      </c>
      <c r="CI38" s="75">
        <v>0</v>
      </c>
      <c r="CJ38" s="75">
        <v>849197</v>
      </c>
      <c r="CK38" s="75">
        <v>846205</v>
      </c>
      <c r="CL38" s="75">
        <v>9745770</v>
      </c>
      <c r="CM38" s="75">
        <v>9723096</v>
      </c>
      <c r="CN38" s="75">
        <v>3238754</v>
      </c>
      <c r="CO38" s="75">
        <v>0</v>
      </c>
      <c r="CP38" s="75">
        <v>4775</v>
      </c>
      <c r="CQ38" s="75">
        <v>4685</v>
      </c>
      <c r="CR38" s="66"/>
      <c r="CS38" s="62">
        <v>34</v>
      </c>
      <c r="CT38" s="63" t="str">
        <f t="shared" si="45"/>
        <v>大洗町</v>
      </c>
      <c r="CU38" s="75">
        <v>0</v>
      </c>
      <c r="CV38" s="75">
        <v>1346013</v>
      </c>
      <c r="CW38" s="75">
        <v>1345847</v>
      </c>
      <c r="CX38" s="75">
        <v>18107985</v>
      </c>
      <c r="CY38" s="75">
        <v>18106225</v>
      </c>
      <c r="CZ38" s="75">
        <v>12655305</v>
      </c>
      <c r="DA38" s="75">
        <v>0</v>
      </c>
      <c r="DB38" s="75">
        <v>2047</v>
      </c>
      <c r="DC38" s="75">
        <v>2037</v>
      </c>
      <c r="DD38" s="66"/>
      <c r="DE38" s="62">
        <v>34</v>
      </c>
      <c r="DF38" s="63" t="str">
        <f t="shared" si="46"/>
        <v>大洗町</v>
      </c>
      <c r="DG38" s="64">
        <v>404507</v>
      </c>
      <c r="DH38" s="64">
        <v>3491581</v>
      </c>
      <c r="DI38" s="64">
        <v>3433546</v>
      </c>
      <c r="DJ38" s="64">
        <v>46643960</v>
      </c>
      <c r="DK38" s="64">
        <v>45966786</v>
      </c>
      <c r="DL38" s="64">
        <v>18915427</v>
      </c>
      <c r="DM38" s="64">
        <v>403</v>
      </c>
      <c r="DN38" s="64">
        <v>14170</v>
      </c>
      <c r="DO38" s="64">
        <v>13442</v>
      </c>
      <c r="DP38" s="95"/>
      <c r="DQ38" s="62">
        <v>34</v>
      </c>
      <c r="DR38" s="63" t="str">
        <f t="shared" si="47"/>
        <v>大洗町</v>
      </c>
      <c r="DS38" s="64">
        <v>0</v>
      </c>
      <c r="DT38" s="64">
        <v>0</v>
      </c>
      <c r="DU38" s="64">
        <v>0</v>
      </c>
      <c r="DV38" s="64">
        <v>0</v>
      </c>
      <c r="DW38" s="64">
        <v>0</v>
      </c>
      <c r="DX38" s="64">
        <v>0</v>
      </c>
      <c r="DY38" s="64">
        <v>0</v>
      </c>
      <c r="DZ38" s="64">
        <v>0</v>
      </c>
      <c r="EA38" s="64">
        <v>0</v>
      </c>
      <c r="EB38" s="60"/>
      <c r="EC38" s="62">
        <v>34</v>
      </c>
      <c r="ED38" s="63" t="str">
        <f t="shared" si="48"/>
        <v>大洗町</v>
      </c>
      <c r="EE38" s="64">
        <v>542</v>
      </c>
      <c r="EF38" s="64">
        <v>0</v>
      </c>
      <c r="EG38" s="64">
        <v>0</v>
      </c>
      <c r="EH38" s="64">
        <v>0</v>
      </c>
      <c r="EI38" s="64">
        <v>0</v>
      </c>
      <c r="EJ38" s="64">
        <v>0</v>
      </c>
      <c r="EK38" s="64">
        <v>2</v>
      </c>
      <c r="EL38" s="64">
        <v>0</v>
      </c>
      <c r="EM38" s="64">
        <v>0</v>
      </c>
      <c r="EN38" s="60"/>
      <c r="EO38" s="62">
        <v>34</v>
      </c>
      <c r="EP38" s="63" t="str">
        <f t="shared" si="49"/>
        <v>大洗町</v>
      </c>
      <c r="EQ38" s="64">
        <v>15299</v>
      </c>
      <c r="ER38" s="64">
        <v>18072</v>
      </c>
      <c r="ES38" s="64">
        <v>18072</v>
      </c>
      <c r="ET38" s="64">
        <v>35240</v>
      </c>
      <c r="EU38" s="64">
        <v>35240</v>
      </c>
      <c r="EV38" s="64">
        <v>24668</v>
      </c>
      <c r="EW38" s="64">
        <v>1</v>
      </c>
      <c r="EX38" s="64">
        <v>3</v>
      </c>
      <c r="EY38" s="64">
        <v>3</v>
      </c>
      <c r="EZ38" s="60"/>
      <c r="FA38" s="62">
        <v>34</v>
      </c>
      <c r="FB38" s="63" t="str">
        <f t="shared" si="50"/>
        <v>大洗町</v>
      </c>
      <c r="FC38" s="64">
        <v>427206</v>
      </c>
      <c r="FD38" s="64">
        <v>1858875</v>
      </c>
      <c r="FE38" s="64">
        <v>1687078</v>
      </c>
      <c r="FF38" s="64">
        <v>58950</v>
      </c>
      <c r="FG38" s="64">
        <v>53535</v>
      </c>
      <c r="FH38" s="64">
        <v>53532</v>
      </c>
      <c r="FI38" s="64">
        <v>177</v>
      </c>
      <c r="FJ38" s="64">
        <v>1318</v>
      </c>
      <c r="FK38" s="64">
        <v>1120</v>
      </c>
      <c r="FM38" s="62">
        <v>34</v>
      </c>
      <c r="FN38" s="63" t="str">
        <f t="shared" si="51"/>
        <v>大洗町</v>
      </c>
      <c r="FO38" s="64">
        <v>59995</v>
      </c>
      <c r="FP38" s="64">
        <v>616204</v>
      </c>
      <c r="FQ38" s="64">
        <v>615464</v>
      </c>
      <c r="FR38" s="64">
        <v>2094011</v>
      </c>
      <c r="FS38" s="64">
        <v>2092579</v>
      </c>
      <c r="FT38" s="64">
        <v>1464805</v>
      </c>
      <c r="FU38" s="64">
        <v>37</v>
      </c>
      <c r="FV38" s="64">
        <v>207</v>
      </c>
      <c r="FW38" s="64">
        <v>201</v>
      </c>
      <c r="FY38" s="62">
        <v>34</v>
      </c>
      <c r="FZ38" s="63" t="str">
        <f t="shared" si="52"/>
        <v>大洗町</v>
      </c>
      <c r="GA38" s="64">
        <v>0</v>
      </c>
      <c r="GB38" s="64">
        <v>0</v>
      </c>
      <c r="GC38" s="64">
        <v>0</v>
      </c>
      <c r="GD38" s="64">
        <v>0</v>
      </c>
      <c r="GE38" s="64">
        <v>0</v>
      </c>
      <c r="GF38" s="64">
        <v>0</v>
      </c>
      <c r="GG38" s="64">
        <v>0</v>
      </c>
      <c r="GH38" s="64">
        <v>0</v>
      </c>
      <c r="GI38" s="64">
        <v>0</v>
      </c>
      <c r="GK38" s="62">
        <v>34</v>
      </c>
      <c r="GL38" s="63" t="str">
        <f t="shared" si="53"/>
        <v>大洗町</v>
      </c>
      <c r="GM38" s="64">
        <v>120253</v>
      </c>
      <c r="GN38" s="64">
        <v>325189</v>
      </c>
      <c r="GO38" s="64">
        <v>300978</v>
      </c>
      <c r="GP38" s="64">
        <v>273977</v>
      </c>
      <c r="GQ38" s="64">
        <v>269397</v>
      </c>
      <c r="GR38" s="64">
        <v>199339</v>
      </c>
      <c r="GS38" s="64">
        <v>81</v>
      </c>
      <c r="GT38" s="64">
        <v>343</v>
      </c>
      <c r="GU38" s="64">
        <v>275</v>
      </c>
      <c r="GW38" s="62">
        <v>34</v>
      </c>
      <c r="GX38" s="63" t="str">
        <f t="shared" si="54"/>
        <v>大洗町</v>
      </c>
      <c r="GY38" s="64">
        <v>781069</v>
      </c>
      <c r="GZ38" s="64">
        <v>515099</v>
      </c>
      <c r="HA38" s="64">
        <v>514700</v>
      </c>
      <c r="HB38" s="64">
        <v>504797</v>
      </c>
      <c r="HC38" s="64">
        <v>504406</v>
      </c>
      <c r="HD38" s="64">
        <v>317055</v>
      </c>
      <c r="HE38" s="64">
        <v>3</v>
      </c>
      <c r="HF38" s="64">
        <v>310</v>
      </c>
      <c r="HG38" s="64">
        <v>308</v>
      </c>
      <c r="HI38" s="62">
        <v>34</v>
      </c>
      <c r="HJ38" s="63" t="str">
        <f t="shared" si="55"/>
        <v>大洗町</v>
      </c>
      <c r="HK38" s="64">
        <v>0</v>
      </c>
      <c r="HL38" s="64">
        <v>0</v>
      </c>
      <c r="HM38" s="64">
        <v>0</v>
      </c>
      <c r="HN38" s="64">
        <v>0</v>
      </c>
      <c r="HO38" s="64">
        <v>0</v>
      </c>
      <c r="HP38" s="64">
        <v>0</v>
      </c>
      <c r="HQ38" s="64">
        <v>0</v>
      </c>
      <c r="HR38" s="64">
        <v>0</v>
      </c>
      <c r="HS38" s="64">
        <v>0</v>
      </c>
      <c r="HU38" s="62">
        <v>34</v>
      </c>
      <c r="HV38" s="63" t="str">
        <f t="shared" si="56"/>
        <v>大洗町</v>
      </c>
      <c r="HW38" s="64">
        <v>129</v>
      </c>
      <c r="HX38" s="64">
        <v>88467</v>
      </c>
      <c r="HY38" s="64">
        <v>88467</v>
      </c>
      <c r="HZ38" s="64">
        <v>190640</v>
      </c>
      <c r="IA38" s="64">
        <v>190640</v>
      </c>
      <c r="IB38" s="64">
        <v>33450</v>
      </c>
      <c r="IC38" s="64">
        <v>1</v>
      </c>
      <c r="ID38" s="64">
        <v>138</v>
      </c>
      <c r="IE38" s="64">
        <v>138</v>
      </c>
      <c r="IG38" s="62">
        <v>34</v>
      </c>
      <c r="IH38" s="63" t="str">
        <f t="shared" si="57"/>
        <v>大洗町</v>
      </c>
      <c r="II38" s="64">
        <v>0</v>
      </c>
      <c r="IJ38" s="64">
        <v>0</v>
      </c>
      <c r="IK38" s="64">
        <v>0</v>
      </c>
      <c r="IL38" s="64">
        <v>0</v>
      </c>
      <c r="IM38" s="64">
        <v>0</v>
      </c>
      <c r="IN38" s="64">
        <v>0</v>
      </c>
      <c r="IO38" s="64">
        <v>0</v>
      </c>
      <c r="IP38" s="64">
        <v>0</v>
      </c>
      <c r="IQ38" s="64">
        <v>0</v>
      </c>
    </row>
    <row r="39" spans="1:251" s="56" customFormat="1" ht="24.75" customHeight="1">
      <c r="A39" s="62">
        <v>35</v>
      </c>
      <c r="B39" s="63" t="s">
        <v>115</v>
      </c>
      <c r="C39" s="64">
        <v>45124</v>
      </c>
      <c r="D39" s="64">
        <v>12236997</v>
      </c>
      <c r="E39" s="64">
        <v>11561735</v>
      </c>
      <c r="F39" s="64">
        <v>1270792</v>
      </c>
      <c r="G39" s="64">
        <v>1207190</v>
      </c>
      <c r="H39" s="64">
        <v>1207190</v>
      </c>
      <c r="I39" s="64">
        <v>190</v>
      </c>
      <c r="J39" s="64">
        <v>11541</v>
      </c>
      <c r="K39" s="64">
        <v>10634</v>
      </c>
      <c r="L39" s="60"/>
      <c r="M39" s="62">
        <v>35</v>
      </c>
      <c r="N39" s="63" t="s">
        <v>115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0</v>
      </c>
      <c r="W39" s="64">
        <v>0</v>
      </c>
      <c r="X39" s="60"/>
      <c r="Y39" s="62">
        <v>35</v>
      </c>
      <c r="Z39" s="63" t="str">
        <f t="shared" si="40"/>
        <v>城里町</v>
      </c>
      <c r="AA39" s="64">
        <v>0</v>
      </c>
      <c r="AB39" s="64">
        <v>0</v>
      </c>
      <c r="AC39" s="64">
        <v>0</v>
      </c>
      <c r="AD39" s="64">
        <v>0</v>
      </c>
      <c r="AE39" s="64">
        <v>0</v>
      </c>
      <c r="AF39" s="64">
        <v>0</v>
      </c>
      <c r="AG39" s="64">
        <v>0</v>
      </c>
      <c r="AH39" s="64">
        <v>0</v>
      </c>
      <c r="AI39" s="64">
        <v>0</v>
      </c>
      <c r="AJ39" s="66"/>
      <c r="AK39" s="62">
        <v>35</v>
      </c>
      <c r="AL39" s="63" t="str">
        <f t="shared" si="41"/>
        <v>城里町</v>
      </c>
      <c r="AM39" s="64">
        <v>95667</v>
      </c>
      <c r="AN39" s="64">
        <v>16003306</v>
      </c>
      <c r="AO39" s="64">
        <v>14940471</v>
      </c>
      <c r="AP39" s="64">
        <v>773190</v>
      </c>
      <c r="AQ39" s="64">
        <v>722806</v>
      </c>
      <c r="AR39" s="64">
        <v>722806</v>
      </c>
      <c r="AS39" s="64">
        <v>414</v>
      </c>
      <c r="AT39" s="64">
        <v>17459</v>
      </c>
      <c r="AU39" s="64">
        <v>15951</v>
      </c>
      <c r="AV39" s="60"/>
      <c r="AW39" s="62">
        <v>35</v>
      </c>
      <c r="AX39" s="63" t="str">
        <f t="shared" si="58"/>
        <v>城里町</v>
      </c>
      <c r="AY39" s="64">
        <v>0</v>
      </c>
      <c r="AZ39" s="64">
        <v>0</v>
      </c>
      <c r="BA39" s="64">
        <v>0</v>
      </c>
      <c r="BB39" s="64">
        <v>0</v>
      </c>
      <c r="BC39" s="64">
        <v>0</v>
      </c>
      <c r="BD39" s="64">
        <v>0</v>
      </c>
      <c r="BE39" s="64">
        <v>0</v>
      </c>
      <c r="BF39" s="64">
        <v>0</v>
      </c>
      <c r="BG39" s="64">
        <v>0</v>
      </c>
      <c r="BH39" s="60"/>
      <c r="BI39" s="62">
        <v>35</v>
      </c>
      <c r="BJ39" s="63" t="str">
        <f t="shared" si="42"/>
        <v>城里町</v>
      </c>
      <c r="BK39" s="64">
        <v>0</v>
      </c>
      <c r="BL39" s="64">
        <v>5316</v>
      </c>
      <c r="BM39" s="64">
        <v>5316</v>
      </c>
      <c r="BN39" s="64">
        <v>17020</v>
      </c>
      <c r="BO39" s="64">
        <v>17020</v>
      </c>
      <c r="BP39" s="64">
        <v>11561</v>
      </c>
      <c r="BQ39" s="64">
        <v>0</v>
      </c>
      <c r="BR39" s="64">
        <v>13</v>
      </c>
      <c r="BS39" s="64">
        <v>13</v>
      </c>
      <c r="BT39" s="66"/>
      <c r="BU39" s="62">
        <v>35</v>
      </c>
      <c r="BV39" s="63" t="str">
        <f t="shared" si="43"/>
        <v>城里町</v>
      </c>
      <c r="BW39" s="64">
        <v>0</v>
      </c>
      <c r="BX39" s="64">
        <v>1689957</v>
      </c>
      <c r="BY39" s="64">
        <v>1453119</v>
      </c>
      <c r="BZ39" s="64">
        <v>7528298</v>
      </c>
      <c r="CA39" s="64">
        <v>6359058</v>
      </c>
      <c r="CB39" s="64">
        <v>1042699</v>
      </c>
      <c r="CC39" s="75">
        <v>0</v>
      </c>
      <c r="CD39" s="75">
        <v>7754</v>
      </c>
      <c r="CE39" s="75">
        <v>6408</v>
      </c>
      <c r="CF39" s="66"/>
      <c r="CG39" s="62">
        <v>35</v>
      </c>
      <c r="CH39" s="63" t="str">
        <f t="shared" si="44"/>
        <v>城里町</v>
      </c>
      <c r="CI39" s="64">
        <v>0</v>
      </c>
      <c r="CJ39" s="64">
        <v>3920394</v>
      </c>
      <c r="CK39" s="64">
        <v>3822263</v>
      </c>
      <c r="CL39" s="64">
        <v>13580063</v>
      </c>
      <c r="CM39" s="64">
        <v>13324414</v>
      </c>
      <c r="CN39" s="64">
        <v>4376267</v>
      </c>
      <c r="CO39" s="75">
        <v>0</v>
      </c>
      <c r="CP39" s="75">
        <v>9685</v>
      </c>
      <c r="CQ39" s="75">
        <v>8557</v>
      </c>
      <c r="CR39" s="66"/>
      <c r="CS39" s="62">
        <v>35</v>
      </c>
      <c r="CT39" s="63" t="str">
        <f t="shared" si="45"/>
        <v>城里町</v>
      </c>
      <c r="CU39" s="64">
        <v>0</v>
      </c>
      <c r="CV39" s="64">
        <v>1301201</v>
      </c>
      <c r="CW39" s="64">
        <v>1297375</v>
      </c>
      <c r="CX39" s="64">
        <v>4927134</v>
      </c>
      <c r="CY39" s="64">
        <v>4920785</v>
      </c>
      <c r="CZ39" s="64">
        <v>3370864</v>
      </c>
      <c r="DA39" s="75">
        <v>0</v>
      </c>
      <c r="DB39" s="75">
        <v>2050</v>
      </c>
      <c r="DC39" s="75">
        <v>2000</v>
      </c>
      <c r="DD39" s="66"/>
      <c r="DE39" s="62">
        <v>35</v>
      </c>
      <c r="DF39" s="63" t="str">
        <f t="shared" si="46"/>
        <v>城里町</v>
      </c>
      <c r="DG39" s="64">
        <v>388456</v>
      </c>
      <c r="DH39" s="64">
        <v>6911552</v>
      </c>
      <c r="DI39" s="64">
        <v>6572757</v>
      </c>
      <c r="DJ39" s="64">
        <v>26035495</v>
      </c>
      <c r="DK39" s="64">
        <v>24604257</v>
      </c>
      <c r="DL39" s="64">
        <v>8789830</v>
      </c>
      <c r="DM39" s="64">
        <v>420</v>
      </c>
      <c r="DN39" s="64">
        <v>19489</v>
      </c>
      <c r="DO39" s="64">
        <v>16965</v>
      </c>
      <c r="DP39" s="95"/>
      <c r="DQ39" s="62">
        <v>35</v>
      </c>
      <c r="DR39" s="63" t="str">
        <f t="shared" si="47"/>
        <v>城里町</v>
      </c>
      <c r="DS39" s="64">
        <v>0</v>
      </c>
      <c r="DT39" s="64">
        <v>0</v>
      </c>
      <c r="DU39" s="64">
        <v>0</v>
      </c>
      <c r="DV39" s="64">
        <v>0</v>
      </c>
      <c r="DW39" s="64">
        <v>0</v>
      </c>
      <c r="DX39" s="64">
        <v>0</v>
      </c>
      <c r="DY39" s="64">
        <v>0</v>
      </c>
      <c r="DZ39" s="64">
        <v>0</v>
      </c>
      <c r="EA39" s="64">
        <v>0</v>
      </c>
      <c r="EB39" s="60"/>
      <c r="EC39" s="62">
        <v>35</v>
      </c>
      <c r="ED39" s="63" t="str">
        <f t="shared" si="48"/>
        <v>城里町</v>
      </c>
      <c r="EE39" s="64">
        <v>0</v>
      </c>
      <c r="EF39" s="64">
        <v>0</v>
      </c>
      <c r="EG39" s="64">
        <v>0</v>
      </c>
      <c r="EH39" s="64">
        <v>0</v>
      </c>
      <c r="EI39" s="64">
        <v>0</v>
      </c>
      <c r="EJ39" s="64">
        <v>0</v>
      </c>
      <c r="EK39" s="64">
        <v>0</v>
      </c>
      <c r="EL39" s="64">
        <v>0</v>
      </c>
      <c r="EM39" s="64">
        <v>0</v>
      </c>
      <c r="EN39" s="60"/>
      <c r="EO39" s="62">
        <v>35</v>
      </c>
      <c r="EP39" s="63" t="str">
        <f t="shared" si="49"/>
        <v>城里町</v>
      </c>
      <c r="EQ39" s="64">
        <v>200174</v>
      </c>
      <c r="ER39" s="64">
        <v>11862</v>
      </c>
      <c r="ES39" s="64">
        <v>11424</v>
      </c>
      <c r="ET39" s="64">
        <v>156</v>
      </c>
      <c r="EU39" s="64">
        <v>146</v>
      </c>
      <c r="EV39" s="64">
        <v>146</v>
      </c>
      <c r="EW39" s="64">
        <v>111</v>
      </c>
      <c r="EX39" s="64">
        <v>13</v>
      </c>
      <c r="EY39" s="64">
        <v>11</v>
      </c>
      <c r="EZ39" s="60"/>
      <c r="FA39" s="62">
        <v>35</v>
      </c>
      <c r="FB39" s="63" t="str">
        <f t="shared" si="50"/>
        <v>城里町</v>
      </c>
      <c r="FC39" s="64">
        <v>43614232</v>
      </c>
      <c r="FD39" s="64">
        <v>54420176</v>
      </c>
      <c r="FE39" s="64">
        <v>51490968</v>
      </c>
      <c r="FF39" s="64">
        <v>1072271</v>
      </c>
      <c r="FG39" s="64">
        <v>1012588</v>
      </c>
      <c r="FH39" s="64">
        <v>1012588</v>
      </c>
      <c r="FI39" s="64">
        <v>426</v>
      </c>
      <c r="FJ39" s="64">
        <v>12902</v>
      </c>
      <c r="FK39" s="64">
        <v>10989</v>
      </c>
      <c r="FM39" s="62">
        <v>35</v>
      </c>
      <c r="FN39" s="63" t="str">
        <f t="shared" si="51"/>
        <v>城里町</v>
      </c>
      <c r="FO39" s="64">
        <v>0</v>
      </c>
      <c r="FP39" s="64">
        <v>0</v>
      </c>
      <c r="FQ39" s="64">
        <v>0</v>
      </c>
      <c r="FR39" s="64">
        <v>0</v>
      </c>
      <c r="FS39" s="64">
        <v>0</v>
      </c>
      <c r="FT39" s="64">
        <v>0</v>
      </c>
      <c r="FU39" s="64">
        <v>0</v>
      </c>
      <c r="FV39" s="64">
        <v>0</v>
      </c>
      <c r="FW39" s="64">
        <v>0</v>
      </c>
      <c r="FY39" s="62">
        <v>35</v>
      </c>
      <c r="FZ39" s="63" t="str">
        <f t="shared" si="52"/>
        <v>城里町</v>
      </c>
      <c r="GA39" s="64">
        <v>0</v>
      </c>
      <c r="GB39" s="64">
        <v>0</v>
      </c>
      <c r="GC39" s="64">
        <v>0</v>
      </c>
      <c r="GD39" s="64">
        <v>0</v>
      </c>
      <c r="GE39" s="64">
        <v>0</v>
      </c>
      <c r="GF39" s="64">
        <v>0</v>
      </c>
      <c r="GG39" s="64">
        <v>0</v>
      </c>
      <c r="GH39" s="64">
        <v>0</v>
      </c>
      <c r="GI39" s="64">
        <v>0</v>
      </c>
      <c r="GK39" s="62">
        <v>35</v>
      </c>
      <c r="GL39" s="63" t="str">
        <f t="shared" si="53"/>
        <v>城里町</v>
      </c>
      <c r="GM39" s="64">
        <v>74512</v>
      </c>
      <c r="GN39" s="64">
        <v>1571298</v>
      </c>
      <c r="GO39" s="64">
        <v>1190988</v>
      </c>
      <c r="GP39" s="64">
        <v>19009</v>
      </c>
      <c r="GQ39" s="64">
        <v>15026</v>
      </c>
      <c r="GR39" s="64">
        <v>15026</v>
      </c>
      <c r="GS39" s="64">
        <v>109</v>
      </c>
      <c r="GT39" s="64">
        <v>2044</v>
      </c>
      <c r="GU39" s="64">
        <v>1611</v>
      </c>
      <c r="GW39" s="62">
        <v>35</v>
      </c>
      <c r="GX39" s="63" t="str">
        <f t="shared" si="54"/>
        <v>城里町</v>
      </c>
      <c r="GY39" s="64">
        <v>13556</v>
      </c>
      <c r="GZ39" s="64">
        <v>4648800</v>
      </c>
      <c r="HA39" s="64">
        <v>4648335</v>
      </c>
      <c r="HB39" s="64">
        <v>4185855</v>
      </c>
      <c r="HC39" s="64">
        <v>4185410</v>
      </c>
      <c r="HD39" s="64">
        <v>2901577</v>
      </c>
      <c r="HE39" s="64">
        <v>24</v>
      </c>
      <c r="HF39" s="64">
        <v>1374</v>
      </c>
      <c r="HG39" s="64">
        <v>1368</v>
      </c>
      <c r="HI39" s="62">
        <v>35</v>
      </c>
      <c r="HJ39" s="63" t="str">
        <f t="shared" si="55"/>
        <v>城里町</v>
      </c>
      <c r="HK39" s="64">
        <v>0</v>
      </c>
      <c r="HL39" s="64">
        <v>0</v>
      </c>
      <c r="HM39" s="64">
        <v>0</v>
      </c>
      <c r="HN39" s="64">
        <v>0</v>
      </c>
      <c r="HO39" s="64">
        <v>0</v>
      </c>
      <c r="HP39" s="64">
        <v>0</v>
      </c>
      <c r="HQ39" s="64">
        <v>0</v>
      </c>
      <c r="HR39" s="64">
        <v>0</v>
      </c>
      <c r="HS39" s="64">
        <v>0</v>
      </c>
      <c r="HU39" s="62">
        <v>35</v>
      </c>
      <c r="HV39" s="63" t="str">
        <f t="shared" si="56"/>
        <v>城里町</v>
      </c>
      <c r="HW39" s="64">
        <v>0</v>
      </c>
      <c r="HX39" s="64">
        <v>0</v>
      </c>
      <c r="HY39" s="64">
        <v>0</v>
      </c>
      <c r="HZ39" s="64">
        <v>0</v>
      </c>
      <c r="IA39" s="64">
        <v>0</v>
      </c>
      <c r="IB39" s="64">
        <v>0</v>
      </c>
      <c r="IC39" s="64">
        <v>0</v>
      </c>
      <c r="ID39" s="64">
        <v>0</v>
      </c>
      <c r="IE39" s="64">
        <v>0</v>
      </c>
      <c r="IG39" s="62">
        <v>35</v>
      </c>
      <c r="IH39" s="63" t="str">
        <f t="shared" si="57"/>
        <v>城里町</v>
      </c>
      <c r="II39" s="64">
        <v>0</v>
      </c>
      <c r="IJ39" s="64">
        <v>0</v>
      </c>
      <c r="IK39" s="64">
        <v>0</v>
      </c>
      <c r="IL39" s="64">
        <v>0</v>
      </c>
      <c r="IM39" s="64">
        <v>0</v>
      </c>
      <c r="IN39" s="64">
        <v>0</v>
      </c>
      <c r="IO39" s="64">
        <v>0</v>
      </c>
      <c r="IP39" s="64">
        <v>0</v>
      </c>
      <c r="IQ39" s="64">
        <v>0</v>
      </c>
    </row>
    <row r="40" spans="1:251" s="56" customFormat="1" ht="24.75" customHeight="1">
      <c r="A40" s="62">
        <v>36</v>
      </c>
      <c r="B40" s="63" t="s">
        <v>93</v>
      </c>
      <c r="C40" s="64">
        <v>9415</v>
      </c>
      <c r="D40" s="64">
        <v>4021769</v>
      </c>
      <c r="E40" s="64">
        <v>3682463</v>
      </c>
      <c r="F40" s="64">
        <v>392974</v>
      </c>
      <c r="G40" s="64">
        <v>360015</v>
      </c>
      <c r="H40" s="64">
        <v>360015</v>
      </c>
      <c r="I40" s="64">
        <v>8</v>
      </c>
      <c r="J40" s="64">
        <v>3027</v>
      </c>
      <c r="K40" s="64">
        <v>2696</v>
      </c>
      <c r="L40" s="60"/>
      <c r="M40" s="62">
        <v>36</v>
      </c>
      <c r="N40" s="63" t="s">
        <v>93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0</v>
      </c>
      <c r="U40" s="64">
        <v>0</v>
      </c>
      <c r="V40" s="64">
        <v>0</v>
      </c>
      <c r="W40" s="64">
        <v>0</v>
      </c>
      <c r="X40" s="60"/>
      <c r="Y40" s="62">
        <v>36</v>
      </c>
      <c r="Z40" s="63" t="str">
        <f t="shared" si="40"/>
        <v>東海村</v>
      </c>
      <c r="AA40" s="64">
        <v>0</v>
      </c>
      <c r="AB40" s="64">
        <v>76059</v>
      </c>
      <c r="AC40" s="64">
        <v>76059</v>
      </c>
      <c r="AD40" s="64">
        <v>519911</v>
      </c>
      <c r="AE40" s="64">
        <v>519911</v>
      </c>
      <c r="AF40" s="64">
        <v>97671</v>
      </c>
      <c r="AG40" s="64">
        <v>0</v>
      </c>
      <c r="AH40" s="64">
        <v>78</v>
      </c>
      <c r="AI40" s="64">
        <v>78</v>
      </c>
      <c r="AJ40" s="66"/>
      <c r="AK40" s="62">
        <v>36</v>
      </c>
      <c r="AL40" s="63" t="str">
        <f t="shared" si="41"/>
        <v>東海村</v>
      </c>
      <c r="AM40" s="64">
        <v>6481</v>
      </c>
      <c r="AN40" s="64">
        <v>5762197</v>
      </c>
      <c r="AO40" s="64">
        <v>5252595</v>
      </c>
      <c r="AP40" s="64">
        <v>277363</v>
      </c>
      <c r="AQ40" s="64">
        <v>253076</v>
      </c>
      <c r="AR40" s="64">
        <v>253076</v>
      </c>
      <c r="AS40" s="64">
        <v>7</v>
      </c>
      <c r="AT40" s="64">
        <v>6022</v>
      </c>
      <c r="AU40" s="64">
        <v>5361</v>
      </c>
      <c r="AV40" s="60"/>
      <c r="AW40" s="62">
        <v>36</v>
      </c>
      <c r="AX40" s="63" t="str">
        <f t="shared" si="58"/>
        <v>東海村</v>
      </c>
      <c r="AY40" s="64">
        <v>0</v>
      </c>
      <c r="AZ40" s="64">
        <v>0</v>
      </c>
      <c r="BA40" s="64">
        <v>0</v>
      </c>
      <c r="BB40" s="64">
        <v>0</v>
      </c>
      <c r="BC40" s="64">
        <v>0</v>
      </c>
      <c r="BD40" s="64">
        <v>0</v>
      </c>
      <c r="BE40" s="64">
        <v>0</v>
      </c>
      <c r="BF40" s="64">
        <v>0</v>
      </c>
      <c r="BG40" s="64">
        <v>0</v>
      </c>
      <c r="BH40" s="60"/>
      <c r="BI40" s="62">
        <v>36</v>
      </c>
      <c r="BJ40" s="63" t="str">
        <f t="shared" si="42"/>
        <v>東海村</v>
      </c>
      <c r="BK40" s="64">
        <v>0</v>
      </c>
      <c r="BL40" s="64">
        <v>231180</v>
      </c>
      <c r="BM40" s="64">
        <v>231148</v>
      </c>
      <c r="BN40" s="64">
        <v>3277192</v>
      </c>
      <c r="BO40" s="64">
        <v>3276417</v>
      </c>
      <c r="BP40" s="64">
        <v>932117</v>
      </c>
      <c r="BQ40" s="64">
        <v>0</v>
      </c>
      <c r="BR40" s="64">
        <v>401</v>
      </c>
      <c r="BS40" s="64">
        <v>400</v>
      </c>
      <c r="BT40" s="66"/>
      <c r="BU40" s="62">
        <v>36</v>
      </c>
      <c r="BV40" s="63" t="str">
        <f t="shared" si="43"/>
        <v>東海村</v>
      </c>
      <c r="BW40" s="64">
        <v>0</v>
      </c>
      <c r="BX40" s="64">
        <v>3088888</v>
      </c>
      <c r="BY40" s="64">
        <v>3076022</v>
      </c>
      <c r="BZ40" s="64">
        <v>53827222</v>
      </c>
      <c r="CA40" s="64">
        <v>53715878</v>
      </c>
      <c r="CB40" s="64">
        <v>8952149</v>
      </c>
      <c r="CC40" s="64">
        <v>0</v>
      </c>
      <c r="CD40" s="64">
        <v>12502</v>
      </c>
      <c r="CE40" s="64">
        <v>12407</v>
      </c>
      <c r="CF40" s="66"/>
      <c r="CG40" s="62">
        <v>36</v>
      </c>
      <c r="CH40" s="63" t="str">
        <f t="shared" si="44"/>
        <v>東海村</v>
      </c>
      <c r="CI40" s="64">
        <v>0</v>
      </c>
      <c r="CJ40" s="64">
        <v>2686391</v>
      </c>
      <c r="CK40" s="64">
        <v>2684037</v>
      </c>
      <c r="CL40" s="64">
        <v>35583157</v>
      </c>
      <c r="CM40" s="64">
        <v>35546682</v>
      </c>
      <c r="CN40" s="64">
        <v>11848339</v>
      </c>
      <c r="CO40" s="64">
        <v>0</v>
      </c>
      <c r="CP40" s="64">
        <v>12673</v>
      </c>
      <c r="CQ40" s="64">
        <v>12549</v>
      </c>
      <c r="CR40" s="66"/>
      <c r="CS40" s="62">
        <v>36</v>
      </c>
      <c r="CT40" s="63" t="str">
        <f t="shared" si="45"/>
        <v>東海村</v>
      </c>
      <c r="CU40" s="64">
        <v>0</v>
      </c>
      <c r="CV40" s="64">
        <v>4217201</v>
      </c>
      <c r="CW40" s="64">
        <v>4217100</v>
      </c>
      <c r="CX40" s="64">
        <v>56085450</v>
      </c>
      <c r="CY40" s="64">
        <v>56084319</v>
      </c>
      <c r="CZ40" s="64">
        <v>39177200</v>
      </c>
      <c r="DA40" s="64">
        <v>0</v>
      </c>
      <c r="DB40" s="64">
        <v>2062</v>
      </c>
      <c r="DC40" s="64">
        <v>2056</v>
      </c>
      <c r="DD40" s="66"/>
      <c r="DE40" s="62">
        <v>36</v>
      </c>
      <c r="DF40" s="63" t="str">
        <f t="shared" si="46"/>
        <v>東海村</v>
      </c>
      <c r="DG40" s="64">
        <v>897331</v>
      </c>
      <c r="DH40" s="64">
        <v>9992480</v>
      </c>
      <c r="DI40" s="64">
        <v>9977159</v>
      </c>
      <c r="DJ40" s="64">
        <v>145495829</v>
      </c>
      <c r="DK40" s="64">
        <v>145346879</v>
      </c>
      <c r="DL40" s="64">
        <v>59977688</v>
      </c>
      <c r="DM40" s="64">
        <v>184</v>
      </c>
      <c r="DN40" s="64">
        <v>27237</v>
      </c>
      <c r="DO40" s="64">
        <v>27012</v>
      </c>
      <c r="DP40" s="95"/>
      <c r="DQ40" s="62">
        <v>36</v>
      </c>
      <c r="DR40" s="63" t="str">
        <f t="shared" si="47"/>
        <v>東海村</v>
      </c>
      <c r="DS40" s="64">
        <v>0</v>
      </c>
      <c r="DT40" s="64">
        <v>0</v>
      </c>
      <c r="DU40" s="64">
        <v>0</v>
      </c>
      <c r="DV40" s="64">
        <v>0</v>
      </c>
      <c r="DW40" s="64">
        <v>0</v>
      </c>
      <c r="DX40" s="64">
        <v>0</v>
      </c>
      <c r="DY40" s="64">
        <v>0</v>
      </c>
      <c r="DZ40" s="64">
        <v>0</v>
      </c>
      <c r="EA40" s="64">
        <v>0</v>
      </c>
      <c r="EB40" s="60"/>
      <c r="EC40" s="62">
        <v>36</v>
      </c>
      <c r="ED40" s="63" t="str">
        <f t="shared" si="48"/>
        <v>東海村</v>
      </c>
      <c r="EE40" s="64">
        <v>0</v>
      </c>
      <c r="EF40" s="64">
        <v>0</v>
      </c>
      <c r="EG40" s="64">
        <v>0</v>
      </c>
      <c r="EH40" s="64">
        <v>0</v>
      </c>
      <c r="EI40" s="64">
        <v>0</v>
      </c>
      <c r="EJ40" s="64">
        <v>0</v>
      </c>
      <c r="EK40" s="64">
        <v>0</v>
      </c>
      <c r="EL40" s="64">
        <v>0</v>
      </c>
      <c r="EM40" s="64">
        <v>0</v>
      </c>
      <c r="EN40" s="60"/>
      <c r="EO40" s="62">
        <v>36</v>
      </c>
      <c r="EP40" s="63" t="str">
        <f t="shared" si="49"/>
        <v>東海村</v>
      </c>
      <c r="EQ40" s="64">
        <v>0</v>
      </c>
      <c r="ER40" s="64">
        <v>0</v>
      </c>
      <c r="ES40" s="64">
        <v>0</v>
      </c>
      <c r="ET40" s="64">
        <v>0</v>
      </c>
      <c r="EU40" s="64">
        <v>0</v>
      </c>
      <c r="EV40" s="64">
        <v>0</v>
      </c>
      <c r="EW40" s="64">
        <v>0</v>
      </c>
      <c r="EX40" s="64">
        <v>0</v>
      </c>
      <c r="EY40" s="64">
        <v>0</v>
      </c>
      <c r="EZ40" s="60"/>
      <c r="FA40" s="62">
        <v>36</v>
      </c>
      <c r="FB40" s="63" t="str">
        <f t="shared" si="50"/>
        <v>東海村</v>
      </c>
      <c r="FC40" s="64">
        <v>167398</v>
      </c>
      <c r="FD40" s="64">
        <v>2514372</v>
      </c>
      <c r="FE40" s="64">
        <v>2161354</v>
      </c>
      <c r="FF40" s="64">
        <v>68847</v>
      </c>
      <c r="FG40" s="64">
        <v>58794</v>
      </c>
      <c r="FH40" s="64">
        <v>58794</v>
      </c>
      <c r="FI40" s="64">
        <v>77</v>
      </c>
      <c r="FJ40" s="64">
        <v>1575</v>
      </c>
      <c r="FK40" s="64">
        <v>1221</v>
      </c>
      <c r="FM40" s="62">
        <v>36</v>
      </c>
      <c r="FN40" s="63" t="str">
        <f t="shared" si="51"/>
        <v>東海村</v>
      </c>
      <c r="FO40" s="64">
        <v>81106</v>
      </c>
      <c r="FP40" s="64">
        <v>719041</v>
      </c>
      <c r="FQ40" s="64">
        <v>719041</v>
      </c>
      <c r="FR40" s="64">
        <v>3914454</v>
      </c>
      <c r="FS40" s="64">
        <v>3914454</v>
      </c>
      <c r="FT40" s="64">
        <v>2652982</v>
      </c>
      <c r="FU40" s="64">
        <v>12</v>
      </c>
      <c r="FV40" s="64">
        <v>232</v>
      </c>
      <c r="FW40" s="64">
        <v>232</v>
      </c>
      <c r="FY40" s="62">
        <v>36</v>
      </c>
      <c r="FZ40" s="63" t="str">
        <f t="shared" si="52"/>
        <v>東海村</v>
      </c>
      <c r="GA40" s="64">
        <v>0</v>
      </c>
      <c r="GB40" s="64">
        <v>0</v>
      </c>
      <c r="GC40" s="64">
        <v>0</v>
      </c>
      <c r="GD40" s="64">
        <v>0</v>
      </c>
      <c r="GE40" s="64">
        <v>0</v>
      </c>
      <c r="GF40" s="64">
        <v>0</v>
      </c>
      <c r="GG40" s="64">
        <v>0</v>
      </c>
      <c r="GH40" s="64">
        <v>0</v>
      </c>
      <c r="GI40" s="64">
        <v>0</v>
      </c>
      <c r="GK40" s="62">
        <v>36</v>
      </c>
      <c r="GL40" s="63" t="str">
        <f t="shared" si="53"/>
        <v>東海村</v>
      </c>
      <c r="GM40" s="64">
        <v>10731</v>
      </c>
      <c r="GN40" s="64">
        <v>83197</v>
      </c>
      <c r="GO40" s="64">
        <v>58738</v>
      </c>
      <c r="GP40" s="64">
        <v>6808</v>
      </c>
      <c r="GQ40" s="64">
        <v>6001</v>
      </c>
      <c r="GR40" s="64">
        <v>4774</v>
      </c>
      <c r="GS40" s="64">
        <v>2</v>
      </c>
      <c r="GT40" s="64">
        <v>130</v>
      </c>
      <c r="GU40" s="64">
        <v>84</v>
      </c>
      <c r="GW40" s="62">
        <v>36</v>
      </c>
      <c r="GX40" s="63" t="str">
        <f t="shared" si="54"/>
        <v>東海村</v>
      </c>
      <c r="GY40" s="64">
        <v>0</v>
      </c>
      <c r="GZ40" s="64">
        <v>0</v>
      </c>
      <c r="HA40" s="64">
        <v>0</v>
      </c>
      <c r="HB40" s="64">
        <v>0</v>
      </c>
      <c r="HC40" s="64">
        <v>0</v>
      </c>
      <c r="HD40" s="64">
        <v>0</v>
      </c>
      <c r="HE40" s="64">
        <v>0</v>
      </c>
      <c r="HF40" s="64">
        <v>0</v>
      </c>
      <c r="HG40" s="64">
        <v>0</v>
      </c>
      <c r="HI40" s="62">
        <v>36</v>
      </c>
      <c r="HJ40" s="63" t="str">
        <f t="shared" si="55"/>
        <v>東海村</v>
      </c>
      <c r="HK40" s="64">
        <v>0</v>
      </c>
      <c r="HL40" s="64">
        <v>0</v>
      </c>
      <c r="HM40" s="64">
        <v>0</v>
      </c>
      <c r="HN40" s="64">
        <v>0</v>
      </c>
      <c r="HO40" s="64">
        <v>0</v>
      </c>
      <c r="HP40" s="64">
        <v>0</v>
      </c>
      <c r="HQ40" s="64">
        <v>0</v>
      </c>
      <c r="HR40" s="64">
        <v>0</v>
      </c>
      <c r="HS40" s="64">
        <v>0</v>
      </c>
      <c r="HU40" s="62">
        <v>36</v>
      </c>
      <c r="HV40" s="63" t="str">
        <f t="shared" si="56"/>
        <v>東海村</v>
      </c>
      <c r="HW40" s="64">
        <v>562</v>
      </c>
      <c r="HX40" s="64">
        <v>139536</v>
      </c>
      <c r="HY40" s="64">
        <v>139536</v>
      </c>
      <c r="HZ40" s="64">
        <v>148829</v>
      </c>
      <c r="IA40" s="64">
        <v>148829</v>
      </c>
      <c r="IB40" s="64">
        <v>104180</v>
      </c>
      <c r="IC40" s="64">
        <v>7</v>
      </c>
      <c r="ID40" s="64">
        <v>299</v>
      </c>
      <c r="IE40" s="64">
        <v>299</v>
      </c>
      <c r="IG40" s="62">
        <v>36</v>
      </c>
      <c r="IH40" s="63" t="str">
        <f t="shared" si="57"/>
        <v>東海村</v>
      </c>
      <c r="II40" s="64">
        <v>0</v>
      </c>
      <c r="IJ40" s="64">
        <v>0</v>
      </c>
      <c r="IK40" s="64">
        <v>0</v>
      </c>
      <c r="IL40" s="64">
        <v>0</v>
      </c>
      <c r="IM40" s="64">
        <v>0</v>
      </c>
      <c r="IN40" s="64">
        <v>0</v>
      </c>
      <c r="IO40" s="64">
        <v>0</v>
      </c>
      <c r="IP40" s="64">
        <v>0</v>
      </c>
      <c r="IQ40" s="64">
        <v>0</v>
      </c>
    </row>
    <row r="41" spans="1:251" s="56" customFormat="1" ht="24.75" customHeight="1">
      <c r="A41" s="62">
        <v>37</v>
      </c>
      <c r="B41" s="63" t="s">
        <v>94</v>
      </c>
      <c r="C41" s="64">
        <v>118240</v>
      </c>
      <c r="D41" s="64">
        <v>14252188</v>
      </c>
      <c r="E41" s="64">
        <v>13467611</v>
      </c>
      <c r="F41" s="64">
        <v>1228122</v>
      </c>
      <c r="G41" s="64">
        <v>1168856</v>
      </c>
      <c r="H41" s="64">
        <v>1168856</v>
      </c>
      <c r="I41" s="64">
        <v>381</v>
      </c>
      <c r="J41" s="64">
        <v>20975</v>
      </c>
      <c r="K41" s="64">
        <v>19474</v>
      </c>
      <c r="L41" s="60"/>
      <c r="M41" s="62">
        <v>37</v>
      </c>
      <c r="N41" s="63" t="s">
        <v>94</v>
      </c>
      <c r="O41" s="64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64">
        <v>0</v>
      </c>
      <c r="V41" s="64">
        <v>0</v>
      </c>
      <c r="W41" s="64">
        <v>0</v>
      </c>
      <c r="X41" s="60"/>
      <c r="Y41" s="62">
        <v>37</v>
      </c>
      <c r="Z41" s="63" t="str">
        <f t="shared" si="40"/>
        <v>大子町</v>
      </c>
      <c r="AA41" s="64">
        <v>2425</v>
      </c>
      <c r="AB41" s="64">
        <v>51744</v>
      </c>
      <c r="AC41" s="64">
        <v>50166</v>
      </c>
      <c r="AD41" s="64">
        <v>84031</v>
      </c>
      <c r="AE41" s="64">
        <v>82411</v>
      </c>
      <c r="AF41" s="64">
        <v>54856</v>
      </c>
      <c r="AG41" s="64">
        <v>5</v>
      </c>
      <c r="AH41" s="64">
        <v>130</v>
      </c>
      <c r="AI41" s="64">
        <v>121</v>
      </c>
      <c r="AJ41" s="66"/>
      <c r="AK41" s="62">
        <v>37</v>
      </c>
      <c r="AL41" s="63" t="str">
        <f t="shared" si="41"/>
        <v>大子町</v>
      </c>
      <c r="AM41" s="64">
        <v>201307</v>
      </c>
      <c r="AN41" s="64">
        <v>18439858</v>
      </c>
      <c r="AO41" s="64">
        <v>16940589</v>
      </c>
      <c r="AP41" s="64">
        <v>781021</v>
      </c>
      <c r="AQ41" s="64">
        <v>720855</v>
      </c>
      <c r="AR41" s="64">
        <v>720855</v>
      </c>
      <c r="AS41" s="64">
        <v>797</v>
      </c>
      <c r="AT41" s="64">
        <v>38047</v>
      </c>
      <c r="AU41" s="64">
        <v>34328</v>
      </c>
      <c r="AV41" s="60"/>
      <c r="AW41" s="62">
        <v>37</v>
      </c>
      <c r="AX41" s="63" t="str">
        <f t="shared" si="58"/>
        <v>大子町</v>
      </c>
      <c r="AY41" s="64">
        <v>0</v>
      </c>
      <c r="AZ41" s="64">
        <v>0</v>
      </c>
      <c r="BA41" s="64">
        <v>0</v>
      </c>
      <c r="BB41" s="64">
        <v>0</v>
      </c>
      <c r="BC41" s="64">
        <v>0</v>
      </c>
      <c r="BD41" s="64">
        <v>0</v>
      </c>
      <c r="BE41" s="64">
        <v>0</v>
      </c>
      <c r="BF41" s="64">
        <v>0</v>
      </c>
      <c r="BG41" s="64">
        <v>0</v>
      </c>
      <c r="BH41" s="60"/>
      <c r="BI41" s="62">
        <v>37</v>
      </c>
      <c r="BJ41" s="63" t="str">
        <f t="shared" si="42"/>
        <v>大子町</v>
      </c>
      <c r="BK41" s="64">
        <v>405</v>
      </c>
      <c r="BL41" s="64">
        <v>90586</v>
      </c>
      <c r="BM41" s="64">
        <v>88905</v>
      </c>
      <c r="BN41" s="64">
        <v>178080</v>
      </c>
      <c r="BO41" s="64">
        <v>175748</v>
      </c>
      <c r="BP41" s="64">
        <v>114504</v>
      </c>
      <c r="BQ41" s="64">
        <v>11</v>
      </c>
      <c r="BR41" s="64">
        <v>241</v>
      </c>
      <c r="BS41" s="64">
        <v>224</v>
      </c>
      <c r="BT41" s="66"/>
      <c r="BU41" s="62">
        <v>37</v>
      </c>
      <c r="BV41" s="63" t="str">
        <f t="shared" si="43"/>
        <v>大子町</v>
      </c>
      <c r="BW41" s="64">
        <v>0</v>
      </c>
      <c r="BX41" s="64">
        <v>1509626</v>
      </c>
      <c r="BY41" s="64">
        <v>1303858</v>
      </c>
      <c r="BZ41" s="64">
        <v>5534699</v>
      </c>
      <c r="CA41" s="64">
        <v>4903668</v>
      </c>
      <c r="CB41" s="64">
        <v>793779</v>
      </c>
      <c r="CC41" s="64">
        <v>0</v>
      </c>
      <c r="CD41" s="64">
        <v>8034</v>
      </c>
      <c r="CE41" s="64">
        <v>6725</v>
      </c>
      <c r="CF41" s="66"/>
      <c r="CG41" s="62">
        <v>37</v>
      </c>
      <c r="CH41" s="63" t="str">
        <f t="shared" si="44"/>
        <v>大子町</v>
      </c>
      <c r="CI41" s="64">
        <v>0</v>
      </c>
      <c r="CJ41" s="64">
        <v>3465418</v>
      </c>
      <c r="CK41" s="64">
        <v>3305375</v>
      </c>
      <c r="CL41" s="64">
        <v>10598802</v>
      </c>
      <c r="CM41" s="64">
        <v>10288647</v>
      </c>
      <c r="CN41" s="64">
        <v>3304500</v>
      </c>
      <c r="CO41" s="64">
        <v>0</v>
      </c>
      <c r="CP41" s="64">
        <v>10384</v>
      </c>
      <c r="CQ41" s="64">
        <v>9143</v>
      </c>
      <c r="CR41" s="66"/>
      <c r="CS41" s="62">
        <v>37</v>
      </c>
      <c r="CT41" s="63" t="str">
        <f t="shared" si="45"/>
        <v>大子町</v>
      </c>
      <c r="CU41" s="64">
        <v>0</v>
      </c>
      <c r="CV41" s="64">
        <v>1268521</v>
      </c>
      <c r="CW41" s="64">
        <v>1249971</v>
      </c>
      <c r="CX41" s="64">
        <v>5675524</v>
      </c>
      <c r="CY41" s="64">
        <v>5638654</v>
      </c>
      <c r="CZ41" s="64">
        <v>3808496</v>
      </c>
      <c r="DA41" s="64">
        <v>0</v>
      </c>
      <c r="DB41" s="64">
        <v>3189</v>
      </c>
      <c r="DC41" s="64">
        <v>2977</v>
      </c>
      <c r="DD41" s="66"/>
      <c r="DE41" s="62">
        <v>37</v>
      </c>
      <c r="DF41" s="63" t="str">
        <f t="shared" si="46"/>
        <v>大子町</v>
      </c>
      <c r="DG41" s="64">
        <v>587560</v>
      </c>
      <c r="DH41" s="64">
        <v>6243565</v>
      </c>
      <c r="DI41" s="64">
        <v>5859204</v>
      </c>
      <c r="DJ41" s="64">
        <v>21809025</v>
      </c>
      <c r="DK41" s="64">
        <v>20830969</v>
      </c>
      <c r="DL41" s="64">
        <v>7906775</v>
      </c>
      <c r="DM41" s="64">
        <v>805</v>
      </c>
      <c r="DN41" s="64">
        <v>21607</v>
      </c>
      <c r="DO41" s="64">
        <v>18845</v>
      </c>
      <c r="DP41" s="95"/>
      <c r="DQ41" s="62">
        <v>37</v>
      </c>
      <c r="DR41" s="63" t="str">
        <f t="shared" si="47"/>
        <v>大子町</v>
      </c>
      <c r="DS41" s="64">
        <v>0</v>
      </c>
      <c r="DT41" s="64">
        <v>0</v>
      </c>
      <c r="DU41" s="64">
        <v>0</v>
      </c>
      <c r="DV41" s="64">
        <v>0</v>
      </c>
      <c r="DW41" s="64">
        <v>0</v>
      </c>
      <c r="DX41" s="64">
        <v>0</v>
      </c>
      <c r="DY41" s="64">
        <v>0</v>
      </c>
      <c r="DZ41" s="64">
        <v>0</v>
      </c>
      <c r="EA41" s="64">
        <v>0</v>
      </c>
      <c r="EB41" s="60"/>
      <c r="EC41" s="62">
        <v>37</v>
      </c>
      <c r="ED41" s="63" t="str">
        <f t="shared" si="48"/>
        <v>大子町</v>
      </c>
      <c r="EE41" s="64">
        <v>583</v>
      </c>
      <c r="EF41" s="64">
        <v>54</v>
      </c>
      <c r="EG41" s="64">
        <v>54</v>
      </c>
      <c r="EH41" s="64">
        <v>11302</v>
      </c>
      <c r="EI41" s="64">
        <v>11302</v>
      </c>
      <c r="EJ41" s="64">
        <v>11302</v>
      </c>
      <c r="EK41" s="64">
        <v>1</v>
      </c>
      <c r="EL41" s="64">
        <v>11</v>
      </c>
      <c r="EM41" s="64">
        <v>11</v>
      </c>
      <c r="EN41" s="60"/>
      <c r="EO41" s="62">
        <v>37</v>
      </c>
      <c r="EP41" s="63" t="str">
        <f t="shared" si="49"/>
        <v>大子町</v>
      </c>
      <c r="EQ41" s="64">
        <v>80639</v>
      </c>
      <c r="ER41" s="64">
        <v>11609</v>
      </c>
      <c r="ES41" s="64">
        <v>6204</v>
      </c>
      <c r="ET41" s="64">
        <v>81</v>
      </c>
      <c r="EU41" s="64">
        <v>43</v>
      </c>
      <c r="EV41" s="64">
        <v>43</v>
      </c>
      <c r="EW41" s="64">
        <v>60</v>
      </c>
      <c r="EX41" s="64">
        <v>25</v>
      </c>
      <c r="EY41" s="64">
        <v>15</v>
      </c>
      <c r="EZ41" s="60"/>
      <c r="FA41" s="62">
        <v>37</v>
      </c>
      <c r="FB41" s="63" t="str">
        <f t="shared" si="50"/>
        <v>大子町</v>
      </c>
      <c r="FC41" s="64">
        <v>5252025</v>
      </c>
      <c r="FD41" s="64">
        <v>141882419</v>
      </c>
      <c r="FE41" s="64">
        <v>131091111</v>
      </c>
      <c r="FF41" s="64">
        <v>2192293</v>
      </c>
      <c r="FG41" s="64">
        <v>2030916</v>
      </c>
      <c r="FH41" s="64">
        <v>2030916</v>
      </c>
      <c r="FI41" s="64">
        <v>861</v>
      </c>
      <c r="FJ41" s="64">
        <v>35771</v>
      </c>
      <c r="FK41" s="64">
        <v>31327</v>
      </c>
      <c r="FM41" s="62">
        <v>37</v>
      </c>
      <c r="FN41" s="63" t="str">
        <f t="shared" si="51"/>
        <v>大子町</v>
      </c>
      <c r="FO41" s="64">
        <v>0</v>
      </c>
      <c r="FP41" s="64">
        <v>0</v>
      </c>
      <c r="FQ41" s="64">
        <v>0</v>
      </c>
      <c r="FR41" s="64">
        <v>0</v>
      </c>
      <c r="FS41" s="64">
        <v>0</v>
      </c>
      <c r="FT41" s="64">
        <v>0</v>
      </c>
      <c r="FU41" s="64">
        <v>0</v>
      </c>
      <c r="FV41" s="64">
        <v>0</v>
      </c>
      <c r="FW41" s="64">
        <v>0</v>
      </c>
      <c r="FY41" s="62">
        <v>37</v>
      </c>
      <c r="FZ41" s="63" t="str">
        <f t="shared" si="52"/>
        <v>大子町</v>
      </c>
      <c r="GA41" s="64">
        <v>637541</v>
      </c>
      <c r="GB41" s="64">
        <v>2342845</v>
      </c>
      <c r="GC41" s="64">
        <v>2329390</v>
      </c>
      <c r="GD41" s="64">
        <v>38423</v>
      </c>
      <c r="GE41" s="64">
        <v>38202</v>
      </c>
      <c r="GF41" s="64">
        <v>38202</v>
      </c>
      <c r="GG41" s="64">
        <v>37</v>
      </c>
      <c r="GH41" s="64">
        <v>256</v>
      </c>
      <c r="GI41" s="64">
        <v>240</v>
      </c>
      <c r="GK41" s="62">
        <v>37</v>
      </c>
      <c r="GL41" s="63" t="str">
        <f t="shared" si="53"/>
        <v>大子町</v>
      </c>
      <c r="GM41" s="64">
        <v>557273</v>
      </c>
      <c r="GN41" s="64">
        <v>17307026</v>
      </c>
      <c r="GO41" s="64">
        <v>14311123</v>
      </c>
      <c r="GP41" s="64">
        <v>138456</v>
      </c>
      <c r="GQ41" s="64">
        <v>114489</v>
      </c>
      <c r="GR41" s="64">
        <v>114489</v>
      </c>
      <c r="GS41" s="64">
        <v>515</v>
      </c>
      <c r="GT41" s="64">
        <v>13179</v>
      </c>
      <c r="GU41" s="64">
        <v>11195</v>
      </c>
      <c r="GW41" s="62">
        <v>37</v>
      </c>
      <c r="GX41" s="63" t="str">
        <f t="shared" si="54"/>
        <v>大子町</v>
      </c>
      <c r="GY41" s="64">
        <v>0</v>
      </c>
      <c r="GZ41" s="64">
        <v>633083</v>
      </c>
      <c r="HA41" s="64">
        <v>632931</v>
      </c>
      <c r="HB41" s="64">
        <v>489373</v>
      </c>
      <c r="HC41" s="64">
        <v>489256</v>
      </c>
      <c r="HD41" s="64">
        <v>327887</v>
      </c>
      <c r="HE41" s="64">
        <v>0</v>
      </c>
      <c r="HF41" s="64">
        <v>278</v>
      </c>
      <c r="HG41" s="64">
        <v>277</v>
      </c>
      <c r="HI41" s="62">
        <v>37</v>
      </c>
      <c r="HJ41" s="63" t="str">
        <f t="shared" si="55"/>
        <v>大子町</v>
      </c>
      <c r="HK41" s="64">
        <v>114004</v>
      </c>
      <c r="HL41" s="64">
        <v>34027</v>
      </c>
      <c r="HM41" s="64">
        <v>34027</v>
      </c>
      <c r="HN41" s="64">
        <v>78521</v>
      </c>
      <c r="HO41" s="64">
        <v>78521</v>
      </c>
      <c r="HP41" s="64">
        <v>44500</v>
      </c>
      <c r="HQ41" s="64">
        <v>30</v>
      </c>
      <c r="HR41" s="64">
        <v>40</v>
      </c>
      <c r="HS41" s="64">
        <v>40</v>
      </c>
      <c r="HU41" s="62">
        <v>37</v>
      </c>
      <c r="HV41" s="63" t="str">
        <f t="shared" si="56"/>
        <v>大子町</v>
      </c>
      <c r="HW41" s="64">
        <v>407</v>
      </c>
      <c r="HX41" s="64">
        <v>366757</v>
      </c>
      <c r="HY41" s="64">
        <v>366757</v>
      </c>
      <c r="HZ41" s="64">
        <v>86188</v>
      </c>
      <c r="IA41" s="64">
        <v>86188</v>
      </c>
      <c r="IB41" s="64">
        <v>60331</v>
      </c>
      <c r="IC41" s="64">
        <v>10</v>
      </c>
      <c r="ID41" s="64">
        <v>1155</v>
      </c>
      <c r="IE41" s="64">
        <v>1155</v>
      </c>
      <c r="IG41" s="62">
        <v>37</v>
      </c>
      <c r="IH41" s="63" t="str">
        <f t="shared" si="57"/>
        <v>大子町</v>
      </c>
      <c r="II41" s="64">
        <v>0</v>
      </c>
      <c r="IJ41" s="64">
        <v>0</v>
      </c>
      <c r="IK41" s="64">
        <v>0</v>
      </c>
      <c r="IL41" s="64">
        <v>0</v>
      </c>
      <c r="IM41" s="64">
        <v>0</v>
      </c>
      <c r="IN41" s="64">
        <v>0</v>
      </c>
      <c r="IO41" s="64">
        <v>0</v>
      </c>
      <c r="IP41" s="64">
        <v>0</v>
      </c>
      <c r="IQ41" s="64">
        <v>0</v>
      </c>
    </row>
    <row r="42" spans="1:251" s="56" customFormat="1" ht="24.75" customHeight="1">
      <c r="A42" s="62">
        <v>38</v>
      </c>
      <c r="B42" s="63" t="s">
        <v>95</v>
      </c>
      <c r="C42" s="64">
        <v>106508</v>
      </c>
      <c r="D42" s="64">
        <v>10149344</v>
      </c>
      <c r="E42" s="64">
        <v>9826616</v>
      </c>
      <c r="F42" s="64">
        <v>1001108</v>
      </c>
      <c r="G42" s="64">
        <v>970738</v>
      </c>
      <c r="H42" s="64">
        <v>970738</v>
      </c>
      <c r="I42" s="64">
        <v>516</v>
      </c>
      <c r="J42" s="64">
        <v>6030</v>
      </c>
      <c r="K42" s="64">
        <v>5626</v>
      </c>
      <c r="L42" s="60"/>
      <c r="M42" s="62">
        <v>38</v>
      </c>
      <c r="N42" s="63" t="s">
        <v>95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0</v>
      </c>
      <c r="W42" s="64">
        <v>0</v>
      </c>
      <c r="X42" s="60"/>
      <c r="Y42" s="62">
        <v>38</v>
      </c>
      <c r="Z42" s="63" t="str">
        <f t="shared" si="40"/>
        <v>美浦村</v>
      </c>
      <c r="AA42" s="64">
        <v>1438</v>
      </c>
      <c r="AB42" s="64">
        <v>68100</v>
      </c>
      <c r="AC42" s="64">
        <v>64568</v>
      </c>
      <c r="AD42" s="64">
        <v>101254</v>
      </c>
      <c r="AE42" s="64">
        <v>97933</v>
      </c>
      <c r="AF42" s="64">
        <v>32618</v>
      </c>
      <c r="AG42" s="64">
        <v>9</v>
      </c>
      <c r="AH42" s="64">
        <v>89</v>
      </c>
      <c r="AI42" s="64">
        <v>84</v>
      </c>
      <c r="AJ42" s="66"/>
      <c r="AK42" s="62">
        <v>38</v>
      </c>
      <c r="AL42" s="63" t="str">
        <f t="shared" si="41"/>
        <v>美浦村</v>
      </c>
      <c r="AM42" s="64">
        <v>48626</v>
      </c>
      <c r="AN42" s="64">
        <v>2930220</v>
      </c>
      <c r="AO42" s="64">
        <v>2750288</v>
      </c>
      <c r="AP42" s="64">
        <v>151689</v>
      </c>
      <c r="AQ42" s="64">
        <v>142561</v>
      </c>
      <c r="AR42" s="64">
        <v>142561</v>
      </c>
      <c r="AS42" s="64">
        <v>298</v>
      </c>
      <c r="AT42" s="64">
        <v>4409</v>
      </c>
      <c r="AU42" s="64">
        <v>4066</v>
      </c>
      <c r="AV42" s="60"/>
      <c r="AW42" s="62">
        <v>38</v>
      </c>
      <c r="AX42" s="63" t="str">
        <f t="shared" si="58"/>
        <v>美浦村</v>
      </c>
      <c r="AY42" s="64">
        <v>0</v>
      </c>
      <c r="AZ42" s="64">
        <v>0</v>
      </c>
      <c r="BA42" s="64">
        <v>0</v>
      </c>
      <c r="BB42" s="64">
        <v>0</v>
      </c>
      <c r="BC42" s="64">
        <v>0</v>
      </c>
      <c r="BD42" s="64">
        <v>0</v>
      </c>
      <c r="BE42" s="64">
        <v>0</v>
      </c>
      <c r="BF42" s="64">
        <v>0</v>
      </c>
      <c r="BG42" s="64">
        <v>0</v>
      </c>
      <c r="BH42" s="60"/>
      <c r="BI42" s="62">
        <v>38</v>
      </c>
      <c r="BJ42" s="63" t="str">
        <f t="shared" si="42"/>
        <v>美浦村</v>
      </c>
      <c r="BK42" s="64">
        <v>190</v>
      </c>
      <c r="BL42" s="64">
        <v>203460</v>
      </c>
      <c r="BM42" s="64">
        <v>195263</v>
      </c>
      <c r="BN42" s="64">
        <v>207258</v>
      </c>
      <c r="BO42" s="64">
        <v>202818</v>
      </c>
      <c r="BP42" s="64">
        <v>61828</v>
      </c>
      <c r="BQ42" s="64">
        <v>4</v>
      </c>
      <c r="BR42" s="64">
        <v>256</v>
      </c>
      <c r="BS42" s="64">
        <v>236</v>
      </c>
      <c r="BT42" s="66"/>
      <c r="BU42" s="62">
        <v>38</v>
      </c>
      <c r="BV42" s="63" t="str">
        <f t="shared" si="43"/>
        <v>美浦村</v>
      </c>
      <c r="BW42" s="64">
        <v>0</v>
      </c>
      <c r="BX42" s="64">
        <v>1440405</v>
      </c>
      <c r="BY42" s="64">
        <v>973879</v>
      </c>
      <c r="BZ42" s="64">
        <v>6924104</v>
      </c>
      <c r="CA42" s="64">
        <v>4704970</v>
      </c>
      <c r="CB42" s="64">
        <v>784142</v>
      </c>
      <c r="CC42" s="64">
        <v>0</v>
      </c>
      <c r="CD42" s="64">
        <v>7911</v>
      </c>
      <c r="CE42" s="64">
        <v>4656</v>
      </c>
      <c r="CF42" s="66"/>
      <c r="CG42" s="62">
        <v>38</v>
      </c>
      <c r="CH42" s="63" t="str">
        <f t="shared" si="44"/>
        <v>美浦村</v>
      </c>
      <c r="CI42" s="64">
        <v>0</v>
      </c>
      <c r="CJ42" s="64">
        <v>1860950</v>
      </c>
      <c r="CK42" s="64">
        <v>1816710</v>
      </c>
      <c r="CL42" s="64">
        <v>8156979</v>
      </c>
      <c r="CM42" s="64">
        <v>7968703</v>
      </c>
      <c r="CN42" s="64">
        <v>2656195</v>
      </c>
      <c r="CO42" s="64">
        <v>0</v>
      </c>
      <c r="CP42" s="64">
        <v>5885</v>
      </c>
      <c r="CQ42" s="64">
        <v>4655</v>
      </c>
      <c r="CR42" s="66"/>
      <c r="CS42" s="62">
        <v>38</v>
      </c>
      <c r="CT42" s="63" t="str">
        <f t="shared" si="45"/>
        <v>美浦村</v>
      </c>
      <c r="CU42" s="64">
        <v>0</v>
      </c>
      <c r="CV42" s="64">
        <v>1759346</v>
      </c>
      <c r="CW42" s="64">
        <v>1757290</v>
      </c>
      <c r="CX42" s="64">
        <v>9530129</v>
      </c>
      <c r="CY42" s="64">
        <v>9522076</v>
      </c>
      <c r="CZ42" s="64">
        <v>6633354</v>
      </c>
      <c r="DA42" s="64">
        <v>0</v>
      </c>
      <c r="DB42" s="64">
        <v>1560</v>
      </c>
      <c r="DC42" s="64">
        <v>1502</v>
      </c>
      <c r="DD42" s="66"/>
      <c r="DE42" s="62">
        <v>38</v>
      </c>
      <c r="DF42" s="63" t="str">
        <f t="shared" si="46"/>
        <v>美浦村</v>
      </c>
      <c r="DG42" s="64">
        <v>323601</v>
      </c>
      <c r="DH42" s="64">
        <v>5060701</v>
      </c>
      <c r="DI42" s="64">
        <v>4547879</v>
      </c>
      <c r="DJ42" s="64">
        <v>24611212</v>
      </c>
      <c r="DK42" s="64">
        <v>22195749</v>
      </c>
      <c r="DL42" s="64">
        <v>10073691</v>
      </c>
      <c r="DM42" s="64">
        <v>339</v>
      </c>
      <c r="DN42" s="64">
        <v>15356</v>
      </c>
      <c r="DO42" s="64">
        <v>10813</v>
      </c>
      <c r="DP42" s="95"/>
      <c r="DQ42" s="62">
        <v>38</v>
      </c>
      <c r="DR42" s="63" t="str">
        <f t="shared" si="47"/>
        <v>美浦村</v>
      </c>
      <c r="DS42" s="64">
        <v>0</v>
      </c>
      <c r="DT42" s="64">
        <v>0</v>
      </c>
      <c r="DU42" s="64">
        <v>0</v>
      </c>
      <c r="DV42" s="64">
        <v>0</v>
      </c>
      <c r="DW42" s="64">
        <v>0</v>
      </c>
      <c r="DX42" s="64">
        <v>0</v>
      </c>
      <c r="DY42" s="64">
        <v>0</v>
      </c>
      <c r="DZ42" s="64">
        <v>0</v>
      </c>
      <c r="EA42" s="64">
        <v>0</v>
      </c>
      <c r="EB42" s="60"/>
      <c r="EC42" s="62">
        <v>38</v>
      </c>
      <c r="ED42" s="63" t="str">
        <f t="shared" si="48"/>
        <v>美浦村</v>
      </c>
      <c r="EE42" s="64">
        <v>0</v>
      </c>
      <c r="EF42" s="64">
        <v>0</v>
      </c>
      <c r="EG42" s="64">
        <v>0</v>
      </c>
      <c r="EH42" s="64">
        <v>0</v>
      </c>
      <c r="EI42" s="64">
        <v>0</v>
      </c>
      <c r="EJ42" s="64">
        <v>0</v>
      </c>
      <c r="EK42" s="64">
        <v>0</v>
      </c>
      <c r="EL42" s="64">
        <v>0</v>
      </c>
      <c r="EM42" s="64">
        <v>0</v>
      </c>
      <c r="EN42" s="60"/>
      <c r="EO42" s="62">
        <v>38</v>
      </c>
      <c r="EP42" s="63" t="str">
        <f t="shared" si="49"/>
        <v>美浦村</v>
      </c>
      <c r="EQ42" s="64">
        <v>16338</v>
      </c>
      <c r="ER42" s="64">
        <v>0</v>
      </c>
      <c r="ES42" s="64">
        <v>0</v>
      </c>
      <c r="ET42" s="64">
        <v>0</v>
      </c>
      <c r="EU42" s="64">
        <v>0</v>
      </c>
      <c r="EV42" s="64">
        <v>0</v>
      </c>
      <c r="EW42" s="64">
        <v>13</v>
      </c>
      <c r="EX42" s="64">
        <v>0</v>
      </c>
      <c r="EY42" s="64">
        <v>0</v>
      </c>
      <c r="EZ42" s="60"/>
      <c r="FA42" s="62">
        <v>38</v>
      </c>
      <c r="FB42" s="63" t="str">
        <f t="shared" si="50"/>
        <v>美浦村</v>
      </c>
      <c r="FC42" s="64">
        <v>267978</v>
      </c>
      <c r="FD42" s="64">
        <v>4608469</v>
      </c>
      <c r="FE42" s="64">
        <v>4170740</v>
      </c>
      <c r="FF42" s="64">
        <v>152067</v>
      </c>
      <c r="FG42" s="64">
        <v>137625</v>
      </c>
      <c r="FH42" s="64">
        <v>137625</v>
      </c>
      <c r="FI42" s="64">
        <v>326</v>
      </c>
      <c r="FJ42" s="64">
        <v>3921</v>
      </c>
      <c r="FK42" s="64">
        <v>3397</v>
      </c>
      <c r="FM42" s="62">
        <v>38</v>
      </c>
      <c r="FN42" s="63" t="str">
        <f t="shared" si="51"/>
        <v>美浦村</v>
      </c>
      <c r="FO42" s="64">
        <v>10193</v>
      </c>
      <c r="FP42" s="64">
        <v>185271</v>
      </c>
      <c r="FQ42" s="64">
        <v>175296</v>
      </c>
      <c r="FR42" s="64">
        <v>16674</v>
      </c>
      <c r="FS42" s="64">
        <v>15777</v>
      </c>
      <c r="FT42" s="64">
        <v>11001</v>
      </c>
      <c r="FU42" s="64">
        <v>11</v>
      </c>
      <c r="FV42" s="64">
        <v>124</v>
      </c>
      <c r="FW42" s="64">
        <v>110</v>
      </c>
      <c r="FY42" s="62">
        <v>38</v>
      </c>
      <c r="FZ42" s="63" t="str">
        <f t="shared" si="52"/>
        <v>美浦村</v>
      </c>
      <c r="GA42" s="64">
        <v>156</v>
      </c>
      <c r="GB42" s="64">
        <v>139917</v>
      </c>
      <c r="GC42" s="64">
        <v>139917</v>
      </c>
      <c r="GD42" s="64">
        <v>78353</v>
      </c>
      <c r="GE42" s="64">
        <v>78353</v>
      </c>
      <c r="GF42" s="64">
        <v>54847</v>
      </c>
      <c r="GG42" s="64">
        <v>2</v>
      </c>
      <c r="GH42" s="64">
        <v>84</v>
      </c>
      <c r="GI42" s="64">
        <v>84</v>
      </c>
      <c r="GK42" s="62">
        <v>38</v>
      </c>
      <c r="GL42" s="63" t="str">
        <f t="shared" si="53"/>
        <v>美浦村</v>
      </c>
      <c r="GM42" s="64">
        <v>116231</v>
      </c>
      <c r="GN42" s="64">
        <v>621364</v>
      </c>
      <c r="GO42" s="64">
        <v>479652</v>
      </c>
      <c r="GP42" s="64">
        <v>16651</v>
      </c>
      <c r="GQ42" s="64">
        <v>13052</v>
      </c>
      <c r="GR42" s="64">
        <v>12553</v>
      </c>
      <c r="GS42" s="64">
        <v>280</v>
      </c>
      <c r="GT42" s="64">
        <v>1249</v>
      </c>
      <c r="GU42" s="64">
        <v>901</v>
      </c>
      <c r="GW42" s="62">
        <v>38</v>
      </c>
      <c r="GX42" s="63" t="str">
        <f t="shared" si="54"/>
        <v>美浦村</v>
      </c>
      <c r="GY42" s="64">
        <v>43920</v>
      </c>
      <c r="GZ42" s="64">
        <v>1275460</v>
      </c>
      <c r="HA42" s="64">
        <v>1275460</v>
      </c>
      <c r="HB42" s="64">
        <v>1220874</v>
      </c>
      <c r="HC42" s="64">
        <v>1220874</v>
      </c>
      <c r="HD42" s="64">
        <v>817466</v>
      </c>
      <c r="HE42" s="64">
        <v>117</v>
      </c>
      <c r="HF42" s="64">
        <v>1147</v>
      </c>
      <c r="HG42" s="64">
        <v>1147</v>
      </c>
      <c r="HI42" s="62">
        <v>38</v>
      </c>
      <c r="HJ42" s="63" t="str">
        <f t="shared" si="55"/>
        <v>美浦村</v>
      </c>
      <c r="HK42" s="64">
        <v>0</v>
      </c>
      <c r="HL42" s="64">
        <v>0</v>
      </c>
      <c r="HM42" s="64">
        <v>0</v>
      </c>
      <c r="HN42" s="64">
        <v>0</v>
      </c>
      <c r="HO42" s="64">
        <v>0</v>
      </c>
      <c r="HP42" s="64">
        <v>0</v>
      </c>
      <c r="HQ42" s="64">
        <v>0</v>
      </c>
      <c r="HR42" s="64">
        <v>0</v>
      </c>
      <c r="HS42" s="64">
        <v>0</v>
      </c>
      <c r="HU42" s="62">
        <v>38</v>
      </c>
      <c r="HV42" s="63" t="str">
        <f t="shared" si="56"/>
        <v>美浦村</v>
      </c>
      <c r="HW42" s="64">
        <v>0</v>
      </c>
      <c r="HX42" s="64">
        <v>0</v>
      </c>
      <c r="HY42" s="64">
        <v>0</v>
      </c>
      <c r="HZ42" s="64">
        <v>0</v>
      </c>
      <c r="IA42" s="64">
        <v>0</v>
      </c>
      <c r="IB42" s="64">
        <v>0</v>
      </c>
      <c r="IC42" s="64">
        <v>0</v>
      </c>
      <c r="ID42" s="64">
        <v>0</v>
      </c>
      <c r="IE42" s="64">
        <v>0</v>
      </c>
      <c r="IG42" s="62">
        <v>38</v>
      </c>
      <c r="IH42" s="63" t="str">
        <f t="shared" si="57"/>
        <v>美浦村</v>
      </c>
      <c r="II42" s="64">
        <v>0</v>
      </c>
      <c r="IJ42" s="64">
        <v>0</v>
      </c>
      <c r="IK42" s="64">
        <v>0</v>
      </c>
      <c r="IL42" s="64">
        <v>0</v>
      </c>
      <c r="IM42" s="64">
        <v>0</v>
      </c>
      <c r="IN42" s="64">
        <v>0</v>
      </c>
      <c r="IO42" s="64">
        <v>0</v>
      </c>
      <c r="IP42" s="64">
        <v>0</v>
      </c>
      <c r="IQ42" s="64">
        <v>0</v>
      </c>
    </row>
    <row r="43" spans="1:251" s="56" customFormat="1" ht="24.75" customHeight="1">
      <c r="A43" s="62">
        <v>39</v>
      </c>
      <c r="B43" s="63" t="s">
        <v>96</v>
      </c>
      <c r="C43" s="64">
        <v>110957</v>
      </c>
      <c r="D43" s="64">
        <v>8047064</v>
      </c>
      <c r="E43" s="64">
        <v>7725588</v>
      </c>
      <c r="F43" s="64">
        <v>943821</v>
      </c>
      <c r="G43" s="64">
        <v>908691</v>
      </c>
      <c r="H43" s="64">
        <v>908691</v>
      </c>
      <c r="I43" s="64">
        <v>260</v>
      </c>
      <c r="J43" s="64">
        <v>7453</v>
      </c>
      <c r="K43" s="64">
        <v>6983</v>
      </c>
      <c r="L43" s="60"/>
      <c r="M43" s="62">
        <v>39</v>
      </c>
      <c r="N43" s="63" t="s">
        <v>96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0"/>
      <c r="Y43" s="62">
        <v>39</v>
      </c>
      <c r="Z43" s="63" t="str">
        <f t="shared" si="40"/>
        <v>阿見町</v>
      </c>
      <c r="AA43" s="64">
        <v>128536</v>
      </c>
      <c r="AB43" s="64">
        <v>64335</v>
      </c>
      <c r="AC43" s="64">
        <v>64335</v>
      </c>
      <c r="AD43" s="64">
        <v>277793</v>
      </c>
      <c r="AE43" s="64">
        <v>277793</v>
      </c>
      <c r="AF43" s="64">
        <v>88058</v>
      </c>
      <c r="AG43" s="64">
        <v>194</v>
      </c>
      <c r="AH43" s="64">
        <v>87</v>
      </c>
      <c r="AI43" s="64">
        <v>87</v>
      </c>
      <c r="AJ43" s="66"/>
      <c r="AK43" s="62">
        <v>39</v>
      </c>
      <c r="AL43" s="63" t="str">
        <f t="shared" si="41"/>
        <v>阿見町</v>
      </c>
      <c r="AM43" s="64">
        <v>96345</v>
      </c>
      <c r="AN43" s="64">
        <v>15193363</v>
      </c>
      <c r="AO43" s="64">
        <v>14013266</v>
      </c>
      <c r="AP43" s="64">
        <v>889983</v>
      </c>
      <c r="AQ43" s="64">
        <v>821732</v>
      </c>
      <c r="AR43" s="64">
        <v>821732</v>
      </c>
      <c r="AS43" s="64">
        <v>318</v>
      </c>
      <c r="AT43" s="64">
        <v>14065</v>
      </c>
      <c r="AU43" s="64">
        <v>12681</v>
      </c>
      <c r="AV43" s="60"/>
      <c r="AW43" s="62">
        <v>39</v>
      </c>
      <c r="AX43" s="63" t="str">
        <f t="shared" si="58"/>
        <v>阿見町</v>
      </c>
      <c r="AY43" s="64">
        <v>0</v>
      </c>
      <c r="AZ43" s="64">
        <v>0</v>
      </c>
      <c r="BA43" s="64">
        <v>0</v>
      </c>
      <c r="BB43" s="64">
        <v>0</v>
      </c>
      <c r="BC43" s="64">
        <v>0</v>
      </c>
      <c r="BD43" s="64">
        <v>0</v>
      </c>
      <c r="BE43" s="64">
        <v>0</v>
      </c>
      <c r="BF43" s="64">
        <v>0</v>
      </c>
      <c r="BG43" s="64">
        <v>0</v>
      </c>
      <c r="BH43" s="60"/>
      <c r="BI43" s="62">
        <v>39</v>
      </c>
      <c r="BJ43" s="63" t="str">
        <f t="shared" si="42"/>
        <v>阿見町</v>
      </c>
      <c r="BK43" s="64">
        <v>464346</v>
      </c>
      <c r="BL43" s="64">
        <v>1042900</v>
      </c>
      <c r="BM43" s="64">
        <v>1036228</v>
      </c>
      <c r="BN43" s="64">
        <v>11903280</v>
      </c>
      <c r="BO43" s="64">
        <v>11766165</v>
      </c>
      <c r="BP43" s="64">
        <v>1874923</v>
      </c>
      <c r="BQ43" s="64">
        <v>250</v>
      </c>
      <c r="BR43" s="64">
        <v>1313</v>
      </c>
      <c r="BS43" s="64">
        <v>1282</v>
      </c>
      <c r="BT43" s="66"/>
      <c r="BU43" s="62">
        <v>39</v>
      </c>
      <c r="BV43" s="63" t="str">
        <f t="shared" si="43"/>
        <v>阿見町</v>
      </c>
      <c r="BW43" s="64">
        <v>0</v>
      </c>
      <c r="BX43" s="64">
        <v>3674911</v>
      </c>
      <c r="BY43" s="64">
        <v>3552400</v>
      </c>
      <c r="BZ43" s="64">
        <v>52091271</v>
      </c>
      <c r="CA43" s="64">
        <v>51091404</v>
      </c>
      <c r="CB43" s="64">
        <v>8197322</v>
      </c>
      <c r="CC43" s="64">
        <v>0</v>
      </c>
      <c r="CD43" s="64">
        <v>18625</v>
      </c>
      <c r="CE43" s="64">
        <v>17758</v>
      </c>
      <c r="CF43" s="66"/>
      <c r="CG43" s="62">
        <v>39</v>
      </c>
      <c r="CH43" s="63" t="str">
        <f t="shared" si="44"/>
        <v>阿見町</v>
      </c>
      <c r="CI43" s="64">
        <v>0</v>
      </c>
      <c r="CJ43" s="64">
        <v>3475900</v>
      </c>
      <c r="CK43" s="64">
        <v>3465874</v>
      </c>
      <c r="CL43" s="64">
        <v>29340155</v>
      </c>
      <c r="CM43" s="64">
        <v>29277133</v>
      </c>
      <c r="CN43" s="64">
        <v>9529981</v>
      </c>
      <c r="CO43" s="64">
        <v>0</v>
      </c>
      <c r="CP43" s="64">
        <v>13998</v>
      </c>
      <c r="CQ43" s="64">
        <v>13696</v>
      </c>
      <c r="CR43" s="66"/>
      <c r="CS43" s="62">
        <v>39</v>
      </c>
      <c r="CT43" s="63" t="str">
        <f t="shared" si="45"/>
        <v>阿見町</v>
      </c>
      <c r="CU43" s="64">
        <v>0</v>
      </c>
      <c r="CV43" s="64">
        <v>4596836</v>
      </c>
      <c r="CW43" s="64">
        <v>4596069</v>
      </c>
      <c r="CX43" s="64">
        <v>63586196</v>
      </c>
      <c r="CY43" s="64">
        <v>63582381</v>
      </c>
      <c r="CZ43" s="64">
        <v>41426399</v>
      </c>
      <c r="DA43" s="64">
        <v>0</v>
      </c>
      <c r="DB43" s="64">
        <v>4016</v>
      </c>
      <c r="DC43" s="64">
        <v>3989</v>
      </c>
      <c r="DD43" s="66"/>
      <c r="DE43" s="62">
        <v>39</v>
      </c>
      <c r="DF43" s="63" t="str">
        <f t="shared" si="46"/>
        <v>阿見町</v>
      </c>
      <c r="DG43" s="64">
        <v>636422</v>
      </c>
      <c r="DH43" s="64">
        <v>11747647</v>
      </c>
      <c r="DI43" s="64">
        <v>11614343</v>
      </c>
      <c r="DJ43" s="64">
        <v>145017622</v>
      </c>
      <c r="DK43" s="64">
        <v>143950918</v>
      </c>
      <c r="DL43" s="64">
        <v>59153702</v>
      </c>
      <c r="DM43" s="64">
        <v>734</v>
      </c>
      <c r="DN43" s="64">
        <v>36639</v>
      </c>
      <c r="DO43" s="64">
        <v>35443</v>
      </c>
      <c r="DP43" s="95"/>
      <c r="DQ43" s="62">
        <v>39</v>
      </c>
      <c r="DR43" s="63" t="str">
        <f t="shared" si="47"/>
        <v>阿見町</v>
      </c>
      <c r="DS43" s="64">
        <v>0</v>
      </c>
      <c r="DT43" s="64">
        <v>0</v>
      </c>
      <c r="DU43" s="64">
        <v>0</v>
      </c>
      <c r="DV43" s="64">
        <v>0</v>
      </c>
      <c r="DW43" s="64">
        <v>0</v>
      </c>
      <c r="DX43" s="64">
        <v>0</v>
      </c>
      <c r="DY43" s="64">
        <v>0</v>
      </c>
      <c r="DZ43" s="64">
        <v>0</v>
      </c>
      <c r="EA43" s="64">
        <v>0</v>
      </c>
      <c r="EB43" s="60"/>
      <c r="EC43" s="62">
        <v>39</v>
      </c>
      <c r="ED43" s="63" t="str">
        <f t="shared" si="48"/>
        <v>阿見町</v>
      </c>
      <c r="EE43" s="64">
        <v>0</v>
      </c>
      <c r="EF43" s="64">
        <v>0</v>
      </c>
      <c r="EG43" s="64">
        <v>0</v>
      </c>
      <c r="EH43" s="64">
        <v>0</v>
      </c>
      <c r="EI43" s="64">
        <v>0</v>
      </c>
      <c r="EJ43" s="64">
        <v>0</v>
      </c>
      <c r="EK43" s="64">
        <v>0</v>
      </c>
      <c r="EL43" s="64">
        <v>0</v>
      </c>
      <c r="EM43" s="64">
        <v>0</v>
      </c>
      <c r="EN43" s="60"/>
      <c r="EO43" s="62">
        <v>39</v>
      </c>
      <c r="EP43" s="63" t="str">
        <f t="shared" si="49"/>
        <v>阿見町</v>
      </c>
      <c r="EQ43" s="64">
        <v>38276</v>
      </c>
      <c r="ER43" s="64">
        <v>274</v>
      </c>
      <c r="ES43" s="64">
        <v>125</v>
      </c>
      <c r="ET43" s="64">
        <v>7</v>
      </c>
      <c r="EU43" s="64">
        <v>3</v>
      </c>
      <c r="EV43" s="64">
        <v>3</v>
      </c>
      <c r="EW43" s="64">
        <v>10</v>
      </c>
      <c r="EX43" s="64">
        <v>5</v>
      </c>
      <c r="EY43" s="64">
        <v>2</v>
      </c>
      <c r="EZ43" s="60"/>
      <c r="FA43" s="62">
        <v>39</v>
      </c>
      <c r="FB43" s="63" t="str">
        <f t="shared" si="50"/>
        <v>阿見町</v>
      </c>
      <c r="FC43" s="64">
        <v>159232</v>
      </c>
      <c r="FD43" s="64">
        <v>10482054</v>
      </c>
      <c r="FE43" s="64">
        <v>9009143</v>
      </c>
      <c r="FF43" s="64">
        <v>366872</v>
      </c>
      <c r="FG43" s="64">
        <v>315320</v>
      </c>
      <c r="FH43" s="64">
        <v>315320</v>
      </c>
      <c r="FI43" s="64">
        <v>251</v>
      </c>
      <c r="FJ43" s="64">
        <v>8054</v>
      </c>
      <c r="FK43" s="64">
        <v>6402</v>
      </c>
      <c r="FM43" s="62">
        <v>39</v>
      </c>
      <c r="FN43" s="63" t="str">
        <f t="shared" si="51"/>
        <v>阿見町</v>
      </c>
      <c r="FO43" s="64">
        <v>123606</v>
      </c>
      <c r="FP43" s="64">
        <v>404133</v>
      </c>
      <c r="FQ43" s="64">
        <v>365448</v>
      </c>
      <c r="FR43" s="64">
        <v>36372</v>
      </c>
      <c r="FS43" s="64">
        <v>32890</v>
      </c>
      <c r="FT43" s="64">
        <v>32890</v>
      </c>
      <c r="FU43" s="64">
        <v>110</v>
      </c>
      <c r="FV43" s="64">
        <v>363</v>
      </c>
      <c r="FW43" s="64">
        <v>283</v>
      </c>
      <c r="FY43" s="62">
        <v>39</v>
      </c>
      <c r="FZ43" s="63" t="str">
        <f t="shared" si="52"/>
        <v>阿見町</v>
      </c>
      <c r="GA43" s="64">
        <v>0</v>
      </c>
      <c r="GB43" s="64">
        <v>0</v>
      </c>
      <c r="GC43" s="64">
        <v>0</v>
      </c>
      <c r="GD43" s="64">
        <v>0</v>
      </c>
      <c r="GE43" s="64">
        <v>0</v>
      </c>
      <c r="GF43" s="64">
        <v>0</v>
      </c>
      <c r="GG43" s="64">
        <v>0</v>
      </c>
      <c r="GH43" s="64">
        <v>0</v>
      </c>
      <c r="GI43" s="64">
        <v>0</v>
      </c>
      <c r="GK43" s="62">
        <v>39</v>
      </c>
      <c r="GL43" s="63" t="str">
        <f t="shared" si="53"/>
        <v>阿見町</v>
      </c>
      <c r="GM43" s="64">
        <v>799489</v>
      </c>
      <c r="GN43" s="64">
        <v>361141</v>
      </c>
      <c r="GO43" s="64">
        <v>269562</v>
      </c>
      <c r="GP43" s="64">
        <v>9962</v>
      </c>
      <c r="GQ43" s="64">
        <v>7586</v>
      </c>
      <c r="GR43" s="64">
        <v>7586</v>
      </c>
      <c r="GS43" s="64">
        <v>196</v>
      </c>
      <c r="GT43" s="64">
        <v>1285</v>
      </c>
      <c r="GU43" s="64">
        <v>944</v>
      </c>
      <c r="GW43" s="62">
        <v>39</v>
      </c>
      <c r="GX43" s="63" t="str">
        <f t="shared" si="54"/>
        <v>阿見町</v>
      </c>
      <c r="GY43" s="64">
        <v>0</v>
      </c>
      <c r="GZ43" s="64">
        <v>1443336</v>
      </c>
      <c r="HA43" s="64">
        <v>1443055</v>
      </c>
      <c r="HB43" s="64">
        <v>1457607</v>
      </c>
      <c r="HC43" s="64">
        <v>1457326</v>
      </c>
      <c r="HD43" s="64">
        <v>984571</v>
      </c>
      <c r="HE43" s="64">
        <v>0</v>
      </c>
      <c r="HF43" s="64">
        <v>369</v>
      </c>
      <c r="HG43" s="64">
        <v>367</v>
      </c>
      <c r="HI43" s="62">
        <v>39</v>
      </c>
      <c r="HJ43" s="63" t="str">
        <f t="shared" si="55"/>
        <v>阿見町</v>
      </c>
      <c r="HK43" s="64">
        <v>0</v>
      </c>
      <c r="HL43" s="64">
        <v>0</v>
      </c>
      <c r="HM43" s="64">
        <v>0</v>
      </c>
      <c r="HN43" s="64">
        <v>0</v>
      </c>
      <c r="HO43" s="64">
        <v>0</v>
      </c>
      <c r="HP43" s="64">
        <v>0</v>
      </c>
      <c r="HQ43" s="64">
        <v>0</v>
      </c>
      <c r="HR43" s="64">
        <v>0</v>
      </c>
      <c r="HS43" s="64">
        <v>0</v>
      </c>
      <c r="HU43" s="62">
        <v>39</v>
      </c>
      <c r="HV43" s="63" t="str">
        <f t="shared" si="56"/>
        <v>阿見町</v>
      </c>
      <c r="HW43" s="64">
        <v>737</v>
      </c>
      <c r="HX43" s="64">
        <v>14779</v>
      </c>
      <c r="HY43" s="64">
        <v>14779</v>
      </c>
      <c r="HZ43" s="64">
        <v>42467</v>
      </c>
      <c r="IA43" s="64">
        <v>42467</v>
      </c>
      <c r="IB43" s="64">
        <v>29480</v>
      </c>
      <c r="IC43" s="64">
        <v>1</v>
      </c>
      <c r="ID43" s="64">
        <v>29</v>
      </c>
      <c r="IE43" s="64">
        <v>29</v>
      </c>
      <c r="IG43" s="62">
        <v>39</v>
      </c>
      <c r="IH43" s="63" t="str">
        <f t="shared" si="57"/>
        <v>阿見町</v>
      </c>
      <c r="II43" s="64">
        <v>0</v>
      </c>
      <c r="IJ43" s="64">
        <v>0</v>
      </c>
      <c r="IK43" s="64">
        <v>0</v>
      </c>
      <c r="IL43" s="64">
        <v>0</v>
      </c>
      <c r="IM43" s="64">
        <v>0</v>
      </c>
      <c r="IN43" s="64">
        <v>0</v>
      </c>
      <c r="IO43" s="64">
        <v>0</v>
      </c>
      <c r="IP43" s="64">
        <v>0</v>
      </c>
      <c r="IQ43" s="64">
        <v>0</v>
      </c>
    </row>
    <row r="44" spans="1:251" s="56" customFormat="1" ht="24.75" customHeight="1">
      <c r="A44" s="62">
        <v>40</v>
      </c>
      <c r="B44" s="63" t="s">
        <v>97</v>
      </c>
      <c r="C44" s="64">
        <v>155060</v>
      </c>
      <c r="D44" s="64">
        <v>26299014</v>
      </c>
      <c r="E44" s="64">
        <v>25421179</v>
      </c>
      <c r="F44" s="64">
        <v>2649295</v>
      </c>
      <c r="G44" s="64">
        <v>2561163</v>
      </c>
      <c r="H44" s="64">
        <v>2540918</v>
      </c>
      <c r="I44" s="64">
        <v>188</v>
      </c>
      <c r="J44" s="64">
        <v>11679</v>
      </c>
      <c r="K44" s="64">
        <v>10756</v>
      </c>
      <c r="L44" s="60"/>
      <c r="M44" s="62">
        <v>40</v>
      </c>
      <c r="N44" s="63" t="s">
        <v>97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0</v>
      </c>
      <c r="X44" s="60"/>
      <c r="Y44" s="62">
        <v>40</v>
      </c>
      <c r="Z44" s="63" t="str">
        <f t="shared" si="40"/>
        <v>河内町</v>
      </c>
      <c r="AA44" s="64">
        <v>0</v>
      </c>
      <c r="AB44" s="64">
        <v>0</v>
      </c>
      <c r="AC44" s="64">
        <v>0</v>
      </c>
      <c r="AD44" s="64">
        <v>0</v>
      </c>
      <c r="AE44" s="64">
        <v>0</v>
      </c>
      <c r="AF44" s="64">
        <v>0</v>
      </c>
      <c r="AG44" s="64">
        <v>0</v>
      </c>
      <c r="AH44" s="64">
        <v>0</v>
      </c>
      <c r="AI44" s="64">
        <v>0</v>
      </c>
      <c r="AJ44" s="66"/>
      <c r="AK44" s="62">
        <v>40</v>
      </c>
      <c r="AL44" s="63" t="str">
        <f t="shared" si="41"/>
        <v>河内町</v>
      </c>
      <c r="AM44" s="64">
        <v>18160</v>
      </c>
      <c r="AN44" s="64">
        <v>2100715</v>
      </c>
      <c r="AO44" s="64">
        <v>1950694</v>
      </c>
      <c r="AP44" s="64">
        <v>128721</v>
      </c>
      <c r="AQ44" s="64">
        <v>119569</v>
      </c>
      <c r="AR44" s="64">
        <v>119476</v>
      </c>
      <c r="AS44" s="64">
        <v>127</v>
      </c>
      <c r="AT44" s="64">
        <v>3840</v>
      </c>
      <c r="AU44" s="64">
        <v>3447</v>
      </c>
      <c r="AV44" s="60"/>
      <c r="AW44" s="62">
        <v>40</v>
      </c>
      <c r="AX44" s="63" t="str">
        <f t="shared" si="58"/>
        <v>河内町</v>
      </c>
      <c r="AY44" s="64">
        <v>0</v>
      </c>
      <c r="AZ44" s="64">
        <v>0</v>
      </c>
      <c r="BA44" s="64">
        <v>0</v>
      </c>
      <c r="BB44" s="64">
        <v>0</v>
      </c>
      <c r="BC44" s="64">
        <v>0</v>
      </c>
      <c r="BD44" s="64">
        <v>0</v>
      </c>
      <c r="BE44" s="64">
        <v>0</v>
      </c>
      <c r="BF44" s="64">
        <v>0</v>
      </c>
      <c r="BG44" s="64">
        <v>0</v>
      </c>
      <c r="BH44" s="60"/>
      <c r="BI44" s="62">
        <v>40</v>
      </c>
      <c r="BJ44" s="63" t="str">
        <f t="shared" si="42"/>
        <v>河内町</v>
      </c>
      <c r="BK44" s="64">
        <v>0</v>
      </c>
      <c r="BL44" s="64">
        <v>0</v>
      </c>
      <c r="BM44" s="64">
        <v>0</v>
      </c>
      <c r="BN44" s="64">
        <v>0</v>
      </c>
      <c r="BO44" s="64">
        <v>0</v>
      </c>
      <c r="BP44" s="64">
        <v>0</v>
      </c>
      <c r="BQ44" s="64">
        <v>0</v>
      </c>
      <c r="BR44" s="64">
        <v>0</v>
      </c>
      <c r="BS44" s="64">
        <v>0</v>
      </c>
      <c r="BT44" s="66"/>
      <c r="BU44" s="62">
        <v>40</v>
      </c>
      <c r="BV44" s="63" t="str">
        <f t="shared" si="43"/>
        <v>河内町</v>
      </c>
      <c r="BW44" s="64">
        <v>0</v>
      </c>
      <c r="BX44" s="64">
        <v>704623</v>
      </c>
      <c r="BY44" s="64">
        <v>614749</v>
      </c>
      <c r="BZ44" s="64">
        <v>3846906</v>
      </c>
      <c r="CA44" s="64">
        <v>3346278</v>
      </c>
      <c r="CB44" s="64">
        <v>557711</v>
      </c>
      <c r="CC44" s="64">
        <v>0</v>
      </c>
      <c r="CD44" s="64">
        <v>4956</v>
      </c>
      <c r="CE44" s="64">
        <v>4257</v>
      </c>
      <c r="CF44" s="66"/>
      <c r="CG44" s="62">
        <v>40</v>
      </c>
      <c r="CH44" s="63" t="str">
        <f t="shared" si="44"/>
        <v>河内町</v>
      </c>
      <c r="CI44" s="64">
        <v>0</v>
      </c>
      <c r="CJ44" s="64">
        <v>1841699</v>
      </c>
      <c r="CK44" s="64">
        <v>1831524</v>
      </c>
      <c r="CL44" s="64">
        <v>9648710</v>
      </c>
      <c r="CM44" s="64">
        <v>9600880</v>
      </c>
      <c r="CN44" s="64">
        <v>3200292</v>
      </c>
      <c r="CO44" s="64">
        <v>0</v>
      </c>
      <c r="CP44" s="64">
        <v>4557</v>
      </c>
      <c r="CQ44" s="64">
        <v>4217</v>
      </c>
      <c r="CR44" s="66"/>
      <c r="CS44" s="62">
        <v>40</v>
      </c>
      <c r="CT44" s="63" t="str">
        <f t="shared" si="45"/>
        <v>河内町</v>
      </c>
      <c r="CU44" s="64">
        <v>0</v>
      </c>
      <c r="CV44" s="64">
        <v>715608</v>
      </c>
      <c r="CW44" s="64">
        <v>714882</v>
      </c>
      <c r="CX44" s="64">
        <v>3839779</v>
      </c>
      <c r="CY44" s="64">
        <v>3836430</v>
      </c>
      <c r="CZ44" s="64">
        <v>2685501</v>
      </c>
      <c r="DA44" s="64">
        <v>0</v>
      </c>
      <c r="DB44" s="64">
        <v>1291</v>
      </c>
      <c r="DC44" s="64">
        <v>1269</v>
      </c>
      <c r="DD44" s="66"/>
      <c r="DE44" s="62">
        <v>40</v>
      </c>
      <c r="DF44" s="63" t="str">
        <f t="shared" si="46"/>
        <v>河内町</v>
      </c>
      <c r="DG44" s="64">
        <v>143082</v>
      </c>
      <c r="DH44" s="64">
        <v>3261930</v>
      </c>
      <c r="DI44" s="64">
        <v>3161155</v>
      </c>
      <c r="DJ44" s="64">
        <v>17335395</v>
      </c>
      <c r="DK44" s="64">
        <v>16783588</v>
      </c>
      <c r="DL44" s="64">
        <v>6443504</v>
      </c>
      <c r="DM44" s="64">
        <v>147</v>
      </c>
      <c r="DN44" s="64">
        <v>10804</v>
      </c>
      <c r="DO44" s="64">
        <v>9743</v>
      </c>
      <c r="DP44" s="95"/>
      <c r="DQ44" s="62">
        <v>40</v>
      </c>
      <c r="DR44" s="63" t="str">
        <f t="shared" si="47"/>
        <v>河内町</v>
      </c>
      <c r="DS44" s="64">
        <v>0</v>
      </c>
      <c r="DT44" s="64">
        <v>0</v>
      </c>
      <c r="DU44" s="64">
        <v>0</v>
      </c>
      <c r="DV44" s="64">
        <v>0</v>
      </c>
      <c r="DW44" s="64">
        <v>0</v>
      </c>
      <c r="DX44" s="64">
        <v>0</v>
      </c>
      <c r="DY44" s="64">
        <v>0</v>
      </c>
      <c r="DZ44" s="64">
        <v>0</v>
      </c>
      <c r="EA44" s="64">
        <v>0</v>
      </c>
      <c r="EB44" s="60"/>
      <c r="EC44" s="62">
        <v>40</v>
      </c>
      <c r="ED44" s="63" t="str">
        <f t="shared" si="48"/>
        <v>河内町</v>
      </c>
      <c r="EE44" s="64">
        <v>0</v>
      </c>
      <c r="EF44" s="64">
        <v>0</v>
      </c>
      <c r="EG44" s="64">
        <v>0</v>
      </c>
      <c r="EH44" s="64">
        <v>0</v>
      </c>
      <c r="EI44" s="64">
        <v>0</v>
      </c>
      <c r="EJ44" s="64">
        <v>0</v>
      </c>
      <c r="EK44" s="64">
        <v>0</v>
      </c>
      <c r="EL44" s="64">
        <v>0</v>
      </c>
      <c r="EM44" s="64">
        <v>0</v>
      </c>
      <c r="EN44" s="60"/>
      <c r="EO44" s="62">
        <v>40</v>
      </c>
      <c r="EP44" s="63" t="str">
        <f t="shared" si="49"/>
        <v>河内町</v>
      </c>
      <c r="EQ44" s="64">
        <v>48696</v>
      </c>
      <c r="ER44" s="64">
        <v>3028</v>
      </c>
      <c r="ES44" s="64">
        <v>2874</v>
      </c>
      <c r="ET44" s="64">
        <v>63</v>
      </c>
      <c r="EU44" s="64">
        <v>60</v>
      </c>
      <c r="EV44" s="64">
        <v>60</v>
      </c>
      <c r="EW44" s="64">
        <v>20</v>
      </c>
      <c r="EX44" s="64">
        <v>12</v>
      </c>
      <c r="EY44" s="64">
        <v>9</v>
      </c>
      <c r="EZ44" s="60"/>
      <c r="FA44" s="62">
        <v>40</v>
      </c>
      <c r="FB44" s="63" t="str">
        <f t="shared" si="50"/>
        <v>河内町</v>
      </c>
      <c r="FC44" s="64">
        <v>0</v>
      </c>
      <c r="FD44" s="64">
        <v>0</v>
      </c>
      <c r="FE44" s="64">
        <v>0</v>
      </c>
      <c r="FF44" s="64">
        <v>0</v>
      </c>
      <c r="FG44" s="64">
        <v>0</v>
      </c>
      <c r="FH44" s="64">
        <v>0</v>
      </c>
      <c r="FI44" s="64">
        <v>0</v>
      </c>
      <c r="FJ44" s="64">
        <v>0</v>
      </c>
      <c r="FK44" s="64">
        <v>0</v>
      </c>
      <c r="FM44" s="62">
        <v>40</v>
      </c>
      <c r="FN44" s="63" t="str">
        <f t="shared" si="51"/>
        <v>河内町</v>
      </c>
      <c r="FO44" s="64">
        <v>0</v>
      </c>
      <c r="FP44" s="64">
        <v>0</v>
      </c>
      <c r="FQ44" s="64">
        <v>0</v>
      </c>
      <c r="FR44" s="64">
        <v>0</v>
      </c>
      <c r="FS44" s="64">
        <v>0</v>
      </c>
      <c r="FT44" s="64">
        <v>0</v>
      </c>
      <c r="FU44" s="64">
        <v>0</v>
      </c>
      <c r="FV44" s="64">
        <v>0</v>
      </c>
      <c r="FW44" s="64">
        <v>0</v>
      </c>
      <c r="FY44" s="62">
        <v>40</v>
      </c>
      <c r="FZ44" s="63" t="str">
        <f t="shared" si="52"/>
        <v>河内町</v>
      </c>
      <c r="GA44" s="64">
        <v>0</v>
      </c>
      <c r="GB44" s="64">
        <v>0</v>
      </c>
      <c r="GC44" s="64">
        <v>0</v>
      </c>
      <c r="GD44" s="64">
        <v>0</v>
      </c>
      <c r="GE44" s="64">
        <v>0</v>
      </c>
      <c r="GF44" s="64">
        <v>0</v>
      </c>
      <c r="GG44" s="64">
        <v>0</v>
      </c>
      <c r="GH44" s="64">
        <v>0</v>
      </c>
      <c r="GI44" s="64">
        <v>0</v>
      </c>
      <c r="GK44" s="62">
        <v>40</v>
      </c>
      <c r="GL44" s="63" t="str">
        <f t="shared" si="53"/>
        <v>河内町</v>
      </c>
      <c r="GM44" s="64">
        <v>137566</v>
      </c>
      <c r="GN44" s="64">
        <v>383010</v>
      </c>
      <c r="GO44" s="64">
        <v>348009</v>
      </c>
      <c r="GP44" s="64">
        <v>11873</v>
      </c>
      <c r="GQ44" s="64">
        <v>10788</v>
      </c>
      <c r="GR44" s="64">
        <v>10788</v>
      </c>
      <c r="GS44" s="64">
        <v>119</v>
      </c>
      <c r="GT44" s="64">
        <v>170</v>
      </c>
      <c r="GU44" s="64">
        <v>145</v>
      </c>
      <c r="GW44" s="62">
        <v>40</v>
      </c>
      <c r="GX44" s="63" t="str">
        <f t="shared" si="54"/>
        <v>河内町</v>
      </c>
      <c r="GY44" s="64">
        <v>11820</v>
      </c>
      <c r="GZ44" s="64">
        <v>583789</v>
      </c>
      <c r="HA44" s="64">
        <v>583532</v>
      </c>
      <c r="HB44" s="64">
        <v>507897</v>
      </c>
      <c r="HC44" s="64">
        <v>507673</v>
      </c>
      <c r="HD44" s="64">
        <v>355371</v>
      </c>
      <c r="HE44" s="64">
        <v>9</v>
      </c>
      <c r="HF44" s="64">
        <v>160</v>
      </c>
      <c r="HG44" s="64">
        <v>159</v>
      </c>
      <c r="HI44" s="62">
        <v>40</v>
      </c>
      <c r="HJ44" s="63" t="str">
        <f t="shared" si="55"/>
        <v>河内町</v>
      </c>
      <c r="HK44" s="64">
        <v>0</v>
      </c>
      <c r="HL44" s="64">
        <v>0</v>
      </c>
      <c r="HM44" s="64">
        <v>0</v>
      </c>
      <c r="HN44" s="64">
        <v>0</v>
      </c>
      <c r="HO44" s="64">
        <v>0</v>
      </c>
      <c r="HP44" s="64">
        <v>0</v>
      </c>
      <c r="HQ44" s="64">
        <v>0</v>
      </c>
      <c r="HR44" s="64">
        <v>0</v>
      </c>
      <c r="HS44" s="64">
        <v>0</v>
      </c>
      <c r="HU44" s="62">
        <v>40</v>
      </c>
      <c r="HV44" s="63" t="str">
        <f t="shared" si="56"/>
        <v>河内町</v>
      </c>
      <c r="HW44" s="64">
        <v>0</v>
      </c>
      <c r="HX44" s="64">
        <v>0</v>
      </c>
      <c r="HY44" s="64">
        <v>0</v>
      </c>
      <c r="HZ44" s="64">
        <v>0</v>
      </c>
      <c r="IA44" s="64">
        <v>0</v>
      </c>
      <c r="IB44" s="64">
        <v>0</v>
      </c>
      <c r="IC44" s="64">
        <v>0</v>
      </c>
      <c r="ID44" s="64">
        <v>0</v>
      </c>
      <c r="IE44" s="64">
        <v>0</v>
      </c>
      <c r="IG44" s="62">
        <v>40</v>
      </c>
      <c r="IH44" s="63" t="str">
        <f t="shared" si="57"/>
        <v>河内町</v>
      </c>
      <c r="II44" s="64">
        <v>0</v>
      </c>
      <c r="IJ44" s="64">
        <v>0</v>
      </c>
      <c r="IK44" s="64">
        <v>0</v>
      </c>
      <c r="IL44" s="64">
        <v>0</v>
      </c>
      <c r="IM44" s="64">
        <v>0</v>
      </c>
      <c r="IN44" s="64">
        <v>0</v>
      </c>
      <c r="IO44" s="64">
        <v>0</v>
      </c>
      <c r="IP44" s="64">
        <v>0</v>
      </c>
      <c r="IQ44" s="64">
        <v>0</v>
      </c>
    </row>
    <row r="45" spans="1:251" s="56" customFormat="1" ht="24.75" customHeight="1">
      <c r="A45" s="62">
        <v>41</v>
      </c>
      <c r="B45" s="63" t="s">
        <v>98</v>
      </c>
      <c r="C45" s="64">
        <v>8480</v>
      </c>
      <c r="D45" s="64">
        <v>14028533</v>
      </c>
      <c r="E45" s="64">
        <v>13563415</v>
      </c>
      <c r="F45" s="64">
        <v>1485841</v>
      </c>
      <c r="G45" s="64">
        <v>1441418</v>
      </c>
      <c r="H45" s="64">
        <v>1441418</v>
      </c>
      <c r="I45" s="64">
        <v>26</v>
      </c>
      <c r="J45" s="64">
        <v>9572</v>
      </c>
      <c r="K45" s="64">
        <v>9100</v>
      </c>
      <c r="L45" s="60"/>
      <c r="M45" s="62">
        <v>41</v>
      </c>
      <c r="N45" s="63" t="s">
        <v>98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60"/>
      <c r="Y45" s="62">
        <v>41</v>
      </c>
      <c r="Z45" s="63" t="str">
        <f t="shared" si="40"/>
        <v>八千代町</v>
      </c>
      <c r="AA45" s="64">
        <v>63</v>
      </c>
      <c r="AB45" s="64">
        <v>6015</v>
      </c>
      <c r="AC45" s="64">
        <v>6015</v>
      </c>
      <c r="AD45" s="64">
        <v>24875</v>
      </c>
      <c r="AE45" s="64">
        <v>24875</v>
      </c>
      <c r="AF45" s="64">
        <v>9464</v>
      </c>
      <c r="AG45" s="64">
        <v>1</v>
      </c>
      <c r="AH45" s="64">
        <v>11</v>
      </c>
      <c r="AI45" s="64">
        <v>11</v>
      </c>
      <c r="AJ45" s="66"/>
      <c r="AK45" s="62">
        <v>41</v>
      </c>
      <c r="AL45" s="63" t="str">
        <f t="shared" si="41"/>
        <v>八千代町</v>
      </c>
      <c r="AM45" s="64">
        <v>44190</v>
      </c>
      <c r="AN45" s="64">
        <v>22836767</v>
      </c>
      <c r="AO45" s="64">
        <v>21670486</v>
      </c>
      <c r="AP45" s="64">
        <v>1250244</v>
      </c>
      <c r="AQ45" s="64">
        <v>1190411</v>
      </c>
      <c r="AR45" s="64">
        <v>1190392</v>
      </c>
      <c r="AS45" s="64">
        <v>106</v>
      </c>
      <c r="AT45" s="64">
        <v>19577</v>
      </c>
      <c r="AU45" s="64">
        <v>18285</v>
      </c>
      <c r="AV45" s="60"/>
      <c r="AW45" s="62">
        <v>41</v>
      </c>
      <c r="AX45" s="63" t="str">
        <f t="shared" si="58"/>
        <v>八千代町</v>
      </c>
      <c r="AY45" s="64">
        <v>0</v>
      </c>
      <c r="AZ45" s="64">
        <v>0</v>
      </c>
      <c r="BA45" s="64">
        <v>0</v>
      </c>
      <c r="BB45" s="64">
        <v>0</v>
      </c>
      <c r="BC45" s="64">
        <v>0</v>
      </c>
      <c r="BD45" s="64">
        <v>0</v>
      </c>
      <c r="BE45" s="64">
        <v>0</v>
      </c>
      <c r="BF45" s="64">
        <v>0</v>
      </c>
      <c r="BG45" s="64">
        <v>0</v>
      </c>
      <c r="BH45" s="60"/>
      <c r="BI45" s="62">
        <v>41</v>
      </c>
      <c r="BJ45" s="63" t="str">
        <f t="shared" si="42"/>
        <v>八千代町</v>
      </c>
      <c r="BK45" s="64">
        <v>1009</v>
      </c>
      <c r="BL45" s="64">
        <v>313935</v>
      </c>
      <c r="BM45" s="64">
        <v>312466</v>
      </c>
      <c r="BN45" s="64">
        <v>1989109</v>
      </c>
      <c r="BO45" s="64">
        <v>1979307</v>
      </c>
      <c r="BP45" s="64">
        <v>603733</v>
      </c>
      <c r="BQ45" s="64">
        <v>1</v>
      </c>
      <c r="BR45" s="64">
        <v>402</v>
      </c>
      <c r="BS45" s="64">
        <v>398</v>
      </c>
      <c r="BT45" s="66"/>
      <c r="BU45" s="62">
        <v>41</v>
      </c>
      <c r="BV45" s="63" t="str">
        <f t="shared" si="43"/>
        <v>八千代町</v>
      </c>
      <c r="BW45" s="64">
        <v>0</v>
      </c>
      <c r="BX45" s="64">
        <v>1410701</v>
      </c>
      <c r="BY45" s="64">
        <v>1312798</v>
      </c>
      <c r="BZ45" s="64">
        <v>9507465</v>
      </c>
      <c r="CA45" s="64">
        <v>8924805</v>
      </c>
      <c r="CB45" s="64">
        <v>1487116</v>
      </c>
      <c r="CC45" s="64">
        <v>0</v>
      </c>
      <c r="CD45" s="64">
        <v>7072</v>
      </c>
      <c r="CE45" s="64">
        <v>6373</v>
      </c>
      <c r="CF45" s="66"/>
      <c r="CG45" s="62">
        <v>41</v>
      </c>
      <c r="CH45" s="63" t="str">
        <f t="shared" si="44"/>
        <v>八千代町</v>
      </c>
      <c r="CI45" s="64">
        <v>0</v>
      </c>
      <c r="CJ45" s="64">
        <v>4304404</v>
      </c>
      <c r="CK45" s="64">
        <v>4293300</v>
      </c>
      <c r="CL45" s="64">
        <v>25893569</v>
      </c>
      <c r="CM45" s="64">
        <v>25829061</v>
      </c>
      <c r="CN45" s="64">
        <v>8607653</v>
      </c>
      <c r="CO45" s="64">
        <v>0</v>
      </c>
      <c r="CP45" s="64">
        <v>9934</v>
      </c>
      <c r="CQ45" s="64">
        <v>9606</v>
      </c>
      <c r="CR45" s="66"/>
      <c r="CS45" s="62">
        <v>41</v>
      </c>
      <c r="CT45" s="63" t="str">
        <f t="shared" si="45"/>
        <v>八千代町</v>
      </c>
      <c r="CU45" s="64">
        <v>0</v>
      </c>
      <c r="CV45" s="64">
        <v>1831143</v>
      </c>
      <c r="CW45" s="64">
        <v>1829936</v>
      </c>
      <c r="CX45" s="64">
        <v>13204844</v>
      </c>
      <c r="CY45" s="64">
        <v>13198283</v>
      </c>
      <c r="CZ45" s="64">
        <v>8453309</v>
      </c>
      <c r="DA45" s="64">
        <v>0</v>
      </c>
      <c r="DB45" s="64">
        <v>2126</v>
      </c>
      <c r="DC45" s="64">
        <v>2082</v>
      </c>
      <c r="DD45" s="66"/>
      <c r="DE45" s="62">
        <v>41</v>
      </c>
      <c r="DF45" s="63" t="str">
        <f t="shared" si="46"/>
        <v>八千代町</v>
      </c>
      <c r="DG45" s="64">
        <v>197069</v>
      </c>
      <c r="DH45" s="64">
        <v>7546248</v>
      </c>
      <c r="DI45" s="64">
        <v>7436034</v>
      </c>
      <c r="DJ45" s="64">
        <v>48605878</v>
      </c>
      <c r="DK45" s="64">
        <v>47952149</v>
      </c>
      <c r="DL45" s="64">
        <v>18548078</v>
      </c>
      <c r="DM45" s="64">
        <v>205</v>
      </c>
      <c r="DN45" s="64">
        <v>19132</v>
      </c>
      <c r="DO45" s="64">
        <v>18061</v>
      </c>
      <c r="DP45" s="95"/>
      <c r="DQ45" s="62">
        <v>41</v>
      </c>
      <c r="DR45" s="63" t="str">
        <f t="shared" si="47"/>
        <v>八千代町</v>
      </c>
      <c r="DS45" s="64">
        <v>0</v>
      </c>
      <c r="DT45" s="64">
        <v>0</v>
      </c>
      <c r="DU45" s="64">
        <v>0</v>
      </c>
      <c r="DV45" s="64">
        <v>0</v>
      </c>
      <c r="DW45" s="64">
        <v>0</v>
      </c>
      <c r="DX45" s="64">
        <v>0</v>
      </c>
      <c r="DY45" s="64">
        <v>0</v>
      </c>
      <c r="DZ45" s="64">
        <v>0</v>
      </c>
      <c r="EA45" s="64">
        <v>0</v>
      </c>
      <c r="EB45" s="60"/>
      <c r="EC45" s="62">
        <v>41</v>
      </c>
      <c r="ED45" s="63" t="str">
        <f t="shared" si="48"/>
        <v>八千代町</v>
      </c>
      <c r="EE45" s="64">
        <v>0</v>
      </c>
      <c r="EF45" s="64">
        <v>0</v>
      </c>
      <c r="EG45" s="64">
        <v>0</v>
      </c>
      <c r="EH45" s="64">
        <v>0</v>
      </c>
      <c r="EI45" s="64">
        <v>0</v>
      </c>
      <c r="EJ45" s="64">
        <v>0</v>
      </c>
      <c r="EK45" s="64">
        <v>0</v>
      </c>
      <c r="EL45" s="64">
        <v>0</v>
      </c>
      <c r="EM45" s="64">
        <v>0</v>
      </c>
      <c r="EN45" s="60"/>
      <c r="EO45" s="62">
        <v>41</v>
      </c>
      <c r="EP45" s="63" t="str">
        <f t="shared" si="49"/>
        <v>八千代町</v>
      </c>
      <c r="EQ45" s="64">
        <v>26507</v>
      </c>
      <c r="ER45" s="64">
        <v>48438</v>
      </c>
      <c r="ES45" s="64">
        <v>44823</v>
      </c>
      <c r="ET45" s="64">
        <v>2519</v>
      </c>
      <c r="EU45" s="64">
        <v>2331</v>
      </c>
      <c r="EV45" s="64">
        <v>2331</v>
      </c>
      <c r="EW45" s="64">
        <v>2</v>
      </c>
      <c r="EX45" s="64">
        <v>86</v>
      </c>
      <c r="EY45" s="64">
        <v>77</v>
      </c>
      <c r="EZ45" s="60"/>
      <c r="FA45" s="62">
        <v>41</v>
      </c>
      <c r="FB45" s="63" t="str">
        <f t="shared" si="50"/>
        <v>八千代町</v>
      </c>
      <c r="FC45" s="64">
        <v>37426</v>
      </c>
      <c r="FD45" s="64">
        <v>2966061</v>
      </c>
      <c r="FE45" s="64">
        <v>2613035</v>
      </c>
      <c r="FF45" s="64">
        <v>78998</v>
      </c>
      <c r="FG45" s="64">
        <v>69609</v>
      </c>
      <c r="FH45" s="64">
        <v>69580</v>
      </c>
      <c r="FI45" s="64">
        <v>64</v>
      </c>
      <c r="FJ45" s="64">
        <v>2468</v>
      </c>
      <c r="FK45" s="64">
        <v>2074</v>
      </c>
      <c r="FM45" s="62">
        <v>41</v>
      </c>
      <c r="FN45" s="63" t="str">
        <f t="shared" si="51"/>
        <v>八千代町</v>
      </c>
      <c r="FO45" s="64">
        <v>146</v>
      </c>
      <c r="FP45" s="64">
        <v>8266</v>
      </c>
      <c r="FQ45" s="64">
        <v>8266</v>
      </c>
      <c r="FR45" s="64">
        <v>43331</v>
      </c>
      <c r="FS45" s="64">
        <v>43331</v>
      </c>
      <c r="FT45" s="64">
        <v>23978</v>
      </c>
      <c r="FU45" s="64">
        <v>1</v>
      </c>
      <c r="FV45" s="64">
        <v>13</v>
      </c>
      <c r="FW45" s="64">
        <v>13</v>
      </c>
      <c r="FY45" s="62">
        <v>41</v>
      </c>
      <c r="FZ45" s="63" t="str">
        <f t="shared" si="52"/>
        <v>八千代町</v>
      </c>
      <c r="GA45" s="64">
        <v>0</v>
      </c>
      <c r="GB45" s="64">
        <v>0</v>
      </c>
      <c r="GC45" s="64">
        <v>0</v>
      </c>
      <c r="GD45" s="64">
        <v>0</v>
      </c>
      <c r="GE45" s="64">
        <v>0</v>
      </c>
      <c r="GF45" s="64">
        <v>0</v>
      </c>
      <c r="GG45" s="64">
        <v>0</v>
      </c>
      <c r="GH45" s="64">
        <v>0</v>
      </c>
      <c r="GI45" s="64">
        <v>0</v>
      </c>
      <c r="GK45" s="62">
        <v>41</v>
      </c>
      <c r="GL45" s="63" t="str">
        <f t="shared" si="53"/>
        <v>八千代町</v>
      </c>
      <c r="GM45" s="64">
        <v>2364</v>
      </c>
      <c r="GN45" s="64">
        <v>31236</v>
      </c>
      <c r="GO45" s="64">
        <v>24889</v>
      </c>
      <c r="GP45" s="64">
        <v>861</v>
      </c>
      <c r="GQ45" s="64">
        <v>683</v>
      </c>
      <c r="GR45" s="64">
        <v>669</v>
      </c>
      <c r="GS45" s="64">
        <v>6</v>
      </c>
      <c r="GT45" s="64">
        <v>113</v>
      </c>
      <c r="GU45" s="64">
        <v>82</v>
      </c>
      <c r="GW45" s="62">
        <v>41</v>
      </c>
      <c r="GX45" s="63" t="str">
        <f t="shared" si="54"/>
        <v>八千代町</v>
      </c>
      <c r="GY45" s="64">
        <v>0</v>
      </c>
      <c r="GZ45" s="64">
        <v>55520</v>
      </c>
      <c r="HA45" s="64">
        <v>55520</v>
      </c>
      <c r="HB45" s="64">
        <v>94385</v>
      </c>
      <c r="HC45" s="64">
        <v>94385</v>
      </c>
      <c r="HD45" s="64">
        <v>66069</v>
      </c>
      <c r="HE45" s="64">
        <v>0</v>
      </c>
      <c r="HF45" s="64">
        <v>51</v>
      </c>
      <c r="HG45" s="64">
        <v>51</v>
      </c>
      <c r="HI45" s="62">
        <v>41</v>
      </c>
      <c r="HJ45" s="63" t="str">
        <f t="shared" si="55"/>
        <v>八千代町</v>
      </c>
      <c r="HK45" s="64">
        <v>0</v>
      </c>
      <c r="HL45" s="64">
        <v>17845</v>
      </c>
      <c r="HM45" s="64">
        <v>17845</v>
      </c>
      <c r="HN45" s="64">
        <v>18667</v>
      </c>
      <c r="HO45" s="64">
        <v>18667</v>
      </c>
      <c r="HP45" s="64">
        <v>18311</v>
      </c>
      <c r="HQ45" s="64">
        <v>0</v>
      </c>
      <c r="HR45" s="64">
        <v>2</v>
      </c>
      <c r="HS45" s="64">
        <v>2</v>
      </c>
      <c r="HU45" s="62">
        <v>41</v>
      </c>
      <c r="HV45" s="63" t="str">
        <f t="shared" si="56"/>
        <v>八千代町</v>
      </c>
      <c r="HW45" s="64">
        <v>0</v>
      </c>
      <c r="HX45" s="64">
        <v>0</v>
      </c>
      <c r="HY45" s="64">
        <v>0</v>
      </c>
      <c r="HZ45" s="64">
        <v>0</v>
      </c>
      <c r="IA45" s="64">
        <v>0</v>
      </c>
      <c r="IB45" s="64">
        <v>0</v>
      </c>
      <c r="IC45" s="64">
        <v>0</v>
      </c>
      <c r="ID45" s="64">
        <v>0</v>
      </c>
      <c r="IE45" s="64">
        <v>0</v>
      </c>
      <c r="IG45" s="62">
        <v>41</v>
      </c>
      <c r="IH45" s="63" t="str">
        <f t="shared" si="57"/>
        <v>八千代町</v>
      </c>
      <c r="II45" s="64">
        <v>0</v>
      </c>
      <c r="IJ45" s="64">
        <v>0</v>
      </c>
      <c r="IK45" s="64">
        <v>0</v>
      </c>
      <c r="IL45" s="64">
        <v>0</v>
      </c>
      <c r="IM45" s="64">
        <v>0</v>
      </c>
      <c r="IN45" s="64">
        <v>0</v>
      </c>
      <c r="IO45" s="64">
        <v>0</v>
      </c>
      <c r="IP45" s="64">
        <v>0</v>
      </c>
      <c r="IQ45" s="64">
        <v>0</v>
      </c>
    </row>
    <row r="46" spans="1:251" s="56" customFormat="1" ht="24.75" customHeight="1">
      <c r="A46" s="62">
        <v>42</v>
      </c>
      <c r="B46" s="63" t="s">
        <v>99</v>
      </c>
      <c r="C46" s="64">
        <v>9030</v>
      </c>
      <c r="D46" s="64">
        <v>6634089</v>
      </c>
      <c r="E46" s="64">
        <v>6521804</v>
      </c>
      <c r="F46" s="64">
        <v>728477</v>
      </c>
      <c r="G46" s="64">
        <v>716250</v>
      </c>
      <c r="H46" s="64">
        <v>714244</v>
      </c>
      <c r="I46" s="64">
        <v>31</v>
      </c>
      <c r="J46" s="64">
        <v>4480</v>
      </c>
      <c r="K46" s="64">
        <v>4332</v>
      </c>
      <c r="L46" s="60"/>
      <c r="M46" s="62">
        <v>42</v>
      </c>
      <c r="N46" s="63" t="s">
        <v>99</v>
      </c>
      <c r="O46" s="64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64">
        <v>0</v>
      </c>
      <c r="V46" s="64">
        <v>0</v>
      </c>
      <c r="W46" s="64">
        <v>0</v>
      </c>
      <c r="X46" s="60"/>
      <c r="Y46" s="62">
        <v>42</v>
      </c>
      <c r="Z46" s="63" t="str">
        <f t="shared" si="40"/>
        <v>五霞町</v>
      </c>
      <c r="AA46" s="64">
        <v>0</v>
      </c>
      <c r="AB46" s="64">
        <v>19262</v>
      </c>
      <c r="AC46" s="64">
        <v>19262</v>
      </c>
      <c r="AD46" s="64">
        <v>224677</v>
      </c>
      <c r="AE46" s="64">
        <v>224677</v>
      </c>
      <c r="AF46" s="64">
        <v>88306</v>
      </c>
      <c r="AG46" s="64">
        <v>0</v>
      </c>
      <c r="AH46" s="64">
        <v>17</v>
      </c>
      <c r="AI46" s="64">
        <v>17</v>
      </c>
      <c r="AJ46" s="66"/>
      <c r="AK46" s="62">
        <v>42</v>
      </c>
      <c r="AL46" s="63" t="str">
        <f t="shared" si="41"/>
        <v>五霞町</v>
      </c>
      <c r="AM46" s="64">
        <v>4645</v>
      </c>
      <c r="AN46" s="64">
        <v>2911744</v>
      </c>
      <c r="AO46" s="64">
        <v>2811107</v>
      </c>
      <c r="AP46" s="64">
        <v>178889</v>
      </c>
      <c r="AQ46" s="64">
        <v>172733</v>
      </c>
      <c r="AR46" s="64">
        <v>172665</v>
      </c>
      <c r="AS46" s="64">
        <v>62</v>
      </c>
      <c r="AT46" s="64">
        <v>3562</v>
      </c>
      <c r="AU46" s="64">
        <v>3366</v>
      </c>
      <c r="AV46" s="60"/>
      <c r="AW46" s="62">
        <v>42</v>
      </c>
      <c r="AX46" s="63" t="str">
        <f t="shared" si="58"/>
        <v>五霞町</v>
      </c>
      <c r="AY46" s="64">
        <v>0</v>
      </c>
      <c r="AZ46" s="64">
        <v>0</v>
      </c>
      <c r="BA46" s="64">
        <v>0</v>
      </c>
      <c r="BB46" s="64">
        <v>0</v>
      </c>
      <c r="BC46" s="64">
        <v>0</v>
      </c>
      <c r="BD46" s="64">
        <v>0</v>
      </c>
      <c r="BE46" s="64">
        <v>0</v>
      </c>
      <c r="BF46" s="64">
        <v>0</v>
      </c>
      <c r="BG46" s="64">
        <v>0</v>
      </c>
      <c r="BH46" s="60"/>
      <c r="BI46" s="62">
        <v>42</v>
      </c>
      <c r="BJ46" s="63" t="str">
        <f t="shared" si="42"/>
        <v>五霞町</v>
      </c>
      <c r="BK46" s="64">
        <v>505</v>
      </c>
      <c r="BL46" s="64">
        <v>55594</v>
      </c>
      <c r="BM46" s="64">
        <v>55135</v>
      </c>
      <c r="BN46" s="64">
        <v>472605</v>
      </c>
      <c r="BO46" s="64">
        <v>470787</v>
      </c>
      <c r="BP46" s="64">
        <v>187000</v>
      </c>
      <c r="BQ46" s="64">
        <v>2</v>
      </c>
      <c r="BR46" s="64">
        <v>136</v>
      </c>
      <c r="BS46" s="64">
        <v>134</v>
      </c>
      <c r="BT46" s="66"/>
      <c r="BU46" s="62">
        <v>42</v>
      </c>
      <c r="BV46" s="63" t="str">
        <f t="shared" si="43"/>
        <v>五霞町</v>
      </c>
      <c r="BW46" s="64">
        <v>0</v>
      </c>
      <c r="BX46" s="64">
        <v>600271</v>
      </c>
      <c r="BY46" s="64">
        <v>586223</v>
      </c>
      <c r="BZ46" s="64">
        <v>6200437</v>
      </c>
      <c r="CA46" s="64">
        <v>6086027</v>
      </c>
      <c r="CB46" s="64">
        <v>1012031</v>
      </c>
      <c r="CC46" s="64">
        <v>0</v>
      </c>
      <c r="CD46" s="64">
        <v>2941</v>
      </c>
      <c r="CE46" s="64">
        <v>2856</v>
      </c>
      <c r="CF46" s="66"/>
      <c r="CG46" s="62">
        <v>42</v>
      </c>
      <c r="CH46" s="63" t="str">
        <f t="shared" si="44"/>
        <v>五霞町</v>
      </c>
      <c r="CI46" s="64">
        <v>0</v>
      </c>
      <c r="CJ46" s="64">
        <v>1419007</v>
      </c>
      <c r="CK46" s="64">
        <v>1417888</v>
      </c>
      <c r="CL46" s="64">
        <v>10331200</v>
      </c>
      <c r="CM46" s="64">
        <v>10322962</v>
      </c>
      <c r="CN46" s="64">
        <v>3435143</v>
      </c>
      <c r="CO46" s="64">
        <v>0</v>
      </c>
      <c r="CP46" s="64">
        <v>2958</v>
      </c>
      <c r="CQ46" s="64">
        <v>2914</v>
      </c>
      <c r="CR46" s="66"/>
      <c r="CS46" s="62">
        <v>42</v>
      </c>
      <c r="CT46" s="63" t="str">
        <f t="shared" si="45"/>
        <v>五霞町</v>
      </c>
      <c r="CU46" s="64">
        <v>0</v>
      </c>
      <c r="CV46" s="64">
        <v>1760102</v>
      </c>
      <c r="CW46" s="64">
        <v>1759945</v>
      </c>
      <c r="CX46" s="64">
        <v>39058672</v>
      </c>
      <c r="CY46" s="64">
        <v>39057723</v>
      </c>
      <c r="CZ46" s="64">
        <v>19228562</v>
      </c>
      <c r="DA46" s="64">
        <v>0</v>
      </c>
      <c r="DB46" s="64">
        <v>639</v>
      </c>
      <c r="DC46" s="64">
        <v>635</v>
      </c>
      <c r="DD46" s="66"/>
      <c r="DE46" s="62">
        <v>42</v>
      </c>
      <c r="DF46" s="63" t="str">
        <f t="shared" si="46"/>
        <v>五霞町</v>
      </c>
      <c r="DG46" s="64">
        <v>175190</v>
      </c>
      <c r="DH46" s="64">
        <v>3779380</v>
      </c>
      <c r="DI46" s="64">
        <v>3764056</v>
      </c>
      <c r="DJ46" s="64">
        <v>55590309</v>
      </c>
      <c r="DK46" s="64">
        <v>55466712</v>
      </c>
      <c r="DL46" s="64">
        <v>23675736</v>
      </c>
      <c r="DM46" s="64">
        <v>148</v>
      </c>
      <c r="DN46" s="64">
        <v>6538</v>
      </c>
      <c r="DO46" s="64">
        <v>6405</v>
      </c>
      <c r="DP46" s="95"/>
      <c r="DQ46" s="62">
        <v>42</v>
      </c>
      <c r="DR46" s="63" t="str">
        <f t="shared" si="47"/>
        <v>五霞町</v>
      </c>
      <c r="DS46" s="64">
        <v>0</v>
      </c>
      <c r="DT46" s="64">
        <v>0</v>
      </c>
      <c r="DU46" s="64">
        <v>0</v>
      </c>
      <c r="DV46" s="64">
        <v>0</v>
      </c>
      <c r="DW46" s="64">
        <v>0</v>
      </c>
      <c r="DX46" s="64">
        <v>0</v>
      </c>
      <c r="DY46" s="64">
        <v>0</v>
      </c>
      <c r="DZ46" s="64">
        <v>0</v>
      </c>
      <c r="EA46" s="64">
        <v>0</v>
      </c>
      <c r="EB46" s="60"/>
      <c r="EC46" s="62">
        <v>42</v>
      </c>
      <c r="ED46" s="63" t="str">
        <f t="shared" si="48"/>
        <v>五霞町</v>
      </c>
      <c r="EE46" s="64">
        <v>0</v>
      </c>
      <c r="EF46" s="64">
        <v>0</v>
      </c>
      <c r="EG46" s="64">
        <v>0</v>
      </c>
      <c r="EH46" s="64">
        <v>0</v>
      </c>
      <c r="EI46" s="64">
        <v>0</v>
      </c>
      <c r="EJ46" s="64">
        <v>0</v>
      </c>
      <c r="EK46" s="64">
        <v>0</v>
      </c>
      <c r="EL46" s="64">
        <v>0</v>
      </c>
      <c r="EM46" s="64">
        <v>0</v>
      </c>
      <c r="EN46" s="60"/>
      <c r="EO46" s="62">
        <v>42</v>
      </c>
      <c r="EP46" s="63" t="str">
        <f t="shared" si="49"/>
        <v>五霞町</v>
      </c>
      <c r="EQ46" s="64">
        <v>22700</v>
      </c>
      <c r="ER46" s="64">
        <v>597</v>
      </c>
      <c r="ES46" s="64">
        <v>597</v>
      </c>
      <c r="ET46" s="64">
        <v>9</v>
      </c>
      <c r="EU46" s="64">
        <v>9</v>
      </c>
      <c r="EV46" s="64">
        <v>9</v>
      </c>
      <c r="EW46" s="64">
        <v>4</v>
      </c>
      <c r="EX46" s="64">
        <v>1</v>
      </c>
      <c r="EY46" s="64">
        <v>1</v>
      </c>
      <c r="EZ46" s="60"/>
      <c r="FA46" s="62">
        <v>42</v>
      </c>
      <c r="FB46" s="63" t="str">
        <f t="shared" si="50"/>
        <v>五霞町</v>
      </c>
      <c r="FC46" s="64">
        <v>1162</v>
      </c>
      <c r="FD46" s="64">
        <v>197713</v>
      </c>
      <c r="FE46" s="64">
        <v>189024</v>
      </c>
      <c r="FF46" s="64">
        <v>6920</v>
      </c>
      <c r="FG46" s="64">
        <v>6616</v>
      </c>
      <c r="FH46" s="64">
        <v>6616</v>
      </c>
      <c r="FI46" s="64">
        <v>5</v>
      </c>
      <c r="FJ46" s="64">
        <v>330</v>
      </c>
      <c r="FK46" s="64">
        <v>309</v>
      </c>
      <c r="FM46" s="62">
        <v>42</v>
      </c>
      <c r="FN46" s="63" t="str">
        <f t="shared" si="51"/>
        <v>五霞町</v>
      </c>
      <c r="FO46" s="64">
        <v>0</v>
      </c>
      <c r="FP46" s="64">
        <v>7916</v>
      </c>
      <c r="FQ46" s="64">
        <v>7916</v>
      </c>
      <c r="FR46" s="64">
        <v>20582</v>
      </c>
      <c r="FS46" s="64">
        <v>20582</v>
      </c>
      <c r="FT46" s="64">
        <v>12697</v>
      </c>
      <c r="FU46" s="64">
        <v>0</v>
      </c>
      <c r="FV46" s="64">
        <v>8</v>
      </c>
      <c r="FW46" s="64">
        <v>8</v>
      </c>
      <c r="FY46" s="62">
        <v>42</v>
      </c>
      <c r="FZ46" s="63" t="str">
        <f t="shared" si="52"/>
        <v>五霞町</v>
      </c>
      <c r="GA46" s="64">
        <v>0</v>
      </c>
      <c r="GB46" s="64">
        <v>0</v>
      </c>
      <c r="GC46" s="64">
        <v>0</v>
      </c>
      <c r="GD46" s="64">
        <v>0</v>
      </c>
      <c r="GE46" s="64">
        <v>0</v>
      </c>
      <c r="GF46" s="64">
        <v>0</v>
      </c>
      <c r="GG46" s="64">
        <v>0</v>
      </c>
      <c r="GH46" s="64">
        <v>0</v>
      </c>
      <c r="GI46" s="64">
        <v>0</v>
      </c>
      <c r="GK46" s="62">
        <v>42</v>
      </c>
      <c r="GL46" s="63" t="str">
        <f t="shared" si="53"/>
        <v>五霞町</v>
      </c>
      <c r="GM46" s="64">
        <v>1727</v>
      </c>
      <c r="GN46" s="64">
        <v>8315</v>
      </c>
      <c r="GO46" s="64">
        <v>3806</v>
      </c>
      <c r="GP46" s="64">
        <v>332</v>
      </c>
      <c r="GQ46" s="64">
        <v>152</v>
      </c>
      <c r="GR46" s="64">
        <v>152</v>
      </c>
      <c r="GS46" s="64">
        <v>6</v>
      </c>
      <c r="GT46" s="64">
        <v>8</v>
      </c>
      <c r="GU46" s="64">
        <v>2</v>
      </c>
      <c r="GW46" s="62">
        <v>42</v>
      </c>
      <c r="GX46" s="63" t="str">
        <f t="shared" si="54"/>
        <v>五霞町</v>
      </c>
      <c r="GY46" s="64">
        <v>0</v>
      </c>
      <c r="GZ46" s="64">
        <v>0</v>
      </c>
      <c r="HA46" s="64">
        <v>0</v>
      </c>
      <c r="HB46" s="64">
        <v>0</v>
      </c>
      <c r="HC46" s="64">
        <v>0</v>
      </c>
      <c r="HD46" s="64">
        <v>0</v>
      </c>
      <c r="HE46" s="64">
        <v>0</v>
      </c>
      <c r="HF46" s="64">
        <v>0</v>
      </c>
      <c r="HG46" s="64">
        <v>0</v>
      </c>
      <c r="HI46" s="62">
        <v>42</v>
      </c>
      <c r="HJ46" s="63" t="str">
        <f t="shared" si="55"/>
        <v>五霞町</v>
      </c>
      <c r="HK46" s="64">
        <v>0</v>
      </c>
      <c r="HL46" s="64">
        <v>0</v>
      </c>
      <c r="HM46" s="64">
        <v>0</v>
      </c>
      <c r="HN46" s="64">
        <v>0</v>
      </c>
      <c r="HO46" s="64">
        <v>0</v>
      </c>
      <c r="HP46" s="64">
        <v>0</v>
      </c>
      <c r="HQ46" s="64">
        <v>0</v>
      </c>
      <c r="HR46" s="64">
        <v>0</v>
      </c>
      <c r="HS46" s="64">
        <v>0</v>
      </c>
      <c r="HU46" s="62">
        <v>42</v>
      </c>
      <c r="HV46" s="63" t="str">
        <f t="shared" si="56"/>
        <v>五霞町</v>
      </c>
      <c r="HW46" s="64">
        <v>0</v>
      </c>
      <c r="HX46" s="64">
        <v>0</v>
      </c>
      <c r="HY46" s="64">
        <v>0</v>
      </c>
      <c r="HZ46" s="64">
        <v>0</v>
      </c>
      <c r="IA46" s="64">
        <v>0</v>
      </c>
      <c r="IB46" s="64">
        <v>0</v>
      </c>
      <c r="IC46" s="64">
        <v>0</v>
      </c>
      <c r="ID46" s="64">
        <v>0</v>
      </c>
      <c r="IE46" s="64">
        <v>0</v>
      </c>
      <c r="IG46" s="62">
        <v>42</v>
      </c>
      <c r="IH46" s="63" t="str">
        <f t="shared" si="57"/>
        <v>五霞町</v>
      </c>
      <c r="II46" s="64">
        <v>0</v>
      </c>
      <c r="IJ46" s="64">
        <v>0</v>
      </c>
      <c r="IK46" s="64">
        <v>0</v>
      </c>
      <c r="IL46" s="64">
        <v>0</v>
      </c>
      <c r="IM46" s="64">
        <v>0</v>
      </c>
      <c r="IN46" s="64">
        <v>0</v>
      </c>
      <c r="IO46" s="64">
        <v>0</v>
      </c>
      <c r="IP46" s="64">
        <v>0</v>
      </c>
      <c r="IQ46" s="64">
        <v>0</v>
      </c>
    </row>
    <row r="47" spans="1:251" s="56" customFormat="1" ht="24.75" customHeight="1">
      <c r="A47" s="62">
        <v>43</v>
      </c>
      <c r="B47" s="63" t="s">
        <v>100</v>
      </c>
      <c r="C47" s="64">
        <v>8085</v>
      </c>
      <c r="D47" s="64">
        <v>7486440</v>
      </c>
      <c r="E47" s="64">
        <v>7136458</v>
      </c>
      <c r="F47" s="64">
        <v>764134</v>
      </c>
      <c r="G47" s="64">
        <v>729613</v>
      </c>
      <c r="H47" s="64">
        <v>729613</v>
      </c>
      <c r="I47" s="64">
        <v>280</v>
      </c>
      <c r="J47" s="64">
        <v>5353</v>
      </c>
      <c r="K47" s="64">
        <v>4998</v>
      </c>
      <c r="L47" s="60"/>
      <c r="M47" s="62">
        <v>43</v>
      </c>
      <c r="N47" s="63" t="s">
        <v>100</v>
      </c>
      <c r="O47" s="64">
        <v>0</v>
      </c>
      <c r="P47" s="64">
        <v>0</v>
      </c>
      <c r="Q47" s="64">
        <v>0</v>
      </c>
      <c r="R47" s="64">
        <v>0</v>
      </c>
      <c r="S47" s="64">
        <v>0</v>
      </c>
      <c r="T47" s="64">
        <v>0</v>
      </c>
      <c r="U47" s="64">
        <v>0</v>
      </c>
      <c r="V47" s="64">
        <v>0</v>
      </c>
      <c r="W47" s="64">
        <v>0</v>
      </c>
      <c r="X47" s="60"/>
      <c r="Y47" s="62">
        <v>43</v>
      </c>
      <c r="Z47" s="63" t="str">
        <f t="shared" si="40"/>
        <v>境町</v>
      </c>
      <c r="AA47" s="64">
        <v>125</v>
      </c>
      <c r="AB47" s="64">
        <v>4860</v>
      </c>
      <c r="AC47" s="64">
        <v>4860</v>
      </c>
      <c r="AD47" s="64">
        <v>45886</v>
      </c>
      <c r="AE47" s="64">
        <v>45886</v>
      </c>
      <c r="AF47" s="64">
        <v>15295</v>
      </c>
      <c r="AG47" s="64">
        <v>4</v>
      </c>
      <c r="AH47" s="64">
        <v>5</v>
      </c>
      <c r="AI47" s="64">
        <v>5</v>
      </c>
      <c r="AJ47" s="66"/>
      <c r="AK47" s="62">
        <v>43</v>
      </c>
      <c r="AL47" s="63" t="str">
        <f t="shared" si="41"/>
        <v>境町</v>
      </c>
      <c r="AM47" s="64">
        <v>4721</v>
      </c>
      <c r="AN47" s="64">
        <v>15228067</v>
      </c>
      <c r="AO47" s="64">
        <v>14409020</v>
      </c>
      <c r="AP47" s="64">
        <v>874021</v>
      </c>
      <c r="AQ47" s="64">
        <v>828680</v>
      </c>
      <c r="AR47" s="64">
        <v>828680</v>
      </c>
      <c r="AS47" s="64">
        <v>709</v>
      </c>
      <c r="AT47" s="64">
        <v>17022</v>
      </c>
      <c r="AU47" s="64">
        <v>15964</v>
      </c>
      <c r="AV47" s="60"/>
      <c r="AW47" s="62">
        <v>43</v>
      </c>
      <c r="AX47" s="63" t="str">
        <f t="shared" si="58"/>
        <v>境町</v>
      </c>
      <c r="AY47" s="64">
        <v>0</v>
      </c>
      <c r="AZ47" s="64">
        <v>0</v>
      </c>
      <c r="BA47" s="64">
        <v>0</v>
      </c>
      <c r="BB47" s="64">
        <v>0</v>
      </c>
      <c r="BC47" s="64">
        <v>0</v>
      </c>
      <c r="BD47" s="64">
        <v>0</v>
      </c>
      <c r="BE47" s="64">
        <v>0</v>
      </c>
      <c r="BF47" s="64">
        <v>0</v>
      </c>
      <c r="BG47" s="64">
        <v>0</v>
      </c>
      <c r="BH47" s="60"/>
      <c r="BI47" s="62">
        <v>43</v>
      </c>
      <c r="BJ47" s="63" t="str">
        <f t="shared" si="42"/>
        <v>境町</v>
      </c>
      <c r="BK47" s="64">
        <v>1242</v>
      </c>
      <c r="BL47" s="64">
        <v>203860</v>
      </c>
      <c r="BM47" s="64">
        <v>203816</v>
      </c>
      <c r="BN47" s="64">
        <v>2514136</v>
      </c>
      <c r="BO47" s="64">
        <v>2513564</v>
      </c>
      <c r="BP47" s="64">
        <v>818292</v>
      </c>
      <c r="BQ47" s="64">
        <v>13</v>
      </c>
      <c r="BR47" s="64">
        <v>345</v>
      </c>
      <c r="BS47" s="64">
        <v>343</v>
      </c>
      <c r="BT47" s="66"/>
      <c r="BU47" s="62">
        <v>43</v>
      </c>
      <c r="BV47" s="63" t="str">
        <f t="shared" si="43"/>
        <v>境町</v>
      </c>
      <c r="BW47" s="64">
        <v>0</v>
      </c>
      <c r="BX47" s="64">
        <v>1730018</v>
      </c>
      <c r="BY47" s="64">
        <v>1695216</v>
      </c>
      <c r="BZ47" s="64">
        <v>18787582</v>
      </c>
      <c r="CA47" s="64">
        <v>18488049</v>
      </c>
      <c r="CB47" s="64">
        <v>3079701</v>
      </c>
      <c r="CC47" s="64">
        <v>0</v>
      </c>
      <c r="CD47" s="64">
        <v>7793</v>
      </c>
      <c r="CE47" s="64">
        <v>7555</v>
      </c>
      <c r="CF47" s="66"/>
      <c r="CG47" s="62">
        <v>43</v>
      </c>
      <c r="CH47" s="63" t="str">
        <f t="shared" si="44"/>
        <v>境町</v>
      </c>
      <c r="CI47" s="64">
        <v>0</v>
      </c>
      <c r="CJ47" s="64">
        <v>3556745</v>
      </c>
      <c r="CK47" s="64">
        <v>3553552</v>
      </c>
      <c r="CL47" s="64">
        <v>30461930</v>
      </c>
      <c r="CM47" s="64">
        <v>30432845</v>
      </c>
      <c r="CN47" s="64">
        <v>10139206</v>
      </c>
      <c r="CO47" s="64">
        <v>0</v>
      </c>
      <c r="CP47" s="64">
        <v>9480</v>
      </c>
      <c r="CQ47" s="64">
        <v>9329</v>
      </c>
      <c r="CR47" s="66"/>
      <c r="CS47" s="62">
        <v>43</v>
      </c>
      <c r="CT47" s="63" t="str">
        <f t="shared" si="45"/>
        <v>境町</v>
      </c>
      <c r="CU47" s="64">
        <v>0</v>
      </c>
      <c r="CV47" s="64">
        <v>2532586</v>
      </c>
      <c r="CW47" s="64">
        <v>2532344</v>
      </c>
      <c r="CX47" s="64">
        <v>29050086</v>
      </c>
      <c r="CY47" s="64">
        <v>29048092</v>
      </c>
      <c r="CZ47" s="64">
        <v>19314602</v>
      </c>
      <c r="DA47" s="64">
        <v>0</v>
      </c>
      <c r="DB47" s="64">
        <v>2455</v>
      </c>
      <c r="DC47" s="64">
        <v>2445</v>
      </c>
      <c r="DD47" s="66"/>
      <c r="DE47" s="62">
        <v>43</v>
      </c>
      <c r="DF47" s="63" t="str">
        <f t="shared" si="46"/>
        <v>境町</v>
      </c>
      <c r="DG47" s="64">
        <v>357657</v>
      </c>
      <c r="DH47" s="64">
        <v>7819349</v>
      </c>
      <c r="DI47" s="64">
        <v>7781112</v>
      </c>
      <c r="DJ47" s="64">
        <v>78299598</v>
      </c>
      <c r="DK47" s="64">
        <v>77968986</v>
      </c>
      <c r="DL47" s="64">
        <v>32533509</v>
      </c>
      <c r="DM47" s="64">
        <v>295</v>
      </c>
      <c r="DN47" s="64">
        <v>19728</v>
      </c>
      <c r="DO47" s="64">
        <v>19329</v>
      </c>
      <c r="DP47" s="95"/>
      <c r="DQ47" s="62">
        <v>43</v>
      </c>
      <c r="DR47" s="63" t="str">
        <f t="shared" si="47"/>
        <v>境町</v>
      </c>
      <c r="DS47" s="64">
        <v>0</v>
      </c>
      <c r="DT47" s="64">
        <v>0</v>
      </c>
      <c r="DU47" s="64">
        <v>0</v>
      </c>
      <c r="DV47" s="64">
        <v>0</v>
      </c>
      <c r="DW47" s="64">
        <v>0</v>
      </c>
      <c r="DX47" s="64">
        <v>0</v>
      </c>
      <c r="DY47" s="64">
        <v>0</v>
      </c>
      <c r="DZ47" s="64">
        <v>0</v>
      </c>
      <c r="EA47" s="64">
        <v>0</v>
      </c>
      <c r="EB47" s="60"/>
      <c r="EC47" s="62">
        <v>43</v>
      </c>
      <c r="ED47" s="63" t="str">
        <f t="shared" si="48"/>
        <v>境町</v>
      </c>
      <c r="EE47" s="64">
        <v>0</v>
      </c>
      <c r="EF47" s="64">
        <v>0</v>
      </c>
      <c r="EG47" s="64">
        <v>0</v>
      </c>
      <c r="EH47" s="64">
        <v>0</v>
      </c>
      <c r="EI47" s="64">
        <v>0</v>
      </c>
      <c r="EJ47" s="64">
        <v>0</v>
      </c>
      <c r="EK47" s="64">
        <v>0</v>
      </c>
      <c r="EL47" s="64">
        <v>0</v>
      </c>
      <c r="EM47" s="64">
        <v>0</v>
      </c>
      <c r="EN47" s="60"/>
      <c r="EO47" s="62">
        <v>43</v>
      </c>
      <c r="EP47" s="63" t="str">
        <f t="shared" si="49"/>
        <v>境町</v>
      </c>
      <c r="EQ47" s="64">
        <v>0</v>
      </c>
      <c r="ER47" s="64">
        <v>16785</v>
      </c>
      <c r="ES47" s="64">
        <v>16785</v>
      </c>
      <c r="ET47" s="64">
        <v>252</v>
      </c>
      <c r="EU47" s="64">
        <v>252</v>
      </c>
      <c r="EV47" s="64">
        <v>252</v>
      </c>
      <c r="EW47" s="64">
        <v>0</v>
      </c>
      <c r="EX47" s="64">
        <v>6</v>
      </c>
      <c r="EY47" s="64">
        <v>6</v>
      </c>
      <c r="EZ47" s="60"/>
      <c r="FA47" s="62">
        <v>43</v>
      </c>
      <c r="FB47" s="63" t="str">
        <f t="shared" si="50"/>
        <v>境町</v>
      </c>
      <c r="FC47" s="64">
        <v>47354</v>
      </c>
      <c r="FD47" s="64">
        <v>2377190</v>
      </c>
      <c r="FE47" s="64">
        <v>1869458</v>
      </c>
      <c r="FF47" s="64">
        <v>80825</v>
      </c>
      <c r="FG47" s="64">
        <v>63562</v>
      </c>
      <c r="FH47" s="64">
        <v>63562</v>
      </c>
      <c r="FI47" s="64">
        <v>99</v>
      </c>
      <c r="FJ47" s="64">
        <v>2367</v>
      </c>
      <c r="FK47" s="64">
        <v>1665</v>
      </c>
      <c r="FM47" s="62">
        <v>43</v>
      </c>
      <c r="FN47" s="63" t="str">
        <f t="shared" si="51"/>
        <v>境町</v>
      </c>
      <c r="FO47" s="64">
        <v>0</v>
      </c>
      <c r="FP47" s="64">
        <v>2475</v>
      </c>
      <c r="FQ47" s="64">
        <v>2475</v>
      </c>
      <c r="FR47" s="64">
        <v>19548</v>
      </c>
      <c r="FS47" s="64">
        <v>19548</v>
      </c>
      <c r="FT47" s="64">
        <v>13316</v>
      </c>
      <c r="FU47" s="64">
        <v>0</v>
      </c>
      <c r="FV47" s="64">
        <v>4</v>
      </c>
      <c r="FW47" s="64">
        <v>4</v>
      </c>
      <c r="FY47" s="62">
        <v>43</v>
      </c>
      <c r="FZ47" s="63" t="str">
        <f t="shared" si="52"/>
        <v>境町</v>
      </c>
      <c r="GA47" s="64">
        <v>0</v>
      </c>
      <c r="GB47" s="64">
        <v>0</v>
      </c>
      <c r="GC47" s="64">
        <v>0</v>
      </c>
      <c r="GD47" s="64">
        <v>0</v>
      </c>
      <c r="GE47" s="64">
        <v>0</v>
      </c>
      <c r="GF47" s="64">
        <v>0</v>
      </c>
      <c r="GG47" s="64">
        <v>0</v>
      </c>
      <c r="GH47" s="64">
        <v>0</v>
      </c>
      <c r="GI47" s="64">
        <v>0</v>
      </c>
      <c r="GK47" s="62">
        <v>43</v>
      </c>
      <c r="GL47" s="63" t="str">
        <f t="shared" si="53"/>
        <v>境町</v>
      </c>
      <c r="GM47" s="64">
        <v>8740</v>
      </c>
      <c r="GN47" s="64">
        <v>105870</v>
      </c>
      <c r="GO47" s="64">
        <v>92722</v>
      </c>
      <c r="GP47" s="64">
        <v>3388</v>
      </c>
      <c r="GQ47" s="64">
        <v>2967</v>
      </c>
      <c r="GR47" s="64">
        <v>2967</v>
      </c>
      <c r="GS47" s="64">
        <v>29</v>
      </c>
      <c r="GT47" s="64">
        <v>234</v>
      </c>
      <c r="GU47" s="64">
        <v>203</v>
      </c>
      <c r="GW47" s="62">
        <v>43</v>
      </c>
      <c r="GX47" s="63" t="str">
        <f t="shared" si="54"/>
        <v>境町</v>
      </c>
      <c r="GY47" s="64">
        <v>0</v>
      </c>
      <c r="GZ47" s="64">
        <v>182472</v>
      </c>
      <c r="HA47" s="64">
        <v>182303</v>
      </c>
      <c r="HB47" s="64">
        <v>313852</v>
      </c>
      <c r="HC47" s="64">
        <v>313561</v>
      </c>
      <c r="HD47" s="64">
        <v>188137</v>
      </c>
      <c r="HE47" s="64">
        <v>0</v>
      </c>
      <c r="HF47" s="64">
        <v>75</v>
      </c>
      <c r="HG47" s="64">
        <v>74</v>
      </c>
      <c r="HI47" s="62">
        <v>43</v>
      </c>
      <c r="HJ47" s="63" t="str">
        <f t="shared" si="55"/>
        <v>境町</v>
      </c>
      <c r="HK47" s="64">
        <v>0</v>
      </c>
      <c r="HL47" s="64">
        <v>0</v>
      </c>
      <c r="HM47" s="64">
        <v>0</v>
      </c>
      <c r="HN47" s="64">
        <v>0</v>
      </c>
      <c r="HO47" s="64">
        <v>0</v>
      </c>
      <c r="HP47" s="64">
        <v>0</v>
      </c>
      <c r="HQ47" s="64">
        <v>0</v>
      </c>
      <c r="HR47" s="64">
        <v>0</v>
      </c>
      <c r="HS47" s="64">
        <v>0</v>
      </c>
      <c r="HU47" s="62">
        <v>43</v>
      </c>
      <c r="HV47" s="63" t="str">
        <f t="shared" si="56"/>
        <v>境町</v>
      </c>
      <c r="HW47" s="64">
        <v>0</v>
      </c>
      <c r="HX47" s="64">
        <v>0</v>
      </c>
      <c r="HY47" s="64">
        <v>0</v>
      </c>
      <c r="HZ47" s="64">
        <v>0</v>
      </c>
      <c r="IA47" s="64">
        <v>0</v>
      </c>
      <c r="IB47" s="64">
        <v>0</v>
      </c>
      <c r="IC47" s="64">
        <v>0</v>
      </c>
      <c r="ID47" s="64">
        <v>0</v>
      </c>
      <c r="IE47" s="64">
        <v>0</v>
      </c>
      <c r="IG47" s="62">
        <v>43</v>
      </c>
      <c r="IH47" s="63" t="str">
        <f t="shared" si="57"/>
        <v>境町</v>
      </c>
      <c r="II47" s="64">
        <v>0</v>
      </c>
      <c r="IJ47" s="64">
        <v>0</v>
      </c>
      <c r="IK47" s="64">
        <v>0</v>
      </c>
      <c r="IL47" s="64">
        <v>0</v>
      </c>
      <c r="IM47" s="64">
        <v>0</v>
      </c>
      <c r="IN47" s="64">
        <v>0</v>
      </c>
      <c r="IO47" s="64">
        <v>0</v>
      </c>
      <c r="IP47" s="64">
        <v>0</v>
      </c>
      <c r="IQ47" s="64">
        <v>0</v>
      </c>
    </row>
    <row r="48" spans="1:251" s="56" customFormat="1" ht="24.75" customHeight="1">
      <c r="A48" s="76">
        <v>44</v>
      </c>
      <c r="B48" s="77" t="s">
        <v>101</v>
      </c>
      <c r="C48" s="78">
        <v>319218</v>
      </c>
      <c r="D48" s="78">
        <v>11354793</v>
      </c>
      <c r="E48" s="78">
        <v>11079042</v>
      </c>
      <c r="F48" s="78">
        <v>1272178</v>
      </c>
      <c r="G48" s="78">
        <v>1241396</v>
      </c>
      <c r="H48" s="78">
        <v>1227595</v>
      </c>
      <c r="I48" s="78">
        <v>783</v>
      </c>
      <c r="J48" s="78">
        <v>7229</v>
      </c>
      <c r="K48" s="78">
        <v>6915</v>
      </c>
      <c r="L48" s="60"/>
      <c r="M48" s="76">
        <v>44</v>
      </c>
      <c r="N48" s="77" t="s">
        <v>101</v>
      </c>
      <c r="O48" s="78">
        <v>0</v>
      </c>
      <c r="P48" s="78">
        <v>0</v>
      </c>
      <c r="Q48" s="78">
        <v>0</v>
      </c>
      <c r="R48" s="78">
        <v>0</v>
      </c>
      <c r="S48" s="78">
        <v>0</v>
      </c>
      <c r="T48" s="78">
        <v>0</v>
      </c>
      <c r="U48" s="78">
        <v>0</v>
      </c>
      <c r="V48" s="78">
        <v>0</v>
      </c>
      <c r="W48" s="78">
        <v>0</v>
      </c>
      <c r="X48" s="60"/>
      <c r="Y48" s="62">
        <v>44</v>
      </c>
      <c r="Z48" s="63" t="str">
        <f t="shared" si="40"/>
        <v>利根町</v>
      </c>
      <c r="AA48" s="78">
        <v>654</v>
      </c>
      <c r="AB48" s="78">
        <v>7100</v>
      </c>
      <c r="AC48" s="78">
        <v>7100</v>
      </c>
      <c r="AD48" s="78">
        <v>23890</v>
      </c>
      <c r="AE48" s="78">
        <v>23890</v>
      </c>
      <c r="AF48" s="78">
        <v>13834</v>
      </c>
      <c r="AG48" s="78">
        <v>3</v>
      </c>
      <c r="AH48" s="78">
        <v>12</v>
      </c>
      <c r="AI48" s="78">
        <v>12</v>
      </c>
      <c r="AJ48" s="66"/>
      <c r="AK48" s="62">
        <v>44</v>
      </c>
      <c r="AL48" s="63" t="str">
        <f t="shared" si="41"/>
        <v>利根町</v>
      </c>
      <c r="AM48" s="64">
        <v>183479</v>
      </c>
      <c r="AN48" s="64">
        <v>1591894</v>
      </c>
      <c r="AO48" s="64">
        <v>1499761</v>
      </c>
      <c r="AP48" s="64">
        <v>99970</v>
      </c>
      <c r="AQ48" s="64">
        <v>94271</v>
      </c>
      <c r="AR48" s="64">
        <v>94219</v>
      </c>
      <c r="AS48" s="69">
        <v>599</v>
      </c>
      <c r="AT48" s="69">
        <v>3363</v>
      </c>
      <c r="AU48" s="69">
        <v>3120</v>
      </c>
      <c r="AV48" s="60"/>
      <c r="AW48" s="62">
        <v>44</v>
      </c>
      <c r="AX48" s="63" t="str">
        <f t="shared" si="58"/>
        <v>利根町</v>
      </c>
      <c r="AY48" s="64">
        <v>0</v>
      </c>
      <c r="AZ48" s="64">
        <v>0</v>
      </c>
      <c r="BA48" s="64">
        <v>0</v>
      </c>
      <c r="BB48" s="64">
        <v>0</v>
      </c>
      <c r="BC48" s="64">
        <v>0</v>
      </c>
      <c r="BD48" s="64">
        <v>0</v>
      </c>
      <c r="BE48" s="69">
        <v>0</v>
      </c>
      <c r="BF48" s="69">
        <v>0</v>
      </c>
      <c r="BG48" s="69">
        <v>0</v>
      </c>
      <c r="BH48" s="60"/>
      <c r="BI48" s="62">
        <v>44</v>
      </c>
      <c r="BJ48" s="63" t="str">
        <f t="shared" si="42"/>
        <v>利根町</v>
      </c>
      <c r="BK48" s="64">
        <v>4119</v>
      </c>
      <c r="BL48" s="64">
        <v>57691</v>
      </c>
      <c r="BM48" s="64">
        <v>57484</v>
      </c>
      <c r="BN48" s="64">
        <v>398961</v>
      </c>
      <c r="BO48" s="64">
        <v>397646</v>
      </c>
      <c r="BP48" s="64">
        <v>138147</v>
      </c>
      <c r="BQ48" s="64">
        <v>38</v>
      </c>
      <c r="BR48" s="64">
        <v>189</v>
      </c>
      <c r="BS48" s="64">
        <v>186</v>
      </c>
      <c r="BT48" s="66"/>
      <c r="BU48" s="62">
        <v>44</v>
      </c>
      <c r="BV48" s="63" t="str">
        <f t="shared" si="43"/>
        <v>利根町</v>
      </c>
      <c r="BW48" s="64">
        <v>0</v>
      </c>
      <c r="BX48" s="64">
        <v>1318220</v>
      </c>
      <c r="BY48" s="64">
        <v>1093609</v>
      </c>
      <c r="BZ48" s="64">
        <v>11509189</v>
      </c>
      <c r="CA48" s="64">
        <v>9447412</v>
      </c>
      <c r="CB48" s="64">
        <v>1574566</v>
      </c>
      <c r="CC48" s="64">
        <v>0</v>
      </c>
      <c r="CD48" s="64">
        <v>7257</v>
      </c>
      <c r="CE48" s="64">
        <v>5861</v>
      </c>
      <c r="CF48" s="66"/>
      <c r="CG48" s="62">
        <v>44</v>
      </c>
      <c r="CH48" s="63" t="str">
        <f t="shared" si="44"/>
        <v>利根町</v>
      </c>
      <c r="CI48" s="64">
        <v>0</v>
      </c>
      <c r="CJ48" s="64">
        <v>1229547</v>
      </c>
      <c r="CK48" s="64">
        <v>1223380</v>
      </c>
      <c r="CL48" s="64">
        <v>7122854</v>
      </c>
      <c r="CM48" s="64">
        <v>7090244</v>
      </c>
      <c r="CN48" s="64">
        <v>2363413</v>
      </c>
      <c r="CO48" s="64">
        <v>0</v>
      </c>
      <c r="CP48" s="64">
        <v>4779</v>
      </c>
      <c r="CQ48" s="64">
        <v>4620</v>
      </c>
      <c r="CR48" s="66"/>
      <c r="CS48" s="62">
        <v>44</v>
      </c>
      <c r="CT48" s="63" t="str">
        <f t="shared" si="45"/>
        <v>利根町</v>
      </c>
      <c r="CU48" s="64">
        <v>0</v>
      </c>
      <c r="CV48" s="64">
        <v>541176</v>
      </c>
      <c r="CW48" s="64">
        <v>540728</v>
      </c>
      <c r="CX48" s="64">
        <v>3531993</v>
      </c>
      <c r="CY48" s="64">
        <v>3529326</v>
      </c>
      <c r="CZ48" s="64">
        <v>2469736</v>
      </c>
      <c r="DA48" s="64">
        <v>0</v>
      </c>
      <c r="DB48" s="64">
        <v>1545</v>
      </c>
      <c r="DC48" s="64">
        <v>1524</v>
      </c>
      <c r="DD48" s="66"/>
      <c r="DE48" s="62">
        <v>44</v>
      </c>
      <c r="DF48" s="63" t="str">
        <f t="shared" si="46"/>
        <v>利根町</v>
      </c>
      <c r="DG48" s="64">
        <v>226186</v>
      </c>
      <c r="DH48" s="64">
        <v>3088943</v>
      </c>
      <c r="DI48" s="64">
        <v>2857717</v>
      </c>
      <c r="DJ48" s="64">
        <v>22164036</v>
      </c>
      <c r="DK48" s="64">
        <v>20066982</v>
      </c>
      <c r="DL48" s="64">
        <v>6407715</v>
      </c>
      <c r="DM48" s="69">
        <v>431</v>
      </c>
      <c r="DN48" s="69">
        <v>13581</v>
      </c>
      <c r="DO48" s="69">
        <v>12005</v>
      </c>
      <c r="DP48" s="95"/>
      <c r="DQ48" s="62">
        <v>44</v>
      </c>
      <c r="DR48" s="63" t="str">
        <f t="shared" si="47"/>
        <v>利根町</v>
      </c>
      <c r="DS48" s="64">
        <v>0</v>
      </c>
      <c r="DT48" s="64">
        <v>0</v>
      </c>
      <c r="DU48" s="64">
        <v>0</v>
      </c>
      <c r="DV48" s="64">
        <v>0</v>
      </c>
      <c r="DW48" s="64">
        <v>0</v>
      </c>
      <c r="DX48" s="64">
        <v>0</v>
      </c>
      <c r="DY48" s="69">
        <v>0</v>
      </c>
      <c r="DZ48" s="69">
        <v>0</v>
      </c>
      <c r="EA48" s="69">
        <v>0</v>
      </c>
      <c r="EB48" s="60"/>
      <c r="EC48" s="62">
        <v>44</v>
      </c>
      <c r="ED48" s="63" t="str">
        <f t="shared" si="48"/>
        <v>利根町</v>
      </c>
      <c r="EE48" s="64">
        <v>0</v>
      </c>
      <c r="EF48" s="64">
        <v>0</v>
      </c>
      <c r="EG48" s="64">
        <v>0</v>
      </c>
      <c r="EH48" s="64">
        <v>0</v>
      </c>
      <c r="EI48" s="64">
        <v>0</v>
      </c>
      <c r="EJ48" s="64">
        <v>0</v>
      </c>
      <c r="EK48" s="69">
        <v>0</v>
      </c>
      <c r="EL48" s="69">
        <v>0</v>
      </c>
      <c r="EM48" s="69">
        <v>0</v>
      </c>
      <c r="EN48" s="60"/>
      <c r="EO48" s="62">
        <v>44</v>
      </c>
      <c r="EP48" s="63" t="str">
        <f t="shared" si="49"/>
        <v>利根町</v>
      </c>
      <c r="EQ48" s="64">
        <v>28039</v>
      </c>
      <c r="ER48" s="64">
        <v>15347</v>
      </c>
      <c r="ES48" s="64">
        <v>11985</v>
      </c>
      <c r="ET48" s="64">
        <v>138</v>
      </c>
      <c r="EU48" s="64">
        <v>108</v>
      </c>
      <c r="EV48" s="64">
        <v>108</v>
      </c>
      <c r="EW48" s="69">
        <v>13</v>
      </c>
      <c r="EX48" s="69">
        <v>15</v>
      </c>
      <c r="EY48" s="69">
        <v>12</v>
      </c>
      <c r="EZ48" s="60"/>
      <c r="FA48" s="62">
        <v>44</v>
      </c>
      <c r="FB48" s="63" t="str">
        <f t="shared" si="50"/>
        <v>利根町</v>
      </c>
      <c r="FC48" s="64">
        <v>47147</v>
      </c>
      <c r="FD48" s="64">
        <v>578865</v>
      </c>
      <c r="FE48" s="64">
        <v>493142</v>
      </c>
      <c r="FF48" s="64">
        <v>20260</v>
      </c>
      <c r="FG48" s="64">
        <v>17260</v>
      </c>
      <c r="FH48" s="64">
        <v>17260</v>
      </c>
      <c r="FI48" s="69">
        <v>122</v>
      </c>
      <c r="FJ48" s="69">
        <v>974</v>
      </c>
      <c r="FK48" s="69">
        <v>805</v>
      </c>
      <c r="FM48" s="62">
        <v>44</v>
      </c>
      <c r="FN48" s="63" t="str">
        <f t="shared" si="51"/>
        <v>利根町</v>
      </c>
      <c r="FO48" s="64">
        <v>5990</v>
      </c>
      <c r="FP48" s="64">
        <v>25924</v>
      </c>
      <c r="FQ48" s="64">
        <v>22957</v>
      </c>
      <c r="FR48" s="64">
        <v>2074</v>
      </c>
      <c r="FS48" s="64">
        <v>1837</v>
      </c>
      <c r="FT48" s="64">
        <v>1837</v>
      </c>
      <c r="FU48" s="69">
        <v>16</v>
      </c>
      <c r="FV48" s="69">
        <v>72</v>
      </c>
      <c r="FW48" s="69">
        <v>62</v>
      </c>
      <c r="FY48" s="62">
        <v>44</v>
      </c>
      <c r="FZ48" s="63" t="str">
        <f t="shared" si="52"/>
        <v>利根町</v>
      </c>
      <c r="GA48" s="64">
        <v>0</v>
      </c>
      <c r="GB48" s="64">
        <v>0</v>
      </c>
      <c r="GC48" s="64">
        <v>0</v>
      </c>
      <c r="GD48" s="64">
        <v>0</v>
      </c>
      <c r="GE48" s="64">
        <v>0</v>
      </c>
      <c r="GF48" s="64">
        <v>0</v>
      </c>
      <c r="GG48" s="69">
        <v>0</v>
      </c>
      <c r="GH48" s="69">
        <v>0</v>
      </c>
      <c r="GI48" s="69">
        <v>0</v>
      </c>
      <c r="GK48" s="62">
        <v>44</v>
      </c>
      <c r="GL48" s="63" t="str">
        <f t="shared" si="53"/>
        <v>利根町</v>
      </c>
      <c r="GM48" s="64">
        <v>121235</v>
      </c>
      <c r="GN48" s="64">
        <v>105914</v>
      </c>
      <c r="GO48" s="64">
        <v>84848</v>
      </c>
      <c r="GP48" s="64">
        <v>3177</v>
      </c>
      <c r="GQ48" s="64">
        <v>2545</v>
      </c>
      <c r="GR48" s="64">
        <v>2545</v>
      </c>
      <c r="GS48" s="69">
        <v>252</v>
      </c>
      <c r="GT48" s="69">
        <v>232</v>
      </c>
      <c r="GU48" s="69">
        <v>169</v>
      </c>
      <c r="GW48" s="62">
        <v>44</v>
      </c>
      <c r="GX48" s="63" t="str">
        <f t="shared" si="54"/>
        <v>利根町</v>
      </c>
      <c r="GY48" s="64">
        <v>0</v>
      </c>
      <c r="GZ48" s="64">
        <v>0</v>
      </c>
      <c r="HA48" s="64">
        <v>0</v>
      </c>
      <c r="HB48" s="64">
        <v>0</v>
      </c>
      <c r="HC48" s="64">
        <v>0</v>
      </c>
      <c r="HD48" s="64">
        <v>0</v>
      </c>
      <c r="HE48" s="69">
        <v>0</v>
      </c>
      <c r="HF48" s="69">
        <v>0</v>
      </c>
      <c r="HG48" s="69">
        <v>0</v>
      </c>
      <c r="HI48" s="62">
        <v>44</v>
      </c>
      <c r="HJ48" s="63" t="str">
        <f t="shared" si="55"/>
        <v>利根町</v>
      </c>
      <c r="HK48" s="64">
        <v>0</v>
      </c>
      <c r="HL48" s="64">
        <v>0</v>
      </c>
      <c r="HM48" s="64">
        <v>0</v>
      </c>
      <c r="HN48" s="64">
        <v>0</v>
      </c>
      <c r="HO48" s="64">
        <v>0</v>
      </c>
      <c r="HP48" s="64">
        <v>0</v>
      </c>
      <c r="HQ48" s="69">
        <v>0</v>
      </c>
      <c r="HR48" s="69">
        <v>0</v>
      </c>
      <c r="HS48" s="69">
        <v>0</v>
      </c>
      <c r="HU48" s="62">
        <v>44</v>
      </c>
      <c r="HV48" s="63" t="str">
        <f t="shared" si="56"/>
        <v>利根町</v>
      </c>
      <c r="HW48" s="64">
        <v>0</v>
      </c>
      <c r="HX48" s="64">
        <v>0</v>
      </c>
      <c r="HY48" s="64">
        <v>0</v>
      </c>
      <c r="HZ48" s="64">
        <v>0</v>
      </c>
      <c r="IA48" s="64">
        <v>0</v>
      </c>
      <c r="IB48" s="64">
        <v>0</v>
      </c>
      <c r="IC48" s="69">
        <v>0</v>
      </c>
      <c r="ID48" s="69">
        <v>0</v>
      </c>
      <c r="IE48" s="69">
        <v>0</v>
      </c>
      <c r="IG48" s="62">
        <v>44</v>
      </c>
      <c r="IH48" s="63" t="str">
        <f t="shared" si="57"/>
        <v>利根町</v>
      </c>
      <c r="II48" s="64">
        <v>0</v>
      </c>
      <c r="IJ48" s="64">
        <v>0</v>
      </c>
      <c r="IK48" s="64">
        <v>0</v>
      </c>
      <c r="IL48" s="64">
        <v>0</v>
      </c>
      <c r="IM48" s="64">
        <v>0</v>
      </c>
      <c r="IN48" s="64">
        <v>0</v>
      </c>
      <c r="IO48" s="69">
        <v>0</v>
      </c>
      <c r="IP48" s="69">
        <v>0</v>
      </c>
      <c r="IQ48" s="69">
        <v>0</v>
      </c>
    </row>
    <row r="49" spans="1:251" s="56" customFormat="1" ht="24.75" customHeight="1">
      <c r="A49" s="79"/>
      <c r="B49" s="80" t="s">
        <v>123</v>
      </c>
      <c r="C49" s="81">
        <f>SUM(C37:C48)</f>
        <v>1219659</v>
      </c>
      <c r="D49" s="81">
        <f aca="true" t="shared" si="59" ref="D49:K49">SUM(D37:D48)</f>
        <v>136499158</v>
      </c>
      <c r="E49" s="81">
        <f t="shared" si="59"/>
        <v>131037460</v>
      </c>
      <c r="F49" s="81">
        <f t="shared" si="59"/>
        <v>14105658</v>
      </c>
      <c r="G49" s="81">
        <f t="shared" si="59"/>
        <v>13578598</v>
      </c>
      <c r="H49" s="81">
        <f t="shared" si="59"/>
        <v>13541312</v>
      </c>
      <c r="I49" s="81">
        <f t="shared" si="59"/>
        <v>3977</v>
      </c>
      <c r="J49" s="81">
        <f t="shared" si="59"/>
        <v>106096</v>
      </c>
      <c r="K49" s="81">
        <f t="shared" si="59"/>
        <v>98947</v>
      </c>
      <c r="L49" s="61"/>
      <c r="M49" s="79"/>
      <c r="N49" s="80" t="s">
        <v>123</v>
      </c>
      <c r="O49" s="81">
        <f>SUM(O37:O48)</f>
        <v>0</v>
      </c>
      <c r="P49" s="81">
        <f aca="true" t="shared" si="60" ref="P49:W49">SUM(P37:P48)</f>
        <v>0</v>
      </c>
      <c r="Q49" s="81">
        <f t="shared" si="60"/>
        <v>0</v>
      </c>
      <c r="R49" s="81">
        <f t="shared" si="60"/>
        <v>0</v>
      </c>
      <c r="S49" s="81">
        <f t="shared" si="60"/>
        <v>0</v>
      </c>
      <c r="T49" s="81">
        <f t="shared" si="60"/>
        <v>0</v>
      </c>
      <c r="U49" s="81">
        <f t="shared" si="60"/>
        <v>0</v>
      </c>
      <c r="V49" s="81">
        <f t="shared" si="60"/>
        <v>0</v>
      </c>
      <c r="W49" s="81">
        <f t="shared" si="60"/>
        <v>0</v>
      </c>
      <c r="X49" s="61"/>
      <c r="Y49" s="70"/>
      <c r="Z49" s="71" t="s">
        <v>123</v>
      </c>
      <c r="AA49" s="82">
        <f aca="true" t="shared" si="61" ref="AA49:AI49">SUM(AA37:AA48)</f>
        <v>148111</v>
      </c>
      <c r="AB49" s="82">
        <f t="shared" si="61"/>
        <v>330740</v>
      </c>
      <c r="AC49" s="82">
        <f t="shared" si="61"/>
        <v>325340</v>
      </c>
      <c r="AD49" s="82">
        <f t="shared" si="61"/>
        <v>1400513</v>
      </c>
      <c r="AE49" s="82">
        <f t="shared" si="61"/>
        <v>1394322</v>
      </c>
      <c r="AF49" s="82">
        <f t="shared" si="61"/>
        <v>430403</v>
      </c>
      <c r="AG49" s="82">
        <f t="shared" si="61"/>
        <v>257</v>
      </c>
      <c r="AH49" s="82">
        <f t="shared" si="61"/>
        <v>490</v>
      </c>
      <c r="AI49" s="82">
        <f t="shared" si="61"/>
        <v>475</v>
      </c>
      <c r="AJ49" s="83"/>
      <c r="AK49" s="70"/>
      <c r="AL49" s="71" t="s">
        <v>123</v>
      </c>
      <c r="AM49" s="82">
        <f aca="true" t="shared" si="62" ref="AM49:AU49">SUM(AM37:AM48)</f>
        <v>1364530</v>
      </c>
      <c r="AN49" s="82">
        <f t="shared" si="62"/>
        <v>144803989</v>
      </c>
      <c r="AO49" s="82">
        <f t="shared" si="62"/>
        <v>136022779</v>
      </c>
      <c r="AP49" s="82">
        <f t="shared" si="62"/>
        <v>7916597</v>
      </c>
      <c r="AQ49" s="82">
        <f t="shared" si="62"/>
        <v>7457793</v>
      </c>
      <c r="AR49" s="82">
        <f t="shared" si="62"/>
        <v>7456898</v>
      </c>
      <c r="AS49" s="82">
        <f t="shared" si="62"/>
        <v>4752</v>
      </c>
      <c r="AT49" s="82">
        <f t="shared" si="62"/>
        <v>157918</v>
      </c>
      <c r="AU49" s="82">
        <f t="shared" si="62"/>
        <v>144652</v>
      </c>
      <c r="AV49" s="61"/>
      <c r="AW49" s="70"/>
      <c r="AX49" s="71" t="s">
        <v>123</v>
      </c>
      <c r="AY49" s="82">
        <f aca="true" t="shared" si="63" ref="AY49:BG49">SUM(AY37:AY48)</f>
        <v>0</v>
      </c>
      <c r="AZ49" s="82">
        <f t="shared" si="63"/>
        <v>0</v>
      </c>
      <c r="BA49" s="82">
        <f t="shared" si="63"/>
        <v>0</v>
      </c>
      <c r="BB49" s="82">
        <f t="shared" si="63"/>
        <v>0</v>
      </c>
      <c r="BC49" s="82">
        <f t="shared" si="63"/>
        <v>0</v>
      </c>
      <c r="BD49" s="82">
        <f t="shared" si="63"/>
        <v>0</v>
      </c>
      <c r="BE49" s="82">
        <f t="shared" si="63"/>
        <v>0</v>
      </c>
      <c r="BF49" s="82">
        <f t="shared" si="63"/>
        <v>0</v>
      </c>
      <c r="BG49" s="82">
        <f t="shared" si="63"/>
        <v>0</v>
      </c>
      <c r="BH49" s="61"/>
      <c r="BI49" s="70"/>
      <c r="BJ49" s="71" t="s">
        <v>123</v>
      </c>
      <c r="BK49" s="82">
        <f aca="true" t="shared" si="64" ref="BK49:BS49">SUM(BK37:BK48)</f>
        <v>515499</v>
      </c>
      <c r="BL49" s="82">
        <f t="shared" si="64"/>
        <v>2629231</v>
      </c>
      <c r="BM49" s="82">
        <f t="shared" si="64"/>
        <v>2607772</v>
      </c>
      <c r="BN49" s="82">
        <f t="shared" si="64"/>
        <v>22893445</v>
      </c>
      <c r="BO49" s="82">
        <f t="shared" si="64"/>
        <v>22724257</v>
      </c>
      <c r="BP49" s="82">
        <f t="shared" si="64"/>
        <v>5365388</v>
      </c>
      <c r="BQ49" s="82">
        <f t="shared" si="64"/>
        <v>385</v>
      </c>
      <c r="BR49" s="82">
        <f t="shared" si="64"/>
        <v>4113</v>
      </c>
      <c r="BS49" s="82">
        <f t="shared" si="64"/>
        <v>4011</v>
      </c>
      <c r="BT49" s="83"/>
      <c r="BU49" s="70"/>
      <c r="BV49" s="71" t="s">
        <v>123</v>
      </c>
      <c r="BW49" s="82">
        <f aca="true" t="shared" si="65" ref="BW49:CE49">SUM(BW37:BW48)</f>
        <v>0</v>
      </c>
      <c r="BX49" s="82">
        <f t="shared" si="65"/>
        <v>21235178</v>
      </c>
      <c r="BY49" s="82">
        <f t="shared" si="65"/>
        <v>19594691</v>
      </c>
      <c r="BZ49" s="82">
        <f t="shared" si="65"/>
        <v>217278973</v>
      </c>
      <c r="CA49" s="82">
        <f t="shared" si="65"/>
        <v>207404352</v>
      </c>
      <c r="CB49" s="82">
        <f t="shared" si="65"/>
        <v>34191183</v>
      </c>
      <c r="CC49" s="82">
        <f t="shared" si="65"/>
        <v>0</v>
      </c>
      <c r="CD49" s="82">
        <f t="shared" si="65"/>
        <v>105201</v>
      </c>
      <c r="CE49" s="82">
        <f t="shared" si="65"/>
        <v>94024</v>
      </c>
      <c r="CF49" s="83"/>
      <c r="CG49" s="70"/>
      <c r="CH49" s="71" t="s">
        <v>123</v>
      </c>
      <c r="CI49" s="82">
        <f aca="true" t="shared" si="66" ref="CI49:CQ49">SUM(CI37:CI48)</f>
        <v>0</v>
      </c>
      <c r="CJ49" s="82">
        <f t="shared" si="66"/>
        <v>34212940</v>
      </c>
      <c r="CK49" s="82">
        <f t="shared" si="66"/>
        <v>33849224</v>
      </c>
      <c r="CL49" s="82">
        <f t="shared" si="66"/>
        <v>225916450</v>
      </c>
      <c r="CM49" s="82">
        <f t="shared" si="66"/>
        <v>224793233</v>
      </c>
      <c r="CN49" s="82">
        <f t="shared" si="66"/>
        <v>74492418</v>
      </c>
      <c r="CO49" s="82">
        <f t="shared" si="66"/>
        <v>0</v>
      </c>
      <c r="CP49" s="82">
        <f t="shared" si="66"/>
        <v>103236</v>
      </c>
      <c r="CQ49" s="82">
        <f t="shared" si="66"/>
        <v>97841</v>
      </c>
      <c r="CR49" s="83"/>
      <c r="CS49" s="70"/>
      <c r="CT49" s="71" t="s">
        <v>123</v>
      </c>
      <c r="CU49" s="82">
        <f aca="true" t="shared" si="67" ref="CU49:DC49">SUM(CU37:CU48)</f>
        <v>0</v>
      </c>
      <c r="CV49" s="82">
        <f t="shared" si="67"/>
        <v>24349453</v>
      </c>
      <c r="CW49" s="82">
        <f t="shared" si="67"/>
        <v>24320795</v>
      </c>
      <c r="CX49" s="82">
        <f t="shared" si="67"/>
        <v>265348492</v>
      </c>
      <c r="CY49" s="82">
        <f t="shared" si="67"/>
        <v>265272868</v>
      </c>
      <c r="CZ49" s="82">
        <f t="shared" si="67"/>
        <v>172287879</v>
      </c>
      <c r="DA49" s="82">
        <f t="shared" si="67"/>
        <v>0</v>
      </c>
      <c r="DB49" s="82">
        <f t="shared" si="67"/>
        <v>24719</v>
      </c>
      <c r="DC49" s="82">
        <f t="shared" si="67"/>
        <v>24242</v>
      </c>
      <c r="DD49" s="83"/>
      <c r="DE49" s="70"/>
      <c r="DF49" s="71" t="s">
        <v>123</v>
      </c>
      <c r="DG49" s="82">
        <f aca="true" t="shared" si="68" ref="DG49:DO49">SUM(DG37:DG48)</f>
        <v>5865414</v>
      </c>
      <c r="DH49" s="82">
        <f t="shared" si="68"/>
        <v>79797571</v>
      </c>
      <c r="DI49" s="82">
        <f t="shared" si="68"/>
        <v>77764710</v>
      </c>
      <c r="DJ49" s="82">
        <f t="shared" si="68"/>
        <v>708543915</v>
      </c>
      <c r="DK49" s="82">
        <f t="shared" si="68"/>
        <v>697470453</v>
      </c>
      <c r="DL49" s="82">
        <f t="shared" si="68"/>
        <v>280971480</v>
      </c>
      <c r="DM49" s="82">
        <f t="shared" si="68"/>
        <v>5081</v>
      </c>
      <c r="DN49" s="82">
        <f t="shared" si="68"/>
        <v>233156</v>
      </c>
      <c r="DO49" s="82">
        <f t="shared" si="68"/>
        <v>216107</v>
      </c>
      <c r="DP49" s="96"/>
      <c r="DQ49" s="70"/>
      <c r="DR49" s="71" t="s">
        <v>123</v>
      </c>
      <c r="DS49" s="82">
        <f aca="true" t="shared" si="69" ref="DS49:EA49">SUM(DS37:DS48)</f>
        <v>0</v>
      </c>
      <c r="DT49" s="82">
        <f t="shared" si="69"/>
        <v>0</v>
      </c>
      <c r="DU49" s="82">
        <f t="shared" si="69"/>
        <v>0</v>
      </c>
      <c r="DV49" s="82">
        <f t="shared" si="69"/>
        <v>0</v>
      </c>
      <c r="DW49" s="82">
        <f t="shared" si="69"/>
        <v>0</v>
      </c>
      <c r="DX49" s="82">
        <f t="shared" si="69"/>
        <v>0</v>
      </c>
      <c r="DY49" s="82">
        <f t="shared" si="69"/>
        <v>0</v>
      </c>
      <c r="DZ49" s="82">
        <f t="shared" si="69"/>
        <v>0</v>
      </c>
      <c r="EA49" s="82">
        <f t="shared" si="69"/>
        <v>0</v>
      </c>
      <c r="EB49" s="61"/>
      <c r="EC49" s="70"/>
      <c r="ED49" s="71" t="s">
        <v>123</v>
      </c>
      <c r="EE49" s="82">
        <f aca="true" t="shared" si="70" ref="EE49:EM49">SUM(EE37:EE48)</f>
        <v>1125</v>
      </c>
      <c r="EF49" s="82">
        <f t="shared" si="70"/>
        <v>54</v>
      </c>
      <c r="EG49" s="82">
        <f t="shared" si="70"/>
        <v>54</v>
      </c>
      <c r="EH49" s="82">
        <f t="shared" si="70"/>
        <v>11302</v>
      </c>
      <c r="EI49" s="82">
        <f t="shared" si="70"/>
        <v>11302</v>
      </c>
      <c r="EJ49" s="82">
        <f t="shared" si="70"/>
        <v>11302</v>
      </c>
      <c r="EK49" s="82">
        <f t="shared" si="70"/>
        <v>3</v>
      </c>
      <c r="EL49" s="82">
        <f t="shared" si="70"/>
        <v>11</v>
      </c>
      <c r="EM49" s="82">
        <f t="shared" si="70"/>
        <v>11</v>
      </c>
      <c r="EN49" s="61"/>
      <c r="EO49" s="70"/>
      <c r="EP49" s="71" t="s">
        <v>123</v>
      </c>
      <c r="EQ49" s="82">
        <f aca="true" t="shared" si="71" ref="EQ49:EY49">SUM(EQ37:EQ48)</f>
        <v>6204252</v>
      </c>
      <c r="ER49" s="82">
        <f t="shared" si="71"/>
        <v>131737</v>
      </c>
      <c r="ES49" s="82">
        <f t="shared" si="71"/>
        <v>115390</v>
      </c>
      <c r="ET49" s="82">
        <f t="shared" si="71"/>
        <v>38999</v>
      </c>
      <c r="EU49" s="82">
        <f t="shared" si="71"/>
        <v>38436</v>
      </c>
      <c r="EV49" s="82">
        <f t="shared" si="71"/>
        <v>27864</v>
      </c>
      <c r="EW49" s="82">
        <f t="shared" si="71"/>
        <v>266</v>
      </c>
      <c r="EX49" s="82">
        <f t="shared" si="71"/>
        <v>176</v>
      </c>
      <c r="EY49" s="82">
        <f t="shared" si="71"/>
        <v>143</v>
      </c>
      <c r="EZ49" s="61"/>
      <c r="FA49" s="70"/>
      <c r="FB49" s="71" t="s">
        <v>123</v>
      </c>
      <c r="FC49" s="82">
        <f aca="true" t="shared" si="72" ref="FC49:FK49">SUM(FC37:FC48)</f>
        <v>51026256</v>
      </c>
      <c r="FD49" s="82">
        <f t="shared" si="72"/>
        <v>245232810</v>
      </c>
      <c r="FE49" s="82">
        <f t="shared" si="72"/>
        <v>225133014</v>
      </c>
      <c r="FF49" s="82">
        <f t="shared" si="72"/>
        <v>4874222</v>
      </c>
      <c r="FG49" s="82">
        <f t="shared" si="72"/>
        <v>4442508</v>
      </c>
      <c r="FH49" s="82">
        <f t="shared" si="72"/>
        <v>4442476</v>
      </c>
      <c r="FI49" s="82">
        <f t="shared" si="72"/>
        <v>3224</v>
      </c>
      <c r="FJ49" s="82">
        <f t="shared" si="72"/>
        <v>84865</v>
      </c>
      <c r="FK49" s="82">
        <f t="shared" si="72"/>
        <v>71632</v>
      </c>
      <c r="FM49" s="70"/>
      <c r="FN49" s="71" t="s">
        <v>123</v>
      </c>
      <c r="FO49" s="82">
        <f aca="true" t="shared" si="73" ref="FO49:FW49">SUM(FO37:FO48)</f>
        <v>330708</v>
      </c>
      <c r="FP49" s="82">
        <f t="shared" si="73"/>
        <v>2022165</v>
      </c>
      <c r="FQ49" s="82">
        <f t="shared" si="73"/>
        <v>1967676</v>
      </c>
      <c r="FR49" s="82">
        <f t="shared" si="73"/>
        <v>6189623</v>
      </c>
      <c r="FS49" s="82">
        <f t="shared" si="73"/>
        <v>6181917</v>
      </c>
      <c r="FT49" s="82">
        <f t="shared" si="73"/>
        <v>4242105</v>
      </c>
      <c r="FU49" s="82">
        <f t="shared" si="73"/>
        <v>263</v>
      </c>
      <c r="FV49" s="82">
        <f t="shared" si="73"/>
        <v>1122</v>
      </c>
      <c r="FW49" s="82">
        <f t="shared" si="73"/>
        <v>1004</v>
      </c>
      <c r="FY49" s="70"/>
      <c r="FZ49" s="71" t="s">
        <v>123</v>
      </c>
      <c r="GA49" s="82">
        <f aca="true" t="shared" si="74" ref="GA49:GI49">SUM(GA37:GA48)</f>
        <v>637697</v>
      </c>
      <c r="GB49" s="82">
        <f t="shared" si="74"/>
        <v>2557161</v>
      </c>
      <c r="GC49" s="82">
        <f t="shared" si="74"/>
        <v>2543706</v>
      </c>
      <c r="GD49" s="82">
        <f t="shared" si="74"/>
        <v>121292</v>
      </c>
      <c r="GE49" s="82">
        <f t="shared" si="74"/>
        <v>121071</v>
      </c>
      <c r="GF49" s="82">
        <f t="shared" si="74"/>
        <v>97565</v>
      </c>
      <c r="GG49" s="82">
        <f t="shared" si="74"/>
        <v>39</v>
      </c>
      <c r="GH49" s="82">
        <f t="shared" si="74"/>
        <v>359</v>
      </c>
      <c r="GI49" s="82">
        <f t="shared" si="74"/>
        <v>343</v>
      </c>
      <c r="GK49" s="70"/>
      <c r="GL49" s="71" t="s">
        <v>123</v>
      </c>
      <c r="GM49" s="82">
        <f aca="true" t="shared" si="75" ref="GM49:GU49">SUM(GM37:GM48)</f>
        <v>2145765</v>
      </c>
      <c r="GN49" s="82">
        <f t="shared" si="75"/>
        <v>22145917</v>
      </c>
      <c r="GO49" s="82">
        <f t="shared" si="75"/>
        <v>18087932</v>
      </c>
      <c r="GP49" s="82">
        <f t="shared" si="75"/>
        <v>533999</v>
      </c>
      <c r="GQ49" s="82">
        <f t="shared" si="75"/>
        <v>479169</v>
      </c>
      <c r="GR49" s="82">
        <f t="shared" si="75"/>
        <v>405538</v>
      </c>
      <c r="GS49" s="82">
        <f t="shared" si="75"/>
        <v>1922</v>
      </c>
      <c r="GT49" s="82">
        <f t="shared" si="75"/>
        <v>20827</v>
      </c>
      <c r="GU49" s="82">
        <f t="shared" si="75"/>
        <v>16922</v>
      </c>
      <c r="GW49" s="70"/>
      <c r="GX49" s="71" t="s">
        <v>123</v>
      </c>
      <c r="GY49" s="82">
        <f aca="true" t="shared" si="76" ref="GY49:HG49">SUM(GY37:GY48)</f>
        <v>860020</v>
      </c>
      <c r="GZ49" s="82">
        <f t="shared" si="76"/>
        <v>10097753</v>
      </c>
      <c r="HA49" s="82">
        <f t="shared" si="76"/>
        <v>10096030</v>
      </c>
      <c r="HB49" s="82">
        <f t="shared" si="76"/>
        <v>9930135</v>
      </c>
      <c r="HC49" s="82">
        <f t="shared" si="76"/>
        <v>9928386</v>
      </c>
      <c r="HD49" s="82">
        <f t="shared" si="76"/>
        <v>6766980</v>
      </c>
      <c r="HE49" s="82">
        <f t="shared" si="76"/>
        <v>185</v>
      </c>
      <c r="HF49" s="82">
        <f t="shared" si="76"/>
        <v>3895</v>
      </c>
      <c r="HG49" s="82">
        <f t="shared" si="76"/>
        <v>3882</v>
      </c>
      <c r="HI49" s="70"/>
      <c r="HJ49" s="71" t="s">
        <v>123</v>
      </c>
      <c r="HK49" s="82">
        <f aca="true" t="shared" si="77" ref="HK49:HS49">SUM(HK37:HK48)</f>
        <v>598696</v>
      </c>
      <c r="HL49" s="82">
        <f t="shared" si="77"/>
        <v>52354</v>
      </c>
      <c r="HM49" s="82">
        <f t="shared" si="77"/>
        <v>52221</v>
      </c>
      <c r="HN49" s="82">
        <f t="shared" si="77"/>
        <v>97907</v>
      </c>
      <c r="HO49" s="82">
        <f t="shared" si="77"/>
        <v>97807</v>
      </c>
      <c r="HP49" s="82">
        <f t="shared" si="77"/>
        <v>63245</v>
      </c>
      <c r="HQ49" s="82">
        <f t="shared" si="77"/>
        <v>213</v>
      </c>
      <c r="HR49" s="82">
        <f t="shared" si="77"/>
        <v>45</v>
      </c>
      <c r="HS49" s="82">
        <f t="shared" si="77"/>
        <v>44</v>
      </c>
      <c r="HU49" s="70"/>
      <c r="HV49" s="71" t="s">
        <v>123</v>
      </c>
      <c r="HW49" s="82">
        <f aca="true" t="shared" si="78" ref="HW49:IE49">SUM(HW37:HW48)</f>
        <v>1835</v>
      </c>
      <c r="HX49" s="82">
        <f t="shared" si="78"/>
        <v>609539</v>
      </c>
      <c r="HY49" s="82">
        <f t="shared" si="78"/>
        <v>609539</v>
      </c>
      <c r="HZ49" s="82">
        <f t="shared" si="78"/>
        <v>468124</v>
      </c>
      <c r="IA49" s="82">
        <f t="shared" si="78"/>
        <v>468124</v>
      </c>
      <c r="IB49" s="82">
        <f t="shared" si="78"/>
        <v>227441</v>
      </c>
      <c r="IC49" s="82">
        <f t="shared" si="78"/>
        <v>19</v>
      </c>
      <c r="ID49" s="82">
        <f t="shared" si="78"/>
        <v>1621</v>
      </c>
      <c r="IE49" s="82">
        <f t="shared" si="78"/>
        <v>1621</v>
      </c>
      <c r="IG49" s="70"/>
      <c r="IH49" s="71" t="s">
        <v>123</v>
      </c>
      <c r="II49" s="82">
        <f aca="true" t="shared" si="79" ref="II49:IQ49">SUM(II37:II48)</f>
        <v>0</v>
      </c>
      <c r="IJ49" s="82">
        <f t="shared" si="79"/>
        <v>0</v>
      </c>
      <c r="IK49" s="82">
        <f t="shared" si="79"/>
        <v>0</v>
      </c>
      <c r="IL49" s="82">
        <f t="shared" si="79"/>
        <v>0</v>
      </c>
      <c r="IM49" s="82">
        <f t="shared" si="79"/>
        <v>0</v>
      </c>
      <c r="IN49" s="82">
        <f t="shared" si="79"/>
        <v>0</v>
      </c>
      <c r="IO49" s="82">
        <f t="shared" si="79"/>
        <v>0</v>
      </c>
      <c r="IP49" s="82">
        <f t="shared" si="79"/>
        <v>0</v>
      </c>
      <c r="IQ49" s="82">
        <f t="shared" si="79"/>
        <v>0</v>
      </c>
    </row>
    <row r="50" spans="1:251" s="56" customFormat="1" ht="24.75" customHeight="1">
      <c r="A50" s="79"/>
      <c r="B50" s="80" t="s">
        <v>124</v>
      </c>
      <c r="C50" s="81">
        <f>SUM(C49,C36)</f>
        <v>11396823</v>
      </c>
      <c r="D50" s="81">
        <f aca="true" t="shared" si="80" ref="D50:K50">SUM(D49,D36)</f>
        <v>908857142</v>
      </c>
      <c r="E50" s="81">
        <f t="shared" si="80"/>
        <v>877212940</v>
      </c>
      <c r="F50" s="81">
        <f t="shared" si="80"/>
        <v>98609527</v>
      </c>
      <c r="G50" s="81">
        <f t="shared" si="80"/>
        <v>95446952</v>
      </c>
      <c r="H50" s="81">
        <f t="shared" si="80"/>
        <v>95193600</v>
      </c>
      <c r="I50" s="81">
        <f t="shared" si="80"/>
        <v>34819</v>
      </c>
      <c r="J50" s="81">
        <f t="shared" si="80"/>
        <v>683910</v>
      </c>
      <c r="K50" s="81">
        <f t="shared" si="80"/>
        <v>643388</v>
      </c>
      <c r="L50" s="61"/>
      <c r="M50" s="79"/>
      <c r="N50" s="80" t="s">
        <v>124</v>
      </c>
      <c r="O50" s="81">
        <f>SUM(O49,O36)</f>
        <v>0</v>
      </c>
      <c r="P50" s="81">
        <f aca="true" t="shared" si="81" ref="P50:W50">SUM(P49,P36)</f>
        <v>0</v>
      </c>
      <c r="Q50" s="81">
        <f t="shared" si="81"/>
        <v>0</v>
      </c>
      <c r="R50" s="81">
        <f t="shared" si="81"/>
        <v>0</v>
      </c>
      <c r="S50" s="81">
        <f t="shared" si="81"/>
        <v>0</v>
      </c>
      <c r="T50" s="81">
        <f t="shared" si="81"/>
        <v>0</v>
      </c>
      <c r="U50" s="81">
        <f t="shared" si="81"/>
        <v>0</v>
      </c>
      <c r="V50" s="81">
        <f t="shared" si="81"/>
        <v>0</v>
      </c>
      <c r="W50" s="81">
        <f t="shared" si="81"/>
        <v>0</v>
      </c>
      <c r="X50" s="61"/>
      <c r="Y50" s="79"/>
      <c r="Z50" s="80" t="s">
        <v>124</v>
      </c>
      <c r="AA50" s="81">
        <f aca="true" t="shared" si="82" ref="AA50:AI50">SUM(AA49,AA36)</f>
        <v>359684</v>
      </c>
      <c r="AB50" s="81">
        <f t="shared" si="82"/>
        <v>5545698</v>
      </c>
      <c r="AC50" s="81">
        <f t="shared" si="82"/>
        <v>5467400</v>
      </c>
      <c r="AD50" s="81">
        <f t="shared" si="82"/>
        <v>29594845</v>
      </c>
      <c r="AE50" s="81">
        <f t="shared" si="82"/>
        <v>29187485</v>
      </c>
      <c r="AF50" s="81">
        <f t="shared" si="82"/>
        <v>8611559</v>
      </c>
      <c r="AG50" s="81">
        <f t="shared" si="82"/>
        <v>1050</v>
      </c>
      <c r="AH50" s="81">
        <f t="shared" si="82"/>
        <v>8479</v>
      </c>
      <c r="AI50" s="81">
        <f t="shared" si="82"/>
        <v>8268</v>
      </c>
      <c r="AJ50" s="83"/>
      <c r="AK50" s="79"/>
      <c r="AL50" s="80" t="s">
        <v>124</v>
      </c>
      <c r="AM50" s="81">
        <f aca="true" t="shared" si="83" ref="AM50:AU50">SUM(AM49,AM36)</f>
        <v>14726834</v>
      </c>
      <c r="AN50" s="81">
        <f t="shared" si="83"/>
        <v>923231652</v>
      </c>
      <c r="AO50" s="81">
        <f t="shared" si="83"/>
        <v>870823655</v>
      </c>
      <c r="AP50" s="81">
        <f t="shared" si="83"/>
        <v>48996696</v>
      </c>
      <c r="AQ50" s="81">
        <f t="shared" si="83"/>
        <v>46295204</v>
      </c>
      <c r="AR50" s="81">
        <f t="shared" si="83"/>
        <v>46261660</v>
      </c>
      <c r="AS50" s="81">
        <f t="shared" si="83"/>
        <v>41930</v>
      </c>
      <c r="AT50" s="81">
        <f t="shared" si="83"/>
        <v>944899</v>
      </c>
      <c r="AU50" s="81">
        <f t="shared" si="83"/>
        <v>869198</v>
      </c>
      <c r="AV50" s="61"/>
      <c r="AW50" s="79"/>
      <c r="AX50" s="80" t="s">
        <v>124</v>
      </c>
      <c r="AY50" s="81">
        <f aca="true" t="shared" si="84" ref="AY50:BG50">SUM(AY49,AY36)</f>
        <v>0</v>
      </c>
      <c r="AZ50" s="81">
        <f t="shared" si="84"/>
        <v>0</v>
      </c>
      <c r="BA50" s="81">
        <f t="shared" si="84"/>
        <v>0</v>
      </c>
      <c r="BB50" s="81">
        <f t="shared" si="84"/>
        <v>0</v>
      </c>
      <c r="BC50" s="81">
        <f t="shared" si="84"/>
        <v>0</v>
      </c>
      <c r="BD50" s="81">
        <f t="shared" si="84"/>
        <v>0</v>
      </c>
      <c r="BE50" s="81">
        <f t="shared" si="84"/>
        <v>0</v>
      </c>
      <c r="BF50" s="81">
        <f t="shared" si="84"/>
        <v>0</v>
      </c>
      <c r="BG50" s="81">
        <f t="shared" si="84"/>
        <v>0</v>
      </c>
      <c r="BH50" s="61"/>
      <c r="BI50" s="79"/>
      <c r="BJ50" s="80" t="s">
        <v>124</v>
      </c>
      <c r="BK50" s="81">
        <f aca="true" t="shared" si="85" ref="BK50:BS50">SUM(BK49,BK36)</f>
        <v>893775</v>
      </c>
      <c r="BL50" s="81">
        <f t="shared" si="85"/>
        <v>29681090</v>
      </c>
      <c r="BM50" s="81">
        <f t="shared" si="85"/>
        <v>29523659</v>
      </c>
      <c r="BN50" s="81">
        <f t="shared" si="85"/>
        <v>280232400</v>
      </c>
      <c r="BO50" s="81">
        <f t="shared" si="85"/>
        <v>279546933</v>
      </c>
      <c r="BP50" s="81">
        <f t="shared" si="85"/>
        <v>88543150</v>
      </c>
      <c r="BQ50" s="81">
        <f t="shared" si="85"/>
        <v>1639</v>
      </c>
      <c r="BR50" s="81">
        <f t="shared" si="85"/>
        <v>50089</v>
      </c>
      <c r="BS50" s="81">
        <f t="shared" si="85"/>
        <v>49251</v>
      </c>
      <c r="BT50" s="83"/>
      <c r="BU50" s="79"/>
      <c r="BV50" s="80" t="s">
        <v>124</v>
      </c>
      <c r="BW50" s="81">
        <f aca="true" t="shared" si="86" ref="BW50:CE50">SUM(BW49,BW36)</f>
        <v>0</v>
      </c>
      <c r="BX50" s="81">
        <f t="shared" si="86"/>
        <v>219760630</v>
      </c>
      <c r="BY50" s="81">
        <f t="shared" si="86"/>
        <v>209615399</v>
      </c>
      <c r="BZ50" s="81">
        <f t="shared" si="86"/>
        <v>3459455890</v>
      </c>
      <c r="CA50" s="81">
        <f t="shared" si="86"/>
        <v>3394724034</v>
      </c>
      <c r="CB50" s="81">
        <f t="shared" si="86"/>
        <v>564238589</v>
      </c>
      <c r="CC50" s="81">
        <f t="shared" si="86"/>
        <v>0</v>
      </c>
      <c r="CD50" s="81">
        <f t="shared" si="86"/>
        <v>1113411</v>
      </c>
      <c r="CE50" s="81">
        <f t="shared" si="86"/>
        <v>1042330</v>
      </c>
      <c r="CF50" s="83"/>
      <c r="CG50" s="79"/>
      <c r="CH50" s="80" t="s">
        <v>124</v>
      </c>
      <c r="CI50" s="81">
        <f aca="true" t="shared" si="87" ref="CI50:CQ50">SUM(CI49,CI36)</f>
        <v>0</v>
      </c>
      <c r="CJ50" s="81">
        <f t="shared" si="87"/>
        <v>258318858</v>
      </c>
      <c r="CK50" s="81">
        <f t="shared" si="87"/>
        <v>256328259</v>
      </c>
      <c r="CL50" s="81">
        <f t="shared" si="87"/>
        <v>2140268405</v>
      </c>
      <c r="CM50" s="81">
        <f t="shared" si="87"/>
        <v>2133149973</v>
      </c>
      <c r="CN50" s="81">
        <f t="shared" si="87"/>
        <v>709044077</v>
      </c>
      <c r="CO50" s="81">
        <f t="shared" si="87"/>
        <v>0</v>
      </c>
      <c r="CP50" s="81">
        <f t="shared" si="87"/>
        <v>951921</v>
      </c>
      <c r="CQ50" s="81">
        <f t="shared" si="87"/>
        <v>918996</v>
      </c>
      <c r="CR50" s="83"/>
      <c r="CS50" s="79"/>
      <c r="CT50" s="80" t="s">
        <v>124</v>
      </c>
      <c r="CU50" s="81">
        <f aca="true" t="shared" si="88" ref="CU50:DC50">SUM(CU49,CU36)</f>
        <v>0</v>
      </c>
      <c r="CV50" s="81">
        <f t="shared" si="88"/>
        <v>234171745</v>
      </c>
      <c r="CW50" s="81">
        <f t="shared" si="88"/>
        <v>233939285</v>
      </c>
      <c r="CX50" s="81">
        <f t="shared" si="88"/>
        <v>2915778853</v>
      </c>
      <c r="CY50" s="81">
        <f t="shared" si="88"/>
        <v>2915074703</v>
      </c>
      <c r="CZ50" s="81">
        <f t="shared" si="88"/>
        <v>1973534703</v>
      </c>
      <c r="DA50" s="81">
        <f t="shared" si="88"/>
        <v>0</v>
      </c>
      <c r="DB50" s="81">
        <f t="shared" si="88"/>
        <v>280381</v>
      </c>
      <c r="DC50" s="81">
        <f t="shared" si="88"/>
        <v>276704</v>
      </c>
      <c r="DD50" s="83"/>
      <c r="DE50" s="79"/>
      <c r="DF50" s="80" t="s">
        <v>124</v>
      </c>
      <c r="DG50" s="81">
        <f aca="true" t="shared" si="89" ref="DG50:DO50">SUM(DG49,DG36)</f>
        <v>59029320</v>
      </c>
      <c r="DH50" s="81">
        <f t="shared" si="89"/>
        <v>712251233</v>
      </c>
      <c r="DI50" s="81">
        <f t="shared" si="89"/>
        <v>699882943</v>
      </c>
      <c r="DJ50" s="81">
        <f t="shared" si="89"/>
        <v>8515503148</v>
      </c>
      <c r="DK50" s="81">
        <f t="shared" si="89"/>
        <v>8442948710</v>
      </c>
      <c r="DL50" s="81">
        <f t="shared" si="89"/>
        <v>3246817369</v>
      </c>
      <c r="DM50" s="81">
        <f t="shared" si="89"/>
        <v>45638</v>
      </c>
      <c r="DN50" s="81">
        <f t="shared" si="89"/>
        <v>2345713</v>
      </c>
      <c r="DO50" s="81">
        <f t="shared" si="89"/>
        <v>2238030</v>
      </c>
      <c r="DP50" s="96"/>
      <c r="DQ50" s="79"/>
      <c r="DR50" s="80" t="s">
        <v>124</v>
      </c>
      <c r="DS50" s="81">
        <f aca="true" t="shared" si="90" ref="DS50:EA50">SUM(DS49,DS36)</f>
        <v>0</v>
      </c>
      <c r="DT50" s="81">
        <f t="shared" si="90"/>
        <v>0</v>
      </c>
      <c r="DU50" s="81">
        <f t="shared" si="90"/>
        <v>0</v>
      </c>
      <c r="DV50" s="81">
        <f t="shared" si="90"/>
        <v>0</v>
      </c>
      <c r="DW50" s="81">
        <f t="shared" si="90"/>
        <v>0</v>
      </c>
      <c r="DX50" s="81">
        <f t="shared" si="90"/>
        <v>0</v>
      </c>
      <c r="DY50" s="81">
        <f t="shared" si="90"/>
        <v>0</v>
      </c>
      <c r="DZ50" s="81">
        <f t="shared" si="90"/>
        <v>0</v>
      </c>
      <c r="EA50" s="81">
        <f t="shared" si="90"/>
        <v>0</v>
      </c>
      <c r="EB50" s="61"/>
      <c r="EC50" s="79"/>
      <c r="ED50" s="80" t="s">
        <v>124</v>
      </c>
      <c r="EE50" s="81">
        <f aca="true" t="shared" si="91" ref="EE50:EM50">SUM(EE49,EE36)</f>
        <v>1132</v>
      </c>
      <c r="EF50" s="81">
        <f t="shared" si="91"/>
        <v>518</v>
      </c>
      <c r="EG50" s="81">
        <f t="shared" si="91"/>
        <v>459</v>
      </c>
      <c r="EH50" s="81">
        <f t="shared" si="91"/>
        <v>13317</v>
      </c>
      <c r="EI50" s="81">
        <f t="shared" si="91"/>
        <v>12934</v>
      </c>
      <c r="EJ50" s="81">
        <f t="shared" si="91"/>
        <v>12774</v>
      </c>
      <c r="EK50" s="81">
        <f t="shared" si="91"/>
        <v>4</v>
      </c>
      <c r="EL50" s="81">
        <f t="shared" si="91"/>
        <v>25</v>
      </c>
      <c r="EM50" s="81">
        <f t="shared" si="91"/>
        <v>21</v>
      </c>
      <c r="EN50" s="61"/>
      <c r="EO50" s="79"/>
      <c r="EP50" s="80" t="s">
        <v>124</v>
      </c>
      <c r="EQ50" s="81">
        <f aca="true" t="shared" si="92" ref="EQ50:EY50">SUM(EQ49,EQ36)</f>
        <v>19396119</v>
      </c>
      <c r="ER50" s="81">
        <f t="shared" si="92"/>
        <v>1132185</v>
      </c>
      <c r="ES50" s="81">
        <f t="shared" si="92"/>
        <v>973625</v>
      </c>
      <c r="ET50" s="81">
        <f t="shared" si="92"/>
        <v>112793</v>
      </c>
      <c r="EU50" s="81">
        <f t="shared" si="92"/>
        <v>108247</v>
      </c>
      <c r="EV50" s="81">
        <f t="shared" si="92"/>
        <v>87639</v>
      </c>
      <c r="EW50" s="81">
        <f t="shared" si="92"/>
        <v>4246</v>
      </c>
      <c r="EX50" s="81">
        <f t="shared" si="92"/>
        <v>1424</v>
      </c>
      <c r="EY50" s="81">
        <f t="shared" si="92"/>
        <v>1135</v>
      </c>
      <c r="EZ50" s="61"/>
      <c r="FA50" s="79"/>
      <c r="FB50" s="80" t="s">
        <v>124</v>
      </c>
      <c r="FC50" s="81">
        <f aca="true" t="shared" si="93" ref="FC50:FK50">SUM(FC49,FC36)</f>
        <v>397403108</v>
      </c>
      <c r="FD50" s="81">
        <f t="shared" si="93"/>
        <v>1170139538</v>
      </c>
      <c r="FE50" s="81">
        <f t="shared" si="93"/>
        <v>1065354227</v>
      </c>
      <c r="FF50" s="81">
        <f t="shared" si="93"/>
        <v>27443001</v>
      </c>
      <c r="FG50" s="81">
        <f t="shared" si="93"/>
        <v>24849560</v>
      </c>
      <c r="FH50" s="81">
        <f t="shared" si="93"/>
        <v>24849511</v>
      </c>
      <c r="FI50" s="81">
        <f t="shared" si="93"/>
        <v>27555</v>
      </c>
      <c r="FJ50" s="81">
        <f t="shared" si="93"/>
        <v>529412</v>
      </c>
      <c r="FK50" s="81">
        <f t="shared" si="93"/>
        <v>431927</v>
      </c>
      <c r="FM50" s="79"/>
      <c r="FN50" s="80" t="s">
        <v>124</v>
      </c>
      <c r="FO50" s="81">
        <f aca="true" t="shared" si="94" ref="FO50:FW50">SUM(FO49,FO36)</f>
        <v>2865268</v>
      </c>
      <c r="FP50" s="81">
        <f t="shared" si="94"/>
        <v>11550109</v>
      </c>
      <c r="FQ50" s="81">
        <f t="shared" si="94"/>
        <v>11257527</v>
      </c>
      <c r="FR50" s="81">
        <f t="shared" si="94"/>
        <v>25669331</v>
      </c>
      <c r="FS50" s="81">
        <f t="shared" si="94"/>
        <v>25570611</v>
      </c>
      <c r="FT50" s="81">
        <f t="shared" si="94"/>
        <v>17688064</v>
      </c>
      <c r="FU50" s="81">
        <f t="shared" si="94"/>
        <v>1946</v>
      </c>
      <c r="FV50" s="81">
        <f t="shared" si="94"/>
        <v>11640</v>
      </c>
      <c r="FW50" s="81">
        <f t="shared" si="94"/>
        <v>10858</v>
      </c>
      <c r="FY50" s="79"/>
      <c r="FZ50" s="80" t="s">
        <v>124</v>
      </c>
      <c r="GA50" s="81">
        <f aca="true" t="shared" si="95" ref="GA50:GI50">SUM(GA49,GA36)</f>
        <v>4542171</v>
      </c>
      <c r="GB50" s="81">
        <f t="shared" si="95"/>
        <v>8613467</v>
      </c>
      <c r="GC50" s="81">
        <f t="shared" si="95"/>
        <v>8507510</v>
      </c>
      <c r="GD50" s="81">
        <f t="shared" si="95"/>
        <v>375454</v>
      </c>
      <c r="GE50" s="81">
        <f t="shared" si="95"/>
        <v>373101</v>
      </c>
      <c r="GF50" s="81">
        <f t="shared" si="95"/>
        <v>349488</v>
      </c>
      <c r="GG50" s="81">
        <f t="shared" si="95"/>
        <v>129</v>
      </c>
      <c r="GH50" s="81">
        <f t="shared" si="95"/>
        <v>1408</v>
      </c>
      <c r="GI50" s="81">
        <f t="shared" si="95"/>
        <v>1343</v>
      </c>
      <c r="GK50" s="79"/>
      <c r="GL50" s="80" t="s">
        <v>124</v>
      </c>
      <c r="GM50" s="81">
        <f aca="true" t="shared" si="96" ref="GM50:GU50">SUM(GM49,GM36)</f>
        <v>19829507</v>
      </c>
      <c r="GN50" s="81">
        <f t="shared" si="96"/>
        <v>76421299</v>
      </c>
      <c r="GO50" s="81">
        <f t="shared" si="96"/>
        <v>60891473</v>
      </c>
      <c r="GP50" s="81">
        <f t="shared" si="96"/>
        <v>3860254</v>
      </c>
      <c r="GQ50" s="81">
        <f t="shared" si="96"/>
        <v>3457025</v>
      </c>
      <c r="GR50" s="81">
        <f t="shared" si="96"/>
        <v>2822678</v>
      </c>
      <c r="GS50" s="81">
        <f t="shared" si="96"/>
        <v>17149</v>
      </c>
      <c r="GT50" s="81">
        <f t="shared" si="96"/>
        <v>118848</v>
      </c>
      <c r="GU50" s="81">
        <f t="shared" si="96"/>
        <v>92097</v>
      </c>
      <c r="GW50" s="79"/>
      <c r="GX50" s="80" t="s">
        <v>124</v>
      </c>
      <c r="GY50" s="81">
        <f aca="true" t="shared" si="97" ref="GY50:HG50">SUM(GY49,GY36)</f>
        <v>1194217</v>
      </c>
      <c r="GZ50" s="81">
        <f t="shared" si="97"/>
        <v>81988193</v>
      </c>
      <c r="HA50" s="81">
        <f t="shared" si="97"/>
        <v>81972153</v>
      </c>
      <c r="HB50" s="81">
        <f t="shared" si="97"/>
        <v>101331218</v>
      </c>
      <c r="HC50" s="81">
        <f t="shared" si="97"/>
        <v>101314233</v>
      </c>
      <c r="HD50" s="81">
        <f t="shared" si="97"/>
        <v>71684879</v>
      </c>
      <c r="HE50" s="81">
        <f t="shared" si="97"/>
        <v>970</v>
      </c>
      <c r="HF50" s="81">
        <f t="shared" si="97"/>
        <v>33927</v>
      </c>
      <c r="HG50" s="81">
        <f t="shared" si="97"/>
        <v>33804</v>
      </c>
      <c r="HI50" s="79"/>
      <c r="HJ50" s="80" t="s">
        <v>124</v>
      </c>
      <c r="HK50" s="81">
        <f aca="true" t="shared" si="98" ref="HK50:HS50">SUM(HK49,HK36)</f>
        <v>1547532</v>
      </c>
      <c r="HL50" s="81">
        <f t="shared" si="98"/>
        <v>1027434</v>
      </c>
      <c r="HM50" s="81">
        <f t="shared" si="98"/>
        <v>1026589</v>
      </c>
      <c r="HN50" s="81">
        <f t="shared" si="98"/>
        <v>7836488</v>
      </c>
      <c r="HO50" s="81">
        <f t="shared" si="98"/>
        <v>7835519</v>
      </c>
      <c r="HP50" s="81">
        <f t="shared" si="98"/>
        <v>5370704</v>
      </c>
      <c r="HQ50" s="81">
        <f t="shared" si="98"/>
        <v>826</v>
      </c>
      <c r="HR50" s="81">
        <f t="shared" si="98"/>
        <v>582</v>
      </c>
      <c r="HS50" s="81">
        <f t="shared" si="98"/>
        <v>576</v>
      </c>
      <c r="HU50" s="79"/>
      <c r="HV50" s="80" t="s">
        <v>124</v>
      </c>
      <c r="HW50" s="81">
        <f aca="true" t="shared" si="99" ref="HW50:IE50">SUM(HW49,HW36)</f>
        <v>128068</v>
      </c>
      <c r="HX50" s="81">
        <f t="shared" si="99"/>
        <v>7628910</v>
      </c>
      <c r="HY50" s="81">
        <f t="shared" si="99"/>
        <v>7626273</v>
      </c>
      <c r="HZ50" s="81">
        <f t="shared" si="99"/>
        <v>26741935</v>
      </c>
      <c r="IA50" s="81">
        <f t="shared" si="99"/>
        <v>26739111</v>
      </c>
      <c r="IB50" s="81">
        <f t="shared" si="99"/>
        <v>18079845</v>
      </c>
      <c r="IC50" s="81">
        <f t="shared" si="99"/>
        <v>687</v>
      </c>
      <c r="ID50" s="81">
        <f t="shared" si="99"/>
        <v>20653</v>
      </c>
      <c r="IE50" s="81">
        <f t="shared" si="99"/>
        <v>20624</v>
      </c>
      <c r="IG50" s="79"/>
      <c r="IH50" s="80" t="s">
        <v>124</v>
      </c>
      <c r="II50" s="81">
        <f aca="true" t="shared" si="100" ref="II50:IQ50">SUM(II49,II36)</f>
        <v>0</v>
      </c>
      <c r="IJ50" s="81">
        <f t="shared" si="100"/>
        <v>61505</v>
      </c>
      <c r="IK50" s="81">
        <f t="shared" si="100"/>
        <v>61505</v>
      </c>
      <c r="IL50" s="81">
        <f t="shared" si="100"/>
        <v>2190492</v>
      </c>
      <c r="IM50" s="81">
        <f t="shared" si="100"/>
        <v>2190492</v>
      </c>
      <c r="IN50" s="81">
        <f t="shared" si="100"/>
        <v>1488176</v>
      </c>
      <c r="IO50" s="81">
        <f t="shared" si="100"/>
        <v>0</v>
      </c>
      <c r="IP50" s="81">
        <f t="shared" si="100"/>
        <v>149</v>
      </c>
      <c r="IQ50" s="81">
        <f t="shared" si="100"/>
        <v>149</v>
      </c>
    </row>
    <row r="52" ht="14.25">
      <c r="EV52" s="87"/>
    </row>
    <row r="57" ht="14.25">
      <c r="CH57" s="85"/>
    </row>
  </sheetData>
  <sheetProtection/>
  <mergeCells count="105">
    <mergeCell ref="AX2:AX3"/>
    <mergeCell ref="AY2:BA2"/>
    <mergeCell ref="BB2:BD2"/>
    <mergeCell ref="BE2:BG2"/>
    <mergeCell ref="M2:M3"/>
    <mergeCell ref="N2:N3"/>
    <mergeCell ref="O2:Q2"/>
    <mergeCell ref="R2:T2"/>
    <mergeCell ref="U2:W2"/>
    <mergeCell ref="AW2:AW3"/>
    <mergeCell ref="CU2:CW2"/>
    <mergeCell ref="CX2:CZ2"/>
    <mergeCell ref="DA2:DC2"/>
    <mergeCell ref="IL2:IN2"/>
    <mergeCell ref="CO2:CQ2"/>
    <mergeCell ref="CS2:CS3"/>
    <mergeCell ref="II2:IK2"/>
    <mergeCell ref="HQ2:HS2"/>
    <mergeCell ref="HU2:HU3"/>
    <mergeCell ref="GS2:GU2"/>
    <mergeCell ref="BI2:BI3"/>
    <mergeCell ref="BJ2:BJ3"/>
    <mergeCell ref="BK2:BM2"/>
    <mergeCell ref="BN2:BP2"/>
    <mergeCell ref="BZ2:CB2"/>
    <mergeCell ref="CC2:CE2"/>
    <mergeCell ref="CG2:CG3"/>
    <mergeCell ref="HK2:HM2"/>
    <mergeCell ref="HN2:HP2"/>
    <mergeCell ref="IO2:IQ2"/>
    <mergeCell ref="HZ2:IB2"/>
    <mergeCell ref="IC2:IE2"/>
    <mergeCell ref="IG2:IG3"/>
    <mergeCell ref="IH2:IH3"/>
    <mergeCell ref="HV2:HV3"/>
    <mergeCell ref="HW2:HY2"/>
    <mergeCell ref="GW2:GW3"/>
    <mergeCell ref="GX2:GX3"/>
    <mergeCell ref="GY2:HA2"/>
    <mergeCell ref="HB2:HD2"/>
    <mergeCell ref="HE2:HG2"/>
    <mergeCell ref="HI2:HI3"/>
    <mergeCell ref="HJ2:HJ3"/>
    <mergeCell ref="FO2:FQ2"/>
    <mergeCell ref="FR2:FT2"/>
    <mergeCell ref="GM2:GO2"/>
    <mergeCell ref="GP2:GR2"/>
    <mergeCell ref="FZ2:FZ3"/>
    <mergeCell ref="GA2:GC2"/>
    <mergeCell ref="GD2:GF2"/>
    <mergeCell ref="GG2:GI2"/>
    <mergeCell ref="GK2:GK3"/>
    <mergeCell ref="GL2:GL3"/>
    <mergeCell ref="Z2:Z3"/>
    <mergeCell ref="AA2:AC2"/>
    <mergeCell ref="AD2:AF2"/>
    <mergeCell ref="AG2:AI2"/>
    <mergeCell ref="FM2:FM3"/>
    <mergeCell ref="FN2:FN3"/>
    <mergeCell ref="CH2:CH3"/>
    <mergeCell ref="CI2:CK2"/>
    <mergeCell ref="CL2:CN2"/>
    <mergeCell ref="CT2:CT3"/>
    <mergeCell ref="FU2:FW2"/>
    <mergeCell ref="FY2:FY3"/>
    <mergeCell ref="BQ2:BS2"/>
    <mergeCell ref="BU2:BU3"/>
    <mergeCell ref="BV2:BV3"/>
    <mergeCell ref="BW2:BY2"/>
    <mergeCell ref="EW2:EY2"/>
    <mergeCell ref="FI2:FK2"/>
    <mergeCell ref="FC2:FE2"/>
    <mergeCell ref="FF2:FH2"/>
    <mergeCell ref="AS2:AU2"/>
    <mergeCell ref="DM2:DO2"/>
    <mergeCell ref="DY2:EA2"/>
    <mergeCell ref="EK2:EM2"/>
    <mergeCell ref="DS2:DU2"/>
    <mergeCell ref="DV2:DX2"/>
    <mergeCell ref="EC2:EC3"/>
    <mergeCell ref="ED2:ED3"/>
    <mergeCell ref="EE2:EG2"/>
    <mergeCell ref="EH2:EJ2"/>
    <mergeCell ref="EO2:EO3"/>
    <mergeCell ref="EP2:EP3"/>
    <mergeCell ref="FA2:FA3"/>
    <mergeCell ref="FB2:FB3"/>
    <mergeCell ref="EQ2:ES2"/>
    <mergeCell ref="ET2:EV2"/>
    <mergeCell ref="B2:B3"/>
    <mergeCell ref="A2:A3"/>
    <mergeCell ref="AM2:AO2"/>
    <mergeCell ref="AP2:AR2"/>
    <mergeCell ref="C2:E2"/>
    <mergeCell ref="F2:H2"/>
    <mergeCell ref="AK2:AK3"/>
    <mergeCell ref="AL2:AL3"/>
    <mergeCell ref="I2:K2"/>
    <mergeCell ref="Y2:Y3"/>
    <mergeCell ref="DE2:DE3"/>
    <mergeCell ref="DF2:DF3"/>
    <mergeCell ref="DQ2:DQ3"/>
    <mergeCell ref="DR2:DR3"/>
    <mergeCell ref="DG2:DI2"/>
    <mergeCell ref="DJ2:DL2"/>
  </mergeCells>
  <printOptions horizontalCentered="1"/>
  <pageMargins left="0.7086614173228347" right="0.7086614173228347" top="0.8267716535433072" bottom="0.7480314960629921" header="0.5118110236220472" footer="0.5118110236220472"/>
  <pageSetup fitToWidth="0" horizontalDpi="600" verticalDpi="600" orientation="portrait" paperSize="9" scale="49" r:id="rId1"/>
  <colBreaks count="20" manualBreakCount="20">
    <brk id="12" max="49" man="1"/>
    <brk id="24" max="49" man="1"/>
    <brk id="36" max="49" man="1"/>
    <brk id="48" max="49" man="1"/>
    <brk id="60" max="49" man="1"/>
    <brk id="72" max="49" man="1"/>
    <brk id="84" max="49" man="1"/>
    <brk id="96" max="49" man="1"/>
    <brk id="108" max="49" man="1"/>
    <brk id="120" max="49" man="1"/>
    <brk id="132" max="49" man="1"/>
    <brk id="144" max="49" man="1"/>
    <brk id="156" max="49" man="1"/>
    <brk id="168" max="49" man="1"/>
    <brk id="180" max="49" man="1"/>
    <brk id="192" max="49" man="1"/>
    <brk id="204" max="49" man="1"/>
    <brk id="216" max="49" man="1"/>
    <brk id="228" max="49" man="1"/>
    <brk id="240" max="4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AI50"/>
  <sheetViews>
    <sheetView showGridLines="0" view="pageBreakPreview" zoomScale="85" zoomScaleNormal="55" zoomScaleSheetLayoutView="85" zoomScalePageLayoutView="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15.59765625" defaultRowHeight="15"/>
  <cols>
    <col min="1" max="1" width="3.5" style="84" customWidth="1"/>
    <col min="2" max="2" width="14.59765625" style="84" customWidth="1"/>
    <col min="3" max="8" width="15.59765625" style="86" customWidth="1"/>
    <col min="9" max="11" width="15.59765625" style="84" customWidth="1"/>
    <col min="12" max="12" width="3" style="84" customWidth="1"/>
    <col min="13" max="13" width="3.5" style="84" customWidth="1"/>
    <col min="14" max="14" width="14.59765625" style="84" customWidth="1"/>
    <col min="15" max="20" width="15.59765625" style="86" customWidth="1"/>
    <col min="21" max="23" width="15.59765625" style="84" customWidth="1"/>
    <col min="24" max="24" width="2.5" style="84" customWidth="1"/>
    <col min="25" max="25" width="3.5" style="84" customWidth="1"/>
    <col min="26" max="26" width="14.59765625" style="84" customWidth="1"/>
    <col min="27" max="32" width="15.59765625" style="86" customWidth="1"/>
    <col min="33" max="16384" width="15.59765625" style="84" customWidth="1"/>
  </cols>
  <sheetData>
    <row r="1" spans="1:32" s="53" customFormat="1" ht="17.25">
      <c r="A1" s="55" t="s">
        <v>165</v>
      </c>
      <c r="C1" s="55"/>
      <c r="D1" s="55"/>
      <c r="E1" s="55"/>
      <c r="F1" s="55"/>
      <c r="G1" s="55"/>
      <c r="H1" s="55"/>
      <c r="M1" s="55" t="s">
        <v>166</v>
      </c>
      <c r="O1" s="55"/>
      <c r="P1" s="55"/>
      <c r="Q1" s="55"/>
      <c r="R1" s="55"/>
      <c r="S1" s="55"/>
      <c r="T1" s="55"/>
      <c r="Y1" s="55" t="s">
        <v>167</v>
      </c>
      <c r="AA1" s="55"/>
      <c r="AB1" s="55"/>
      <c r="AC1" s="55"/>
      <c r="AD1" s="55"/>
      <c r="AE1" s="55"/>
      <c r="AF1" s="55"/>
    </row>
    <row r="2" spans="1:35" s="56" customFormat="1" ht="24.75" customHeight="1">
      <c r="A2" s="135" t="s">
        <v>116</v>
      </c>
      <c r="B2" s="136" t="s">
        <v>117</v>
      </c>
      <c r="C2" s="138" t="s">
        <v>119</v>
      </c>
      <c r="D2" s="138"/>
      <c r="E2" s="138"/>
      <c r="F2" s="138" t="s">
        <v>120</v>
      </c>
      <c r="G2" s="138"/>
      <c r="H2" s="138"/>
      <c r="I2" s="138" t="s">
        <v>128</v>
      </c>
      <c r="J2" s="138"/>
      <c r="K2" s="138"/>
      <c r="M2" s="135" t="s">
        <v>116</v>
      </c>
      <c r="N2" s="136" t="s">
        <v>117</v>
      </c>
      <c r="O2" s="138" t="s">
        <v>119</v>
      </c>
      <c r="P2" s="138"/>
      <c r="Q2" s="138"/>
      <c r="R2" s="138" t="s">
        <v>120</v>
      </c>
      <c r="S2" s="138"/>
      <c r="T2" s="138"/>
      <c r="U2" s="138" t="s">
        <v>128</v>
      </c>
      <c r="V2" s="138"/>
      <c r="W2" s="138"/>
      <c r="Y2" s="135" t="s">
        <v>116</v>
      </c>
      <c r="Z2" s="136" t="s">
        <v>117</v>
      </c>
      <c r="AA2" s="138" t="s">
        <v>119</v>
      </c>
      <c r="AB2" s="138"/>
      <c r="AC2" s="138"/>
      <c r="AD2" s="138" t="s">
        <v>120</v>
      </c>
      <c r="AE2" s="138"/>
      <c r="AF2" s="138"/>
      <c r="AG2" s="138" t="s">
        <v>128</v>
      </c>
      <c r="AH2" s="138"/>
      <c r="AI2" s="138"/>
    </row>
    <row r="3" spans="1:35" s="56" customFormat="1" ht="60" customHeight="1">
      <c r="A3" s="135"/>
      <c r="B3" s="137"/>
      <c r="C3" s="89" t="s">
        <v>2</v>
      </c>
      <c r="D3" s="89" t="s">
        <v>4</v>
      </c>
      <c r="E3" s="89" t="s">
        <v>121</v>
      </c>
      <c r="F3" s="89" t="s">
        <v>136</v>
      </c>
      <c r="G3" s="89" t="s">
        <v>122</v>
      </c>
      <c r="H3" s="89" t="s">
        <v>137</v>
      </c>
      <c r="I3" s="98" t="s">
        <v>170</v>
      </c>
      <c r="J3" s="98" t="s">
        <v>171</v>
      </c>
      <c r="K3" s="98" t="s">
        <v>169</v>
      </c>
      <c r="M3" s="135"/>
      <c r="N3" s="137"/>
      <c r="O3" s="89" t="s">
        <v>2</v>
      </c>
      <c r="P3" s="89" t="s">
        <v>4</v>
      </c>
      <c r="Q3" s="89" t="s">
        <v>121</v>
      </c>
      <c r="R3" s="89" t="s">
        <v>136</v>
      </c>
      <c r="S3" s="89" t="s">
        <v>122</v>
      </c>
      <c r="T3" s="89" t="s">
        <v>137</v>
      </c>
      <c r="U3" s="98" t="s">
        <v>170</v>
      </c>
      <c r="V3" s="98" t="s">
        <v>171</v>
      </c>
      <c r="W3" s="98" t="s">
        <v>169</v>
      </c>
      <c r="Y3" s="135"/>
      <c r="Z3" s="137"/>
      <c r="AA3" s="89" t="s">
        <v>2</v>
      </c>
      <c r="AB3" s="89" t="s">
        <v>4</v>
      </c>
      <c r="AC3" s="89" t="s">
        <v>121</v>
      </c>
      <c r="AD3" s="89" t="s">
        <v>136</v>
      </c>
      <c r="AE3" s="89" t="s">
        <v>122</v>
      </c>
      <c r="AF3" s="89" t="s">
        <v>137</v>
      </c>
      <c r="AG3" s="98" t="s">
        <v>170</v>
      </c>
      <c r="AH3" s="98" t="s">
        <v>171</v>
      </c>
      <c r="AI3" s="98" t="s">
        <v>169</v>
      </c>
    </row>
    <row r="4" spans="1:35" s="56" customFormat="1" ht="24.75" customHeight="1">
      <c r="A4" s="57">
        <v>1</v>
      </c>
      <c r="B4" s="58" t="s">
        <v>77</v>
      </c>
      <c r="C4" s="59">
        <v>3056315</v>
      </c>
      <c r="D4" s="59">
        <v>11782224</v>
      </c>
      <c r="E4" s="59">
        <v>11336624</v>
      </c>
      <c r="F4" s="59">
        <v>86830306</v>
      </c>
      <c r="G4" s="59">
        <v>86361927</v>
      </c>
      <c r="H4" s="59">
        <v>60121664</v>
      </c>
      <c r="I4" s="59">
        <v>11908</v>
      </c>
      <c r="J4" s="59">
        <v>29125</v>
      </c>
      <c r="K4" s="59">
        <v>24782</v>
      </c>
      <c r="M4" s="57">
        <v>1</v>
      </c>
      <c r="N4" s="58" t="str">
        <f aca="true" t="shared" si="0" ref="N4:N35">B4</f>
        <v>水戸市</v>
      </c>
      <c r="O4" s="59">
        <v>44867894</v>
      </c>
      <c r="P4" s="59">
        <v>0</v>
      </c>
      <c r="Q4" s="59">
        <v>0</v>
      </c>
      <c r="R4" s="59">
        <v>0</v>
      </c>
      <c r="S4" s="59">
        <v>0</v>
      </c>
      <c r="T4" s="59">
        <v>0</v>
      </c>
      <c r="U4" s="59">
        <v>86836</v>
      </c>
      <c r="V4" s="59">
        <v>0</v>
      </c>
      <c r="W4" s="59">
        <v>0</v>
      </c>
      <c r="Y4" s="57">
        <v>1</v>
      </c>
      <c r="Z4" s="58" t="str">
        <f aca="true" t="shared" si="1" ref="Z4:Z35">N4</f>
        <v>水戸市</v>
      </c>
      <c r="AA4" s="59">
        <v>55274920</v>
      </c>
      <c r="AB4" s="59">
        <v>162045080</v>
      </c>
      <c r="AC4" s="59">
        <v>154286409</v>
      </c>
      <c r="AD4" s="59">
        <v>1013743167</v>
      </c>
      <c r="AE4" s="59">
        <v>1011856168</v>
      </c>
      <c r="AF4" s="59">
        <v>391190116</v>
      </c>
      <c r="AG4" s="59">
        <v>102727</v>
      </c>
      <c r="AH4" s="59">
        <v>325438</v>
      </c>
      <c r="AI4" s="59">
        <v>310452</v>
      </c>
    </row>
    <row r="5" spans="1:35" s="56" customFormat="1" ht="24.75" customHeight="1">
      <c r="A5" s="62">
        <v>2</v>
      </c>
      <c r="B5" s="63" t="s">
        <v>64</v>
      </c>
      <c r="C5" s="64">
        <v>5774730</v>
      </c>
      <c r="D5" s="64">
        <v>7140427</v>
      </c>
      <c r="E5" s="64">
        <v>7069336</v>
      </c>
      <c r="F5" s="64">
        <v>48289053</v>
      </c>
      <c r="G5" s="64">
        <v>48095131</v>
      </c>
      <c r="H5" s="64">
        <v>33541492</v>
      </c>
      <c r="I5" s="64">
        <v>4008</v>
      </c>
      <c r="J5" s="64">
        <v>10498</v>
      </c>
      <c r="K5" s="64">
        <v>9402</v>
      </c>
      <c r="M5" s="62">
        <v>2</v>
      </c>
      <c r="N5" s="63" t="str">
        <f t="shared" si="0"/>
        <v>日立市</v>
      </c>
      <c r="O5" s="64">
        <v>20932543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60524</v>
      </c>
      <c r="V5" s="64">
        <v>0</v>
      </c>
      <c r="W5" s="64">
        <v>0</v>
      </c>
      <c r="Y5" s="62">
        <v>2</v>
      </c>
      <c r="Z5" s="63" t="str">
        <f t="shared" si="1"/>
        <v>日立市</v>
      </c>
      <c r="AA5" s="64">
        <v>102314883</v>
      </c>
      <c r="AB5" s="64">
        <v>123395117</v>
      </c>
      <c r="AC5" s="64">
        <v>118076437</v>
      </c>
      <c r="AD5" s="64">
        <v>670604421</v>
      </c>
      <c r="AE5" s="64">
        <v>669696190</v>
      </c>
      <c r="AF5" s="64">
        <v>275953360</v>
      </c>
      <c r="AG5" s="64">
        <v>66874</v>
      </c>
      <c r="AH5" s="64">
        <v>176808</v>
      </c>
      <c r="AI5" s="64">
        <v>171328</v>
      </c>
    </row>
    <row r="6" spans="1:35" s="56" customFormat="1" ht="24.75" customHeight="1">
      <c r="A6" s="62">
        <v>3</v>
      </c>
      <c r="B6" s="63" t="s">
        <v>78</v>
      </c>
      <c r="C6" s="64">
        <v>2526277</v>
      </c>
      <c r="D6" s="64">
        <v>8262101</v>
      </c>
      <c r="E6" s="64">
        <v>7879902</v>
      </c>
      <c r="F6" s="64">
        <v>52689816</v>
      </c>
      <c r="G6" s="64">
        <v>52416402</v>
      </c>
      <c r="H6" s="64">
        <v>35895441</v>
      </c>
      <c r="I6" s="64">
        <v>7655</v>
      </c>
      <c r="J6" s="64">
        <v>19559</v>
      </c>
      <c r="K6" s="64">
        <v>16980</v>
      </c>
      <c r="M6" s="62">
        <v>3</v>
      </c>
      <c r="N6" s="63" t="str">
        <f t="shared" si="0"/>
        <v>土浦市</v>
      </c>
      <c r="O6" s="64">
        <v>28367789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53530</v>
      </c>
      <c r="V6" s="64">
        <v>0</v>
      </c>
      <c r="W6" s="64">
        <v>0</v>
      </c>
      <c r="Y6" s="62">
        <v>3</v>
      </c>
      <c r="Z6" s="63" t="str">
        <f t="shared" si="1"/>
        <v>土浦市</v>
      </c>
      <c r="AA6" s="64">
        <v>36106466</v>
      </c>
      <c r="AB6" s="64">
        <v>86783534</v>
      </c>
      <c r="AC6" s="64">
        <v>82619578</v>
      </c>
      <c r="AD6" s="64">
        <v>492582374</v>
      </c>
      <c r="AE6" s="64">
        <v>490353137</v>
      </c>
      <c r="AF6" s="64">
        <v>202922720</v>
      </c>
      <c r="AG6" s="64">
        <v>70282</v>
      </c>
      <c r="AH6" s="64">
        <v>187875</v>
      </c>
      <c r="AI6" s="64">
        <v>178030</v>
      </c>
    </row>
    <row r="7" spans="1:35" s="56" customFormat="1" ht="24.75" customHeight="1">
      <c r="A7" s="62">
        <v>4</v>
      </c>
      <c r="B7" s="63" t="s">
        <v>79</v>
      </c>
      <c r="C7" s="64">
        <v>1117384</v>
      </c>
      <c r="D7" s="64">
        <v>7978707</v>
      </c>
      <c r="E7" s="64">
        <v>7514339</v>
      </c>
      <c r="F7" s="64">
        <v>41449715</v>
      </c>
      <c r="G7" s="64">
        <v>41379499</v>
      </c>
      <c r="H7" s="64">
        <v>28010205</v>
      </c>
      <c r="I7" s="64">
        <v>2607</v>
      </c>
      <c r="J7" s="64">
        <v>16830</v>
      </c>
      <c r="K7" s="64">
        <v>13788</v>
      </c>
      <c r="M7" s="62">
        <v>4</v>
      </c>
      <c r="N7" s="63" t="str">
        <f t="shared" si="0"/>
        <v>古河市</v>
      </c>
      <c r="O7" s="64">
        <v>23253988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75439</v>
      </c>
      <c r="V7" s="64">
        <v>0</v>
      </c>
      <c r="W7" s="64">
        <v>0</v>
      </c>
      <c r="Y7" s="62">
        <v>4</v>
      </c>
      <c r="Z7" s="63" t="str">
        <f t="shared" si="1"/>
        <v>古河市</v>
      </c>
      <c r="AA7" s="64">
        <v>26920162</v>
      </c>
      <c r="AB7" s="64">
        <v>96659838</v>
      </c>
      <c r="AC7" s="64">
        <v>92694453</v>
      </c>
      <c r="AD7" s="64">
        <v>524648757</v>
      </c>
      <c r="AE7" s="64">
        <v>518558431</v>
      </c>
      <c r="AF7" s="64">
        <v>204700413</v>
      </c>
      <c r="AG7" s="64">
        <v>81402</v>
      </c>
      <c r="AH7" s="64">
        <v>190451</v>
      </c>
      <c r="AI7" s="64">
        <v>177495</v>
      </c>
    </row>
    <row r="8" spans="1:35" s="56" customFormat="1" ht="24.75" customHeight="1">
      <c r="A8" s="62">
        <v>5</v>
      </c>
      <c r="B8" s="63" t="s">
        <v>80</v>
      </c>
      <c r="C8" s="64">
        <v>6961816</v>
      </c>
      <c r="D8" s="64">
        <v>6196766</v>
      </c>
      <c r="E8" s="64">
        <v>5962528</v>
      </c>
      <c r="F8" s="64">
        <v>16756161</v>
      </c>
      <c r="G8" s="64">
        <v>16731671</v>
      </c>
      <c r="H8" s="64">
        <v>11715811</v>
      </c>
      <c r="I8" s="64">
        <v>22937</v>
      </c>
      <c r="J8" s="64">
        <v>8242</v>
      </c>
      <c r="K8" s="64">
        <v>7560</v>
      </c>
      <c r="M8" s="62">
        <v>5</v>
      </c>
      <c r="N8" s="63" t="str">
        <f t="shared" si="0"/>
        <v>石岡市</v>
      </c>
      <c r="O8" s="64">
        <v>19435642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33234</v>
      </c>
      <c r="V8" s="64">
        <v>0</v>
      </c>
      <c r="W8" s="64">
        <v>0</v>
      </c>
      <c r="Y8" s="62">
        <v>5</v>
      </c>
      <c r="Z8" s="63" t="str">
        <f t="shared" si="1"/>
        <v>石岡市</v>
      </c>
      <c r="AA8" s="64">
        <v>48742023</v>
      </c>
      <c r="AB8" s="64">
        <v>166787977</v>
      </c>
      <c r="AC8" s="64">
        <v>158580423</v>
      </c>
      <c r="AD8" s="64">
        <v>211683668</v>
      </c>
      <c r="AE8" s="64">
        <v>208638742</v>
      </c>
      <c r="AF8" s="64">
        <v>94555036</v>
      </c>
      <c r="AG8" s="64">
        <v>59746</v>
      </c>
      <c r="AH8" s="64">
        <v>166782</v>
      </c>
      <c r="AI8" s="64">
        <v>155156</v>
      </c>
    </row>
    <row r="9" spans="1:35" s="56" customFormat="1" ht="24.75" customHeight="1">
      <c r="A9" s="62">
        <v>6</v>
      </c>
      <c r="B9" s="63" t="s">
        <v>81</v>
      </c>
      <c r="C9" s="64">
        <v>372228</v>
      </c>
      <c r="D9" s="64">
        <v>2687230</v>
      </c>
      <c r="E9" s="64">
        <v>2638010</v>
      </c>
      <c r="F9" s="64">
        <v>11846972</v>
      </c>
      <c r="G9" s="64">
        <v>11801735</v>
      </c>
      <c r="H9" s="64">
        <v>8218422</v>
      </c>
      <c r="I9" s="64">
        <v>702</v>
      </c>
      <c r="J9" s="64">
        <v>4743</v>
      </c>
      <c r="K9" s="64">
        <v>4407</v>
      </c>
      <c r="M9" s="62">
        <v>6</v>
      </c>
      <c r="N9" s="63" t="str">
        <f t="shared" si="0"/>
        <v>結城市</v>
      </c>
      <c r="O9" s="64">
        <v>10700958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30803</v>
      </c>
      <c r="V9" s="64">
        <v>0</v>
      </c>
      <c r="W9" s="64">
        <v>0</v>
      </c>
      <c r="Y9" s="62">
        <v>6</v>
      </c>
      <c r="Z9" s="63" t="str">
        <f t="shared" si="1"/>
        <v>結城市</v>
      </c>
      <c r="AA9" s="64">
        <v>12106104</v>
      </c>
      <c r="AB9" s="64">
        <v>53653896</v>
      </c>
      <c r="AC9" s="64">
        <v>51593351</v>
      </c>
      <c r="AD9" s="64">
        <v>152982253</v>
      </c>
      <c r="AE9" s="64">
        <v>151362047</v>
      </c>
      <c r="AF9" s="64">
        <v>62751744</v>
      </c>
      <c r="AG9" s="64">
        <v>33161</v>
      </c>
      <c r="AH9" s="64">
        <v>79310</v>
      </c>
      <c r="AI9" s="64">
        <v>74665</v>
      </c>
    </row>
    <row r="10" spans="1:35" s="56" customFormat="1" ht="24.75" customHeight="1">
      <c r="A10" s="62">
        <v>7</v>
      </c>
      <c r="B10" s="63" t="s">
        <v>102</v>
      </c>
      <c r="C10" s="64">
        <v>385199</v>
      </c>
      <c r="D10" s="64">
        <v>3462099</v>
      </c>
      <c r="E10" s="64">
        <v>3401641</v>
      </c>
      <c r="F10" s="64">
        <v>20307121</v>
      </c>
      <c r="G10" s="64">
        <v>20258670</v>
      </c>
      <c r="H10" s="64">
        <v>13573144</v>
      </c>
      <c r="I10" s="64">
        <v>768</v>
      </c>
      <c r="J10" s="64">
        <v>5737</v>
      </c>
      <c r="K10" s="64">
        <v>5262</v>
      </c>
      <c r="M10" s="62">
        <v>7</v>
      </c>
      <c r="N10" s="63" t="str">
        <f t="shared" si="0"/>
        <v>龍ケ崎市</v>
      </c>
      <c r="O10" s="64">
        <v>11833819</v>
      </c>
      <c r="P10" s="64">
        <v>0</v>
      </c>
      <c r="Q10" s="64">
        <v>0</v>
      </c>
      <c r="R10" s="64">
        <v>0</v>
      </c>
      <c r="S10" s="64">
        <v>0</v>
      </c>
      <c r="T10" s="64">
        <v>0</v>
      </c>
      <c r="U10" s="64">
        <v>27727</v>
      </c>
      <c r="V10" s="64">
        <v>0</v>
      </c>
      <c r="W10" s="64">
        <v>0</v>
      </c>
      <c r="Y10" s="62">
        <v>7</v>
      </c>
      <c r="Z10" s="63" t="str">
        <f t="shared" si="1"/>
        <v>龍ケ崎市</v>
      </c>
      <c r="AA10" s="64">
        <v>20157774</v>
      </c>
      <c r="AB10" s="64">
        <v>58432226</v>
      </c>
      <c r="AC10" s="64">
        <v>55651958</v>
      </c>
      <c r="AD10" s="64">
        <v>224415032</v>
      </c>
      <c r="AE10" s="64">
        <v>222734484</v>
      </c>
      <c r="AF10" s="64">
        <v>88515039</v>
      </c>
      <c r="AG10" s="64">
        <v>29547</v>
      </c>
      <c r="AH10" s="64">
        <v>102368</v>
      </c>
      <c r="AI10" s="64">
        <v>96633</v>
      </c>
    </row>
    <row r="11" spans="1:35" s="56" customFormat="1" ht="24.75" customHeight="1">
      <c r="A11" s="62">
        <v>8</v>
      </c>
      <c r="B11" s="63" t="s">
        <v>82</v>
      </c>
      <c r="C11" s="64">
        <v>429544</v>
      </c>
      <c r="D11" s="64">
        <v>2877045</v>
      </c>
      <c r="E11" s="64">
        <v>2798771</v>
      </c>
      <c r="F11" s="64">
        <v>13597695</v>
      </c>
      <c r="G11" s="64">
        <v>13513476</v>
      </c>
      <c r="H11" s="64">
        <v>9397308</v>
      </c>
      <c r="I11" s="64">
        <v>449</v>
      </c>
      <c r="J11" s="64">
        <v>4946</v>
      </c>
      <c r="K11" s="64">
        <v>4396</v>
      </c>
      <c r="M11" s="62">
        <v>8</v>
      </c>
      <c r="N11" s="63" t="str">
        <f t="shared" si="0"/>
        <v>下妻市</v>
      </c>
      <c r="O11" s="64">
        <v>15729556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36418</v>
      </c>
      <c r="V11" s="64">
        <v>0</v>
      </c>
      <c r="W11" s="64">
        <v>0</v>
      </c>
      <c r="Y11" s="62">
        <v>8</v>
      </c>
      <c r="Z11" s="63" t="str">
        <f t="shared" si="1"/>
        <v>下妻市</v>
      </c>
      <c r="AA11" s="64">
        <v>17781916</v>
      </c>
      <c r="AB11" s="64">
        <v>63098084</v>
      </c>
      <c r="AC11" s="64">
        <v>60329448</v>
      </c>
      <c r="AD11" s="64">
        <v>138734044</v>
      </c>
      <c r="AE11" s="64">
        <v>136637583</v>
      </c>
      <c r="AF11" s="64">
        <v>65460262</v>
      </c>
      <c r="AG11" s="64">
        <v>40493</v>
      </c>
      <c r="AH11" s="64">
        <v>80137</v>
      </c>
      <c r="AI11" s="64">
        <v>74327</v>
      </c>
    </row>
    <row r="12" spans="1:35" s="56" customFormat="1" ht="24.75" customHeight="1">
      <c r="A12" s="62">
        <v>9</v>
      </c>
      <c r="B12" s="63" t="s">
        <v>103</v>
      </c>
      <c r="C12" s="64">
        <v>2705353</v>
      </c>
      <c r="D12" s="64">
        <v>4749458</v>
      </c>
      <c r="E12" s="64">
        <v>4465754</v>
      </c>
      <c r="F12" s="64">
        <v>15642526</v>
      </c>
      <c r="G12" s="64">
        <v>15603821</v>
      </c>
      <c r="H12" s="64">
        <v>10798134</v>
      </c>
      <c r="I12" s="64">
        <v>9156</v>
      </c>
      <c r="J12" s="64">
        <v>8707</v>
      </c>
      <c r="K12" s="64">
        <v>7743</v>
      </c>
      <c r="M12" s="62">
        <v>9</v>
      </c>
      <c r="N12" s="63" t="str">
        <f t="shared" si="0"/>
        <v>常総市</v>
      </c>
      <c r="O12" s="64">
        <v>25257874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55162</v>
      </c>
      <c r="V12" s="64">
        <v>0</v>
      </c>
      <c r="W12" s="64">
        <v>0</v>
      </c>
      <c r="Y12" s="62">
        <v>9</v>
      </c>
      <c r="Z12" s="63" t="str">
        <f t="shared" si="1"/>
        <v>常総市</v>
      </c>
      <c r="AA12" s="64">
        <v>29996795</v>
      </c>
      <c r="AB12" s="64">
        <v>93643205</v>
      </c>
      <c r="AC12" s="64">
        <v>89823606</v>
      </c>
      <c r="AD12" s="64">
        <v>205255568</v>
      </c>
      <c r="AE12" s="64">
        <v>203054883</v>
      </c>
      <c r="AF12" s="64">
        <v>94441086</v>
      </c>
      <c r="AG12" s="64">
        <v>68203</v>
      </c>
      <c r="AH12" s="64">
        <v>125148</v>
      </c>
      <c r="AI12" s="64">
        <v>117175</v>
      </c>
    </row>
    <row r="13" spans="1:35" s="56" customFormat="1" ht="24.75" customHeight="1">
      <c r="A13" s="62">
        <v>10</v>
      </c>
      <c r="B13" s="63" t="s">
        <v>83</v>
      </c>
      <c r="C13" s="64">
        <v>9103992</v>
      </c>
      <c r="D13" s="64">
        <v>3877713</v>
      </c>
      <c r="E13" s="64">
        <v>3783397</v>
      </c>
      <c r="F13" s="64">
        <v>8928693</v>
      </c>
      <c r="G13" s="64">
        <v>8884378</v>
      </c>
      <c r="H13" s="64">
        <v>5827784</v>
      </c>
      <c r="I13" s="64">
        <v>31207</v>
      </c>
      <c r="J13" s="64">
        <v>6683</v>
      </c>
      <c r="K13" s="64">
        <v>6221</v>
      </c>
      <c r="M13" s="62">
        <v>10</v>
      </c>
      <c r="N13" s="63" t="str">
        <f t="shared" si="0"/>
        <v>常陸太田市</v>
      </c>
      <c r="O13" s="64">
        <v>76699439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61928</v>
      </c>
      <c r="V13" s="64">
        <v>0</v>
      </c>
      <c r="W13" s="64">
        <v>0</v>
      </c>
      <c r="Y13" s="62">
        <v>10</v>
      </c>
      <c r="Z13" s="63" t="str">
        <f t="shared" si="1"/>
        <v>常陸太田市</v>
      </c>
      <c r="AA13" s="64">
        <v>161044923</v>
      </c>
      <c r="AB13" s="64">
        <v>210945077</v>
      </c>
      <c r="AC13" s="64">
        <v>196449908</v>
      </c>
      <c r="AD13" s="64">
        <v>117953830</v>
      </c>
      <c r="AE13" s="64">
        <v>114912928</v>
      </c>
      <c r="AF13" s="64">
        <v>45548849</v>
      </c>
      <c r="AG13" s="64">
        <v>98518</v>
      </c>
      <c r="AH13" s="64">
        <v>198023</v>
      </c>
      <c r="AI13" s="64">
        <v>179369</v>
      </c>
    </row>
    <row r="14" spans="1:35" s="56" customFormat="1" ht="24.75" customHeight="1">
      <c r="A14" s="62">
        <v>11</v>
      </c>
      <c r="B14" s="63" t="s">
        <v>84</v>
      </c>
      <c r="C14" s="64">
        <v>0</v>
      </c>
      <c r="D14" s="64">
        <v>2195137</v>
      </c>
      <c r="E14" s="64">
        <v>2157598</v>
      </c>
      <c r="F14" s="64">
        <v>6688349</v>
      </c>
      <c r="G14" s="64">
        <v>6670417</v>
      </c>
      <c r="H14" s="64">
        <v>4655368</v>
      </c>
      <c r="I14" s="64">
        <v>0</v>
      </c>
      <c r="J14" s="64">
        <v>2169</v>
      </c>
      <c r="K14" s="64">
        <v>1938</v>
      </c>
      <c r="M14" s="62">
        <v>11</v>
      </c>
      <c r="N14" s="63" t="str">
        <f t="shared" si="0"/>
        <v>高萩市</v>
      </c>
      <c r="O14" s="64">
        <v>65896007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18239</v>
      </c>
      <c r="V14" s="64">
        <v>0</v>
      </c>
      <c r="W14" s="64">
        <v>0</v>
      </c>
      <c r="Y14" s="62">
        <v>11</v>
      </c>
      <c r="Z14" s="63" t="str">
        <f t="shared" si="1"/>
        <v>高萩市</v>
      </c>
      <c r="AA14" s="64">
        <v>136329166</v>
      </c>
      <c r="AB14" s="64">
        <v>57230834</v>
      </c>
      <c r="AC14" s="64">
        <v>53502697</v>
      </c>
      <c r="AD14" s="64">
        <v>74619295</v>
      </c>
      <c r="AE14" s="64">
        <v>73953924</v>
      </c>
      <c r="AF14" s="64">
        <v>33263758</v>
      </c>
      <c r="AG14" s="64">
        <v>19651</v>
      </c>
      <c r="AH14" s="64">
        <v>48933</v>
      </c>
      <c r="AI14" s="64">
        <v>45288</v>
      </c>
    </row>
    <row r="15" spans="1:35" s="56" customFormat="1" ht="24.75" customHeight="1">
      <c r="A15" s="62">
        <v>12</v>
      </c>
      <c r="B15" s="63" t="s">
        <v>85</v>
      </c>
      <c r="C15" s="64">
        <v>1964322</v>
      </c>
      <c r="D15" s="64">
        <v>5242446</v>
      </c>
      <c r="E15" s="64">
        <v>4947192</v>
      </c>
      <c r="F15" s="64">
        <v>10956472</v>
      </c>
      <c r="G15" s="64">
        <v>10914357</v>
      </c>
      <c r="H15" s="64">
        <v>7628773</v>
      </c>
      <c r="I15" s="64">
        <v>1638</v>
      </c>
      <c r="J15" s="64">
        <v>8067</v>
      </c>
      <c r="K15" s="64">
        <v>7006</v>
      </c>
      <c r="M15" s="62">
        <v>12</v>
      </c>
      <c r="N15" s="63" t="str">
        <f t="shared" si="0"/>
        <v>北茨城市</v>
      </c>
      <c r="O15" s="64">
        <v>82419331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28683</v>
      </c>
      <c r="V15" s="64">
        <v>0</v>
      </c>
      <c r="W15" s="64">
        <v>0</v>
      </c>
      <c r="Y15" s="62">
        <v>12</v>
      </c>
      <c r="Z15" s="63" t="str">
        <f t="shared" si="1"/>
        <v>北茨城市</v>
      </c>
      <c r="AA15" s="64">
        <v>119033937</v>
      </c>
      <c r="AB15" s="64">
        <v>67756063</v>
      </c>
      <c r="AC15" s="64">
        <v>62679763</v>
      </c>
      <c r="AD15" s="64">
        <v>118599470</v>
      </c>
      <c r="AE15" s="64">
        <v>116969911</v>
      </c>
      <c r="AF15" s="64">
        <v>51573207</v>
      </c>
      <c r="AG15" s="64">
        <v>33616</v>
      </c>
      <c r="AH15" s="64">
        <v>93207</v>
      </c>
      <c r="AI15" s="64">
        <v>84717</v>
      </c>
    </row>
    <row r="16" spans="1:35" s="56" customFormat="1" ht="24.75" customHeight="1">
      <c r="A16" s="62">
        <v>13</v>
      </c>
      <c r="B16" s="63" t="s">
        <v>86</v>
      </c>
      <c r="C16" s="64">
        <v>2424518</v>
      </c>
      <c r="D16" s="64">
        <v>8145730</v>
      </c>
      <c r="E16" s="64">
        <v>7923064</v>
      </c>
      <c r="F16" s="64">
        <v>20388257</v>
      </c>
      <c r="G16" s="64">
        <v>20302883</v>
      </c>
      <c r="H16" s="64">
        <v>14105624</v>
      </c>
      <c r="I16" s="64">
        <v>2479</v>
      </c>
      <c r="J16" s="64">
        <v>10641</v>
      </c>
      <c r="K16" s="64">
        <v>9427</v>
      </c>
      <c r="M16" s="62">
        <v>13</v>
      </c>
      <c r="N16" s="63" t="str">
        <f t="shared" si="0"/>
        <v>笠間市</v>
      </c>
      <c r="O16" s="64">
        <v>50599702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59054</v>
      </c>
      <c r="V16" s="64">
        <v>0</v>
      </c>
      <c r="W16" s="64">
        <v>0</v>
      </c>
      <c r="Y16" s="62">
        <v>13</v>
      </c>
      <c r="Z16" s="63" t="str">
        <f t="shared" si="1"/>
        <v>笠間市</v>
      </c>
      <c r="AA16" s="64">
        <v>59057066</v>
      </c>
      <c r="AB16" s="64">
        <v>181342934</v>
      </c>
      <c r="AC16" s="64">
        <v>173612950</v>
      </c>
      <c r="AD16" s="64">
        <v>232398819</v>
      </c>
      <c r="AE16" s="64">
        <v>230194286</v>
      </c>
      <c r="AF16" s="64">
        <v>100161620</v>
      </c>
      <c r="AG16" s="64">
        <v>66314</v>
      </c>
      <c r="AH16" s="64">
        <v>164450</v>
      </c>
      <c r="AI16" s="64">
        <v>154018</v>
      </c>
    </row>
    <row r="17" spans="1:35" s="56" customFormat="1" ht="24.75" customHeight="1">
      <c r="A17" s="62">
        <v>14</v>
      </c>
      <c r="B17" s="63" t="s">
        <v>87</v>
      </c>
      <c r="C17" s="64">
        <v>7408674</v>
      </c>
      <c r="D17" s="64">
        <v>2288918</v>
      </c>
      <c r="E17" s="64">
        <v>2196346</v>
      </c>
      <c r="F17" s="64">
        <v>21574417</v>
      </c>
      <c r="G17" s="64">
        <v>21532244</v>
      </c>
      <c r="H17" s="64">
        <v>15071517</v>
      </c>
      <c r="I17" s="64">
        <v>25311</v>
      </c>
      <c r="J17" s="64">
        <v>8262</v>
      </c>
      <c r="K17" s="64">
        <v>7048</v>
      </c>
      <c r="M17" s="62">
        <v>14</v>
      </c>
      <c r="N17" s="63" t="str">
        <f t="shared" si="0"/>
        <v>取手市</v>
      </c>
      <c r="O17" s="64">
        <v>14615792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16251</v>
      </c>
      <c r="V17" s="64">
        <v>0</v>
      </c>
      <c r="W17" s="64">
        <v>0</v>
      </c>
      <c r="Y17" s="62">
        <v>14</v>
      </c>
      <c r="Z17" s="63" t="str">
        <f t="shared" si="1"/>
        <v>取手市</v>
      </c>
      <c r="AA17" s="64">
        <v>25183721</v>
      </c>
      <c r="AB17" s="64">
        <v>44756279</v>
      </c>
      <c r="AC17" s="64">
        <v>43291676</v>
      </c>
      <c r="AD17" s="64">
        <v>306118808</v>
      </c>
      <c r="AE17" s="64">
        <v>303973418</v>
      </c>
      <c r="AF17" s="64">
        <v>105410154</v>
      </c>
      <c r="AG17" s="64">
        <v>49975</v>
      </c>
      <c r="AH17" s="64">
        <v>107837</v>
      </c>
      <c r="AI17" s="64">
        <v>102249</v>
      </c>
    </row>
    <row r="18" spans="1:35" s="56" customFormat="1" ht="24.75" customHeight="1">
      <c r="A18" s="62">
        <v>15</v>
      </c>
      <c r="B18" s="63" t="s">
        <v>88</v>
      </c>
      <c r="C18" s="64">
        <v>1049883</v>
      </c>
      <c r="D18" s="64">
        <v>3602146</v>
      </c>
      <c r="E18" s="64">
        <v>3377922</v>
      </c>
      <c r="F18" s="64">
        <v>8645098</v>
      </c>
      <c r="G18" s="64">
        <v>8576390</v>
      </c>
      <c r="H18" s="64">
        <v>5997818</v>
      </c>
      <c r="I18" s="64">
        <v>2047</v>
      </c>
      <c r="J18" s="64">
        <v>5832</v>
      </c>
      <c r="K18" s="64">
        <v>4629</v>
      </c>
      <c r="M18" s="62">
        <v>15</v>
      </c>
      <c r="N18" s="63" t="str">
        <f t="shared" si="0"/>
        <v>牛久市</v>
      </c>
      <c r="O18" s="64">
        <v>8008557</v>
      </c>
      <c r="P18" s="64">
        <v>0</v>
      </c>
      <c r="Q18" s="64">
        <v>0</v>
      </c>
      <c r="R18" s="64">
        <v>0</v>
      </c>
      <c r="S18" s="64">
        <v>0</v>
      </c>
      <c r="T18" s="64">
        <v>0</v>
      </c>
      <c r="U18" s="64">
        <v>20579</v>
      </c>
      <c r="V18" s="64">
        <v>0</v>
      </c>
      <c r="W18" s="64">
        <v>0</v>
      </c>
      <c r="Y18" s="62">
        <v>15</v>
      </c>
      <c r="Z18" s="63" t="str">
        <f t="shared" si="1"/>
        <v>牛久市</v>
      </c>
      <c r="AA18" s="64">
        <v>11151275</v>
      </c>
      <c r="AB18" s="64">
        <v>47768725</v>
      </c>
      <c r="AC18" s="64">
        <v>44703853</v>
      </c>
      <c r="AD18" s="64">
        <v>304255082</v>
      </c>
      <c r="AE18" s="64">
        <v>303335539</v>
      </c>
      <c r="AF18" s="64">
        <v>112491923</v>
      </c>
      <c r="AG18" s="64">
        <v>25403</v>
      </c>
      <c r="AH18" s="64">
        <v>90341</v>
      </c>
      <c r="AI18" s="64">
        <v>84776</v>
      </c>
    </row>
    <row r="19" spans="1:35" s="56" customFormat="1" ht="24.75" customHeight="1">
      <c r="A19" s="62">
        <v>16</v>
      </c>
      <c r="B19" s="63" t="s">
        <v>89</v>
      </c>
      <c r="C19" s="64">
        <v>4041908</v>
      </c>
      <c r="D19" s="64">
        <v>11150355</v>
      </c>
      <c r="E19" s="64">
        <v>10740674</v>
      </c>
      <c r="F19" s="64">
        <v>136033610</v>
      </c>
      <c r="G19" s="64">
        <v>135981625</v>
      </c>
      <c r="H19" s="64">
        <v>90817633</v>
      </c>
      <c r="I19" s="64">
        <v>6812</v>
      </c>
      <c r="J19" s="64">
        <v>17617</v>
      </c>
      <c r="K19" s="64">
        <v>15777</v>
      </c>
      <c r="M19" s="62">
        <v>16</v>
      </c>
      <c r="N19" s="63" t="str">
        <f t="shared" si="0"/>
        <v>つくば市</v>
      </c>
      <c r="O19" s="64">
        <v>42433654</v>
      </c>
      <c r="P19" s="64">
        <v>0</v>
      </c>
      <c r="Q19" s="64">
        <v>0</v>
      </c>
      <c r="R19" s="64">
        <v>0</v>
      </c>
      <c r="S19" s="64">
        <v>0</v>
      </c>
      <c r="T19" s="64">
        <v>0</v>
      </c>
      <c r="U19" s="64">
        <v>103978</v>
      </c>
      <c r="V19" s="64">
        <v>0</v>
      </c>
      <c r="W19" s="64">
        <v>0</v>
      </c>
      <c r="Y19" s="62">
        <v>16</v>
      </c>
      <c r="Z19" s="63" t="str">
        <f t="shared" si="1"/>
        <v>つくば市</v>
      </c>
      <c r="AA19" s="64">
        <v>81285771</v>
      </c>
      <c r="AB19" s="64">
        <v>202434229</v>
      </c>
      <c r="AC19" s="64">
        <v>191968232</v>
      </c>
      <c r="AD19" s="64">
        <v>1270808013</v>
      </c>
      <c r="AE19" s="64">
        <v>1267542263</v>
      </c>
      <c r="AF19" s="64">
        <v>527638713</v>
      </c>
      <c r="AG19" s="64">
        <v>125621</v>
      </c>
      <c r="AH19" s="64">
        <v>291373</v>
      </c>
      <c r="AI19" s="64">
        <v>272754</v>
      </c>
    </row>
    <row r="20" spans="1:35" s="56" customFormat="1" ht="24.75" customHeight="1">
      <c r="A20" s="62">
        <v>17</v>
      </c>
      <c r="B20" s="63" t="s">
        <v>63</v>
      </c>
      <c r="C20" s="64">
        <v>11434987</v>
      </c>
      <c r="D20" s="64">
        <v>5935672</v>
      </c>
      <c r="E20" s="64">
        <v>5723465</v>
      </c>
      <c r="F20" s="64">
        <v>43848994</v>
      </c>
      <c r="G20" s="64">
        <v>43789112</v>
      </c>
      <c r="H20" s="64">
        <v>30520490</v>
      </c>
      <c r="I20" s="64">
        <v>7983</v>
      </c>
      <c r="J20" s="64">
        <v>10962</v>
      </c>
      <c r="K20" s="64">
        <v>9918</v>
      </c>
      <c r="M20" s="62">
        <v>17</v>
      </c>
      <c r="N20" s="63" t="str">
        <f t="shared" si="0"/>
        <v>ひたちなか市</v>
      </c>
      <c r="O20" s="64">
        <v>15659798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33362</v>
      </c>
      <c r="V20" s="64">
        <v>0</v>
      </c>
      <c r="W20" s="64">
        <v>0</v>
      </c>
      <c r="Y20" s="62">
        <v>17</v>
      </c>
      <c r="Z20" s="63" t="str">
        <f t="shared" si="1"/>
        <v>ひたちなか市</v>
      </c>
      <c r="AA20" s="64">
        <v>30162727</v>
      </c>
      <c r="AB20" s="64">
        <v>69860273</v>
      </c>
      <c r="AC20" s="64">
        <v>66867585</v>
      </c>
      <c r="AD20" s="64">
        <v>530816046</v>
      </c>
      <c r="AE20" s="64">
        <v>528573478</v>
      </c>
      <c r="AF20" s="64">
        <v>218099004</v>
      </c>
      <c r="AG20" s="64">
        <v>43164</v>
      </c>
      <c r="AH20" s="64">
        <v>158037</v>
      </c>
      <c r="AI20" s="64">
        <v>150905</v>
      </c>
    </row>
    <row r="21" spans="1:35" s="56" customFormat="1" ht="24.75" customHeight="1">
      <c r="A21" s="62">
        <v>18</v>
      </c>
      <c r="B21" s="63" t="s">
        <v>90</v>
      </c>
      <c r="C21" s="64">
        <v>12161699</v>
      </c>
      <c r="D21" s="64">
        <v>11977943</v>
      </c>
      <c r="E21" s="64">
        <v>10278673</v>
      </c>
      <c r="F21" s="64">
        <v>24912107</v>
      </c>
      <c r="G21" s="64">
        <v>23814271</v>
      </c>
      <c r="H21" s="64">
        <v>16101655</v>
      </c>
      <c r="I21" s="64">
        <v>27899</v>
      </c>
      <c r="J21" s="64">
        <v>23745</v>
      </c>
      <c r="K21" s="64">
        <v>13719</v>
      </c>
      <c r="M21" s="62">
        <v>18</v>
      </c>
      <c r="N21" s="63" t="str">
        <f t="shared" si="0"/>
        <v>鹿嶋市</v>
      </c>
      <c r="O21" s="64">
        <v>18498758</v>
      </c>
      <c r="P21" s="64">
        <v>0</v>
      </c>
      <c r="Q21" s="64">
        <v>0</v>
      </c>
      <c r="R21" s="64">
        <v>0</v>
      </c>
      <c r="S21" s="64">
        <v>0</v>
      </c>
      <c r="T21" s="64">
        <v>0</v>
      </c>
      <c r="U21" s="64">
        <v>684</v>
      </c>
      <c r="V21" s="64">
        <v>0</v>
      </c>
      <c r="W21" s="64">
        <v>0</v>
      </c>
      <c r="Y21" s="62">
        <v>18</v>
      </c>
      <c r="Z21" s="63" t="str">
        <f t="shared" si="1"/>
        <v>鹿嶋市</v>
      </c>
      <c r="AA21" s="64">
        <v>33841722</v>
      </c>
      <c r="AB21" s="64">
        <v>72198278</v>
      </c>
      <c r="AC21" s="64">
        <v>65449102</v>
      </c>
      <c r="AD21" s="64">
        <v>218613865</v>
      </c>
      <c r="AE21" s="64">
        <v>213415904</v>
      </c>
      <c r="AF21" s="64">
        <v>101721600</v>
      </c>
      <c r="AG21" s="64">
        <v>33246</v>
      </c>
      <c r="AH21" s="64">
        <v>129310</v>
      </c>
      <c r="AI21" s="64">
        <v>104640</v>
      </c>
    </row>
    <row r="22" spans="1:35" s="56" customFormat="1" ht="24.75" customHeight="1">
      <c r="A22" s="62">
        <v>19</v>
      </c>
      <c r="B22" s="63" t="s">
        <v>65</v>
      </c>
      <c r="C22" s="64">
        <v>754309</v>
      </c>
      <c r="D22" s="64">
        <v>2094736</v>
      </c>
      <c r="E22" s="64">
        <v>2069979</v>
      </c>
      <c r="F22" s="64">
        <v>6449230</v>
      </c>
      <c r="G22" s="64">
        <v>6413050</v>
      </c>
      <c r="H22" s="64">
        <v>4479397</v>
      </c>
      <c r="I22" s="64">
        <v>910</v>
      </c>
      <c r="J22" s="64">
        <v>4333</v>
      </c>
      <c r="K22" s="64">
        <v>4017</v>
      </c>
      <c r="M22" s="62">
        <v>19</v>
      </c>
      <c r="N22" s="63" t="str">
        <f t="shared" si="0"/>
        <v>潮来市</v>
      </c>
      <c r="O22" s="64">
        <v>24880190</v>
      </c>
      <c r="P22" s="64">
        <v>0</v>
      </c>
      <c r="Q22" s="64">
        <v>0</v>
      </c>
      <c r="R22" s="64">
        <v>0</v>
      </c>
      <c r="S22" s="64">
        <v>0</v>
      </c>
      <c r="T22" s="64">
        <v>0</v>
      </c>
      <c r="U22" s="64">
        <v>19787</v>
      </c>
      <c r="V22" s="64">
        <v>0</v>
      </c>
      <c r="W22" s="64">
        <v>0</v>
      </c>
      <c r="Y22" s="62">
        <v>19</v>
      </c>
      <c r="Z22" s="63" t="str">
        <f t="shared" si="1"/>
        <v>潮来市</v>
      </c>
      <c r="AA22" s="64">
        <v>27975423</v>
      </c>
      <c r="AB22" s="64">
        <v>43424577</v>
      </c>
      <c r="AC22" s="64">
        <v>40265402</v>
      </c>
      <c r="AD22" s="64">
        <v>60247637</v>
      </c>
      <c r="AE22" s="64">
        <v>58006257</v>
      </c>
      <c r="AF22" s="64">
        <v>25273905</v>
      </c>
      <c r="AG22" s="64">
        <v>24456</v>
      </c>
      <c r="AH22" s="64">
        <v>60486</v>
      </c>
      <c r="AI22" s="64">
        <v>54293</v>
      </c>
    </row>
    <row r="23" spans="1:35" s="56" customFormat="1" ht="24.75" customHeight="1">
      <c r="A23" s="62">
        <v>20</v>
      </c>
      <c r="B23" s="63" t="s">
        <v>91</v>
      </c>
      <c r="C23" s="64">
        <v>8350997</v>
      </c>
      <c r="D23" s="64">
        <v>1229756</v>
      </c>
      <c r="E23" s="64">
        <v>1202520</v>
      </c>
      <c r="F23" s="64">
        <v>21033354</v>
      </c>
      <c r="G23" s="64">
        <v>21027706</v>
      </c>
      <c r="H23" s="64">
        <v>13485218</v>
      </c>
      <c r="I23" s="64">
        <v>22259</v>
      </c>
      <c r="J23" s="64">
        <v>3032</v>
      </c>
      <c r="K23" s="64">
        <v>2904</v>
      </c>
      <c r="M23" s="62">
        <v>20</v>
      </c>
      <c r="N23" s="63" t="str">
        <f t="shared" si="0"/>
        <v>守谷市</v>
      </c>
      <c r="O23" s="64">
        <v>4786720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Y23" s="62">
        <v>20</v>
      </c>
      <c r="Z23" s="63" t="str">
        <f t="shared" si="1"/>
        <v>守谷市</v>
      </c>
      <c r="AA23" s="64">
        <v>15329131</v>
      </c>
      <c r="AB23" s="64">
        <v>20380869</v>
      </c>
      <c r="AC23" s="64">
        <v>19331799</v>
      </c>
      <c r="AD23" s="64">
        <v>349510556</v>
      </c>
      <c r="AE23" s="64">
        <v>349358986</v>
      </c>
      <c r="AF23" s="64">
        <v>116230393</v>
      </c>
      <c r="AG23" s="64">
        <v>24801</v>
      </c>
      <c r="AH23" s="64">
        <v>52799</v>
      </c>
      <c r="AI23" s="64">
        <v>50808</v>
      </c>
    </row>
    <row r="24" spans="1:35" s="56" customFormat="1" ht="24.75" customHeight="1">
      <c r="A24" s="62">
        <v>21</v>
      </c>
      <c r="B24" s="63" t="s">
        <v>104</v>
      </c>
      <c r="C24" s="64">
        <v>1468467</v>
      </c>
      <c r="D24" s="64">
        <v>6398152</v>
      </c>
      <c r="E24" s="64">
        <v>6204382</v>
      </c>
      <c r="F24" s="64">
        <v>8764967</v>
      </c>
      <c r="G24" s="64">
        <v>8703299</v>
      </c>
      <c r="H24" s="64">
        <v>6021534</v>
      </c>
      <c r="I24" s="64">
        <v>1925</v>
      </c>
      <c r="J24" s="64">
        <v>8044</v>
      </c>
      <c r="K24" s="64">
        <v>7127</v>
      </c>
      <c r="M24" s="62">
        <v>21</v>
      </c>
      <c r="N24" s="63" t="str">
        <f t="shared" si="0"/>
        <v>常陸大宮市</v>
      </c>
      <c r="O24" s="64">
        <v>49652386</v>
      </c>
      <c r="P24" s="64">
        <v>0</v>
      </c>
      <c r="Q24" s="64">
        <v>0</v>
      </c>
      <c r="R24" s="64">
        <v>0</v>
      </c>
      <c r="S24" s="64">
        <v>0</v>
      </c>
      <c r="T24" s="64">
        <v>0</v>
      </c>
      <c r="U24" s="64">
        <v>67917</v>
      </c>
      <c r="V24" s="64">
        <v>0</v>
      </c>
      <c r="W24" s="64">
        <v>0</v>
      </c>
      <c r="Y24" s="62">
        <v>21</v>
      </c>
      <c r="Z24" s="63" t="str">
        <f t="shared" si="1"/>
        <v>常陸大宮市</v>
      </c>
      <c r="AA24" s="64">
        <v>89982317</v>
      </c>
      <c r="AB24" s="64">
        <v>258467683</v>
      </c>
      <c r="AC24" s="64">
        <v>242095883</v>
      </c>
      <c r="AD24" s="64">
        <v>92520429</v>
      </c>
      <c r="AE24" s="64">
        <v>90298083</v>
      </c>
      <c r="AF24" s="64">
        <v>45995382</v>
      </c>
      <c r="AG24" s="64">
        <v>78310</v>
      </c>
      <c r="AH24" s="64">
        <v>190437</v>
      </c>
      <c r="AI24" s="64">
        <v>169875</v>
      </c>
    </row>
    <row r="25" spans="1:35" s="56" customFormat="1" ht="24.75" customHeight="1">
      <c r="A25" s="62">
        <v>22</v>
      </c>
      <c r="B25" s="63" t="s">
        <v>105</v>
      </c>
      <c r="C25" s="64">
        <v>1350445</v>
      </c>
      <c r="D25" s="64">
        <v>5731661</v>
      </c>
      <c r="E25" s="64">
        <v>5399656</v>
      </c>
      <c r="F25" s="64">
        <v>19118923</v>
      </c>
      <c r="G25" s="64">
        <v>19083264</v>
      </c>
      <c r="H25" s="64">
        <v>13297898</v>
      </c>
      <c r="I25" s="64">
        <v>3826</v>
      </c>
      <c r="J25" s="64">
        <v>9620</v>
      </c>
      <c r="K25" s="64">
        <v>8516</v>
      </c>
      <c r="M25" s="62">
        <v>22</v>
      </c>
      <c r="N25" s="63" t="str">
        <f t="shared" si="0"/>
        <v>那珂市</v>
      </c>
      <c r="O25" s="64">
        <v>12119494</v>
      </c>
      <c r="P25" s="64">
        <v>0</v>
      </c>
      <c r="Q25" s="64">
        <v>0</v>
      </c>
      <c r="R25" s="64">
        <v>0</v>
      </c>
      <c r="S25" s="64">
        <v>0</v>
      </c>
      <c r="T25" s="64">
        <v>0</v>
      </c>
      <c r="U25" s="64">
        <v>45241</v>
      </c>
      <c r="V25" s="64">
        <v>0</v>
      </c>
      <c r="W25" s="64">
        <v>0</v>
      </c>
      <c r="Y25" s="62">
        <v>22</v>
      </c>
      <c r="Z25" s="63" t="str">
        <f t="shared" si="1"/>
        <v>那珂市</v>
      </c>
      <c r="AA25" s="64">
        <v>20140788</v>
      </c>
      <c r="AB25" s="64">
        <v>77679212</v>
      </c>
      <c r="AC25" s="64">
        <v>72705017</v>
      </c>
      <c r="AD25" s="64">
        <v>171701024</v>
      </c>
      <c r="AE25" s="64">
        <v>170854759</v>
      </c>
      <c r="AF25" s="64">
        <v>70585410</v>
      </c>
      <c r="AG25" s="64">
        <v>53585</v>
      </c>
      <c r="AH25" s="64">
        <v>113469</v>
      </c>
      <c r="AI25" s="64">
        <v>105617</v>
      </c>
    </row>
    <row r="26" spans="1:35" s="56" customFormat="1" ht="24.75" customHeight="1">
      <c r="A26" s="65">
        <v>23</v>
      </c>
      <c r="B26" s="63" t="s">
        <v>106</v>
      </c>
      <c r="C26" s="64">
        <v>8091651</v>
      </c>
      <c r="D26" s="64">
        <v>8139911</v>
      </c>
      <c r="E26" s="64">
        <v>7870040</v>
      </c>
      <c r="F26" s="64">
        <v>25887083</v>
      </c>
      <c r="G26" s="64">
        <v>25803217</v>
      </c>
      <c r="H26" s="64">
        <v>17897794</v>
      </c>
      <c r="I26" s="64">
        <v>25112</v>
      </c>
      <c r="J26" s="64">
        <v>11733</v>
      </c>
      <c r="K26" s="64">
        <v>10312</v>
      </c>
      <c r="M26" s="65">
        <v>23</v>
      </c>
      <c r="N26" s="63" t="str">
        <f t="shared" si="0"/>
        <v>筑西市</v>
      </c>
      <c r="O26" s="64">
        <v>26528004</v>
      </c>
      <c r="P26" s="64">
        <v>0</v>
      </c>
      <c r="Q26" s="64">
        <v>0</v>
      </c>
      <c r="R26" s="64">
        <v>0</v>
      </c>
      <c r="S26" s="64">
        <v>0</v>
      </c>
      <c r="T26" s="64">
        <v>0</v>
      </c>
      <c r="U26" s="64">
        <v>42209</v>
      </c>
      <c r="V26" s="64">
        <v>0</v>
      </c>
      <c r="W26" s="64">
        <v>0</v>
      </c>
      <c r="Y26" s="65">
        <v>23</v>
      </c>
      <c r="Z26" s="63" t="str">
        <f t="shared" si="1"/>
        <v>筑西市</v>
      </c>
      <c r="AA26" s="64">
        <v>39075195</v>
      </c>
      <c r="AB26" s="64">
        <v>166224805</v>
      </c>
      <c r="AC26" s="64">
        <v>160130181</v>
      </c>
      <c r="AD26" s="64">
        <v>316567018</v>
      </c>
      <c r="AE26" s="64">
        <v>313631453</v>
      </c>
      <c r="AF26" s="64">
        <v>143418076</v>
      </c>
      <c r="AG26" s="64">
        <v>75461</v>
      </c>
      <c r="AH26" s="64">
        <v>217053</v>
      </c>
      <c r="AI26" s="64">
        <v>203606</v>
      </c>
    </row>
    <row r="27" spans="1:35" s="56" customFormat="1" ht="24.75" customHeight="1">
      <c r="A27" s="62">
        <v>24</v>
      </c>
      <c r="B27" s="63" t="s">
        <v>107</v>
      </c>
      <c r="C27" s="64">
        <v>6539599</v>
      </c>
      <c r="D27" s="64">
        <v>6453054</v>
      </c>
      <c r="E27" s="64">
        <v>6230933</v>
      </c>
      <c r="F27" s="64">
        <v>25162143</v>
      </c>
      <c r="G27" s="64">
        <v>25002288</v>
      </c>
      <c r="H27" s="64">
        <v>17291104</v>
      </c>
      <c r="I27" s="64">
        <v>29981</v>
      </c>
      <c r="J27" s="64">
        <v>11188</v>
      </c>
      <c r="K27" s="64">
        <v>9617</v>
      </c>
      <c r="M27" s="62">
        <v>24</v>
      </c>
      <c r="N27" s="63" t="str">
        <f t="shared" si="0"/>
        <v>坂東市</v>
      </c>
      <c r="O27" s="64">
        <v>18913571</v>
      </c>
      <c r="P27" s="64">
        <v>0</v>
      </c>
      <c r="Q27" s="64">
        <v>0</v>
      </c>
      <c r="R27" s="64">
        <v>0</v>
      </c>
      <c r="S27" s="64">
        <v>0</v>
      </c>
      <c r="T27" s="64">
        <v>0</v>
      </c>
      <c r="U27" s="64">
        <v>0</v>
      </c>
      <c r="V27" s="64">
        <v>0</v>
      </c>
      <c r="W27" s="64">
        <v>0</v>
      </c>
      <c r="Y27" s="62">
        <v>24</v>
      </c>
      <c r="Z27" s="63" t="str">
        <f t="shared" si="1"/>
        <v>坂東市</v>
      </c>
      <c r="AA27" s="64">
        <v>26903364</v>
      </c>
      <c r="AB27" s="64">
        <v>96126636</v>
      </c>
      <c r="AC27" s="64">
        <v>90754607</v>
      </c>
      <c r="AD27" s="64">
        <v>180415691</v>
      </c>
      <c r="AE27" s="64">
        <v>178739250</v>
      </c>
      <c r="AF27" s="64">
        <v>85611645</v>
      </c>
      <c r="AG27" s="64">
        <v>33482</v>
      </c>
      <c r="AH27" s="64">
        <v>133464</v>
      </c>
      <c r="AI27" s="64">
        <v>120976</v>
      </c>
    </row>
    <row r="28" spans="1:35" s="56" customFormat="1" ht="24.75" customHeight="1">
      <c r="A28" s="62">
        <v>25</v>
      </c>
      <c r="B28" s="63" t="s">
        <v>108</v>
      </c>
      <c r="C28" s="64">
        <v>1165732</v>
      </c>
      <c r="D28" s="64">
        <v>6433835</v>
      </c>
      <c r="E28" s="64">
        <v>6059226</v>
      </c>
      <c r="F28" s="64">
        <v>5844263</v>
      </c>
      <c r="G28" s="64">
        <v>5735274</v>
      </c>
      <c r="H28" s="64">
        <v>3954836</v>
      </c>
      <c r="I28" s="64">
        <v>2261</v>
      </c>
      <c r="J28" s="64">
        <v>8605</v>
      </c>
      <c r="K28" s="64">
        <v>6838</v>
      </c>
      <c r="M28" s="62">
        <v>25</v>
      </c>
      <c r="N28" s="63" t="str">
        <f t="shared" si="0"/>
        <v>稲敷市</v>
      </c>
      <c r="O28" s="64">
        <v>61117058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48068</v>
      </c>
      <c r="V28" s="64">
        <v>0</v>
      </c>
      <c r="W28" s="64">
        <v>0</v>
      </c>
      <c r="Y28" s="62">
        <v>25</v>
      </c>
      <c r="Z28" s="63" t="str">
        <f t="shared" si="1"/>
        <v>稲敷市</v>
      </c>
      <c r="AA28" s="64">
        <v>64781566</v>
      </c>
      <c r="AB28" s="64">
        <v>141028434</v>
      </c>
      <c r="AC28" s="64">
        <v>133940369</v>
      </c>
      <c r="AD28" s="64">
        <v>84215728</v>
      </c>
      <c r="AE28" s="64">
        <v>80036992</v>
      </c>
      <c r="AF28" s="64">
        <v>42511850</v>
      </c>
      <c r="AG28" s="64">
        <v>54261</v>
      </c>
      <c r="AH28" s="64">
        <v>150757</v>
      </c>
      <c r="AI28" s="64">
        <v>131773</v>
      </c>
    </row>
    <row r="29" spans="1:35" s="56" customFormat="1" ht="24.75" customHeight="1">
      <c r="A29" s="62">
        <v>26</v>
      </c>
      <c r="B29" s="63" t="s">
        <v>109</v>
      </c>
      <c r="C29" s="64">
        <v>480137</v>
      </c>
      <c r="D29" s="64">
        <v>4521173</v>
      </c>
      <c r="E29" s="64">
        <v>4198087</v>
      </c>
      <c r="F29" s="64">
        <v>8208688</v>
      </c>
      <c r="G29" s="64">
        <v>7987553</v>
      </c>
      <c r="H29" s="64">
        <v>5589495</v>
      </c>
      <c r="I29" s="64">
        <v>1530</v>
      </c>
      <c r="J29" s="64">
        <v>6328</v>
      </c>
      <c r="K29" s="64">
        <v>4724</v>
      </c>
      <c r="M29" s="62">
        <v>26</v>
      </c>
      <c r="N29" s="63" t="str">
        <f t="shared" si="0"/>
        <v>かすみがうら市</v>
      </c>
      <c r="O29" s="64">
        <v>50958423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36181</v>
      </c>
      <c r="V29" s="64">
        <v>0</v>
      </c>
      <c r="W29" s="64">
        <v>0</v>
      </c>
      <c r="Y29" s="62">
        <v>26</v>
      </c>
      <c r="Z29" s="63" t="str">
        <f t="shared" si="1"/>
        <v>かすみがうら市</v>
      </c>
      <c r="AA29" s="64">
        <v>55888813</v>
      </c>
      <c r="AB29" s="64">
        <v>100711187</v>
      </c>
      <c r="AC29" s="64">
        <v>95517663</v>
      </c>
      <c r="AD29" s="64">
        <v>132535648</v>
      </c>
      <c r="AE29" s="64">
        <v>131208252</v>
      </c>
      <c r="AF29" s="64">
        <v>58015149</v>
      </c>
      <c r="AG29" s="64">
        <v>41115</v>
      </c>
      <c r="AH29" s="64">
        <v>106606</v>
      </c>
      <c r="AI29" s="64">
        <v>97578</v>
      </c>
    </row>
    <row r="30" spans="1:35" s="56" customFormat="1" ht="24.75" customHeight="1">
      <c r="A30" s="62">
        <v>27</v>
      </c>
      <c r="B30" s="63" t="s">
        <v>110</v>
      </c>
      <c r="C30" s="64">
        <v>660107</v>
      </c>
      <c r="D30" s="64">
        <v>5407403</v>
      </c>
      <c r="E30" s="64">
        <v>5348333</v>
      </c>
      <c r="F30" s="64">
        <v>13114842</v>
      </c>
      <c r="G30" s="64">
        <v>13085546</v>
      </c>
      <c r="H30" s="64">
        <v>8870793</v>
      </c>
      <c r="I30" s="64">
        <v>992</v>
      </c>
      <c r="J30" s="64">
        <v>6705</v>
      </c>
      <c r="K30" s="64">
        <v>6394</v>
      </c>
      <c r="M30" s="62">
        <v>27</v>
      </c>
      <c r="N30" s="63" t="str">
        <f t="shared" si="0"/>
        <v>桜川市</v>
      </c>
      <c r="O30" s="64">
        <v>33028660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45966</v>
      </c>
      <c r="V30" s="64">
        <v>0</v>
      </c>
      <c r="W30" s="64">
        <v>0</v>
      </c>
      <c r="Y30" s="62">
        <v>27</v>
      </c>
      <c r="Z30" s="63" t="str">
        <f t="shared" si="1"/>
        <v>桜川市</v>
      </c>
      <c r="AA30" s="64">
        <v>48768136</v>
      </c>
      <c r="AB30" s="64">
        <v>131291864</v>
      </c>
      <c r="AC30" s="64">
        <v>124845054</v>
      </c>
      <c r="AD30" s="64">
        <v>114489792</v>
      </c>
      <c r="AE30" s="64">
        <v>113377336</v>
      </c>
      <c r="AF30" s="64">
        <v>54628752</v>
      </c>
      <c r="AG30" s="64">
        <v>51989</v>
      </c>
      <c r="AH30" s="64">
        <v>110610</v>
      </c>
      <c r="AI30" s="64">
        <v>102430</v>
      </c>
    </row>
    <row r="31" spans="1:35" s="56" customFormat="1" ht="24.75" customHeight="1">
      <c r="A31" s="62">
        <v>28</v>
      </c>
      <c r="B31" s="63" t="s">
        <v>111</v>
      </c>
      <c r="C31" s="64">
        <v>20681246</v>
      </c>
      <c r="D31" s="64">
        <v>16526178</v>
      </c>
      <c r="E31" s="64">
        <v>14939874</v>
      </c>
      <c r="F31" s="64">
        <v>18253160</v>
      </c>
      <c r="G31" s="64">
        <v>17944855</v>
      </c>
      <c r="H31" s="64">
        <v>13300560</v>
      </c>
      <c r="I31" s="64">
        <v>24608</v>
      </c>
      <c r="J31" s="64">
        <v>22492</v>
      </c>
      <c r="K31" s="64">
        <v>18117</v>
      </c>
      <c r="M31" s="62">
        <v>28</v>
      </c>
      <c r="N31" s="63" t="str">
        <f t="shared" si="0"/>
        <v>神栖市</v>
      </c>
      <c r="O31" s="64">
        <v>20511513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64">
        <v>0</v>
      </c>
      <c r="Y31" s="62">
        <v>28</v>
      </c>
      <c r="Z31" s="63" t="str">
        <f t="shared" si="1"/>
        <v>神栖市</v>
      </c>
      <c r="AA31" s="64">
        <v>47903204</v>
      </c>
      <c r="AB31" s="64">
        <v>99066796</v>
      </c>
      <c r="AC31" s="64">
        <v>92179364</v>
      </c>
      <c r="AD31" s="64">
        <v>356764231</v>
      </c>
      <c r="AE31" s="64">
        <v>352967622</v>
      </c>
      <c r="AF31" s="64">
        <v>194923701</v>
      </c>
      <c r="AG31" s="64">
        <v>31981</v>
      </c>
      <c r="AH31" s="64">
        <v>141245</v>
      </c>
      <c r="AI31" s="64">
        <v>124489</v>
      </c>
    </row>
    <row r="32" spans="1:35" s="56" customFormat="1" ht="24.75" customHeight="1">
      <c r="A32" s="62">
        <v>29</v>
      </c>
      <c r="B32" s="63" t="s">
        <v>112</v>
      </c>
      <c r="C32" s="64">
        <v>2679041</v>
      </c>
      <c r="D32" s="64">
        <v>5630816</v>
      </c>
      <c r="E32" s="64">
        <v>5176433</v>
      </c>
      <c r="F32" s="64">
        <v>10008936</v>
      </c>
      <c r="G32" s="64">
        <v>9721359</v>
      </c>
      <c r="H32" s="64">
        <v>6746150</v>
      </c>
      <c r="I32" s="64">
        <v>2713</v>
      </c>
      <c r="J32" s="64">
        <v>7944</v>
      </c>
      <c r="K32" s="64">
        <v>5511</v>
      </c>
      <c r="M32" s="62">
        <v>29</v>
      </c>
      <c r="N32" s="63" t="str">
        <f t="shared" si="0"/>
        <v>行方市</v>
      </c>
      <c r="O32" s="64">
        <v>72522074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64">
        <v>39220</v>
      </c>
      <c r="V32" s="64">
        <v>0</v>
      </c>
      <c r="W32" s="64">
        <v>0</v>
      </c>
      <c r="Y32" s="62">
        <v>29</v>
      </c>
      <c r="Z32" s="63" t="str">
        <f t="shared" si="1"/>
        <v>行方市</v>
      </c>
      <c r="AA32" s="64">
        <v>81218658</v>
      </c>
      <c r="AB32" s="64">
        <v>141261342</v>
      </c>
      <c r="AC32" s="64">
        <v>134000585</v>
      </c>
      <c r="AD32" s="64">
        <v>73577824</v>
      </c>
      <c r="AE32" s="64">
        <v>71962411</v>
      </c>
      <c r="AF32" s="64">
        <v>37206645</v>
      </c>
      <c r="AG32" s="64">
        <v>50339</v>
      </c>
      <c r="AH32" s="64">
        <v>127200</v>
      </c>
      <c r="AI32" s="64">
        <v>115590</v>
      </c>
    </row>
    <row r="33" spans="1:35" s="56" customFormat="1" ht="24.75" customHeight="1">
      <c r="A33" s="62">
        <v>30</v>
      </c>
      <c r="B33" s="68" t="s">
        <v>113</v>
      </c>
      <c r="C33" s="64">
        <v>1634281</v>
      </c>
      <c r="D33" s="64">
        <v>8428996</v>
      </c>
      <c r="E33" s="64">
        <v>7287470</v>
      </c>
      <c r="F33" s="64">
        <v>9794811</v>
      </c>
      <c r="G33" s="64">
        <v>8686614</v>
      </c>
      <c r="H33" s="64">
        <v>6003153</v>
      </c>
      <c r="I33" s="69">
        <v>1278</v>
      </c>
      <c r="J33" s="69">
        <v>19012</v>
      </c>
      <c r="K33" s="69">
        <v>11028</v>
      </c>
      <c r="M33" s="62">
        <v>30</v>
      </c>
      <c r="N33" s="63" t="str">
        <f t="shared" si="0"/>
        <v>鉾田市</v>
      </c>
      <c r="O33" s="64">
        <v>25388771</v>
      </c>
      <c r="P33" s="64">
        <v>0</v>
      </c>
      <c r="Q33" s="64">
        <v>0</v>
      </c>
      <c r="R33" s="64">
        <v>0</v>
      </c>
      <c r="S33" s="64">
        <v>0</v>
      </c>
      <c r="T33" s="64">
        <v>0</v>
      </c>
      <c r="U33" s="69">
        <v>45297</v>
      </c>
      <c r="V33" s="69">
        <v>0</v>
      </c>
      <c r="W33" s="69">
        <v>0</v>
      </c>
      <c r="Y33" s="62">
        <v>30</v>
      </c>
      <c r="Z33" s="63" t="str">
        <f t="shared" si="1"/>
        <v>鉾田市</v>
      </c>
      <c r="AA33" s="64">
        <v>31776201</v>
      </c>
      <c r="AB33" s="64">
        <v>175823799</v>
      </c>
      <c r="AC33" s="64">
        <v>162948561</v>
      </c>
      <c r="AD33" s="64">
        <v>99281564</v>
      </c>
      <c r="AE33" s="64">
        <v>94361036</v>
      </c>
      <c r="AF33" s="64">
        <v>43972877</v>
      </c>
      <c r="AG33" s="69">
        <v>52069</v>
      </c>
      <c r="AH33" s="69">
        <v>156673</v>
      </c>
      <c r="AI33" s="69">
        <v>127892</v>
      </c>
    </row>
    <row r="34" spans="1:35" s="56" customFormat="1" ht="24.75" customHeight="1">
      <c r="A34" s="62">
        <v>31</v>
      </c>
      <c r="B34" s="68" t="s">
        <v>126</v>
      </c>
      <c r="C34" s="64">
        <v>4123393</v>
      </c>
      <c r="D34" s="64">
        <v>2947944</v>
      </c>
      <c r="E34" s="64">
        <v>2828714</v>
      </c>
      <c r="F34" s="64">
        <v>9775423</v>
      </c>
      <c r="G34" s="64">
        <v>9719741</v>
      </c>
      <c r="H34" s="64">
        <v>6508767</v>
      </c>
      <c r="I34" s="69">
        <v>13297</v>
      </c>
      <c r="J34" s="69">
        <v>4181</v>
      </c>
      <c r="K34" s="69">
        <v>3732</v>
      </c>
      <c r="M34" s="62">
        <v>31</v>
      </c>
      <c r="N34" s="63" t="str">
        <f t="shared" si="0"/>
        <v>つくばみらい市</v>
      </c>
      <c r="O34" s="64">
        <v>11186569</v>
      </c>
      <c r="P34" s="64">
        <v>0</v>
      </c>
      <c r="Q34" s="64">
        <v>0</v>
      </c>
      <c r="R34" s="64">
        <v>0</v>
      </c>
      <c r="S34" s="64">
        <v>0</v>
      </c>
      <c r="T34" s="64">
        <v>0</v>
      </c>
      <c r="U34" s="69">
        <v>20713</v>
      </c>
      <c r="V34" s="69">
        <v>0</v>
      </c>
      <c r="W34" s="69">
        <v>0</v>
      </c>
      <c r="Y34" s="62">
        <v>31</v>
      </c>
      <c r="Z34" s="63" t="str">
        <f t="shared" si="1"/>
        <v>つくばみらい市</v>
      </c>
      <c r="AA34" s="64">
        <v>18284937</v>
      </c>
      <c r="AB34" s="64">
        <v>60875063</v>
      </c>
      <c r="AC34" s="64">
        <v>58549396</v>
      </c>
      <c r="AD34" s="64">
        <v>193747507</v>
      </c>
      <c r="AE34" s="64">
        <v>191857756</v>
      </c>
      <c r="AF34" s="64">
        <v>78410775</v>
      </c>
      <c r="AG34" s="69">
        <v>40260</v>
      </c>
      <c r="AH34" s="69">
        <v>80890</v>
      </c>
      <c r="AI34" s="69">
        <v>75187</v>
      </c>
    </row>
    <row r="35" spans="1:35" s="56" customFormat="1" ht="24.75" customHeight="1">
      <c r="A35" s="67">
        <v>32</v>
      </c>
      <c r="B35" s="68" t="s">
        <v>127</v>
      </c>
      <c r="C35" s="69">
        <v>3609841</v>
      </c>
      <c r="D35" s="69">
        <v>6320502</v>
      </c>
      <c r="E35" s="69">
        <v>5770966</v>
      </c>
      <c r="F35" s="69">
        <v>14809098</v>
      </c>
      <c r="G35" s="69">
        <v>14440238</v>
      </c>
      <c r="H35" s="69">
        <v>10114728</v>
      </c>
      <c r="I35" s="69">
        <v>6701</v>
      </c>
      <c r="J35" s="69">
        <v>9707</v>
      </c>
      <c r="K35" s="69">
        <v>7309</v>
      </c>
      <c r="M35" s="62">
        <v>32</v>
      </c>
      <c r="N35" s="63" t="str">
        <f t="shared" si="0"/>
        <v>小美玉市</v>
      </c>
      <c r="O35" s="64">
        <v>19670372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32042</v>
      </c>
      <c r="V35" s="64">
        <v>0</v>
      </c>
      <c r="W35" s="64">
        <v>0</v>
      </c>
      <c r="Y35" s="62">
        <v>32</v>
      </c>
      <c r="Z35" s="63" t="str">
        <f t="shared" si="1"/>
        <v>小美玉市</v>
      </c>
      <c r="AA35" s="64">
        <v>28857888</v>
      </c>
      <c r="AB35" s="64">
        <v>115882112</v>
      </c>
      <c r="AC35" s="64">
        <v>109554854</v>
      </c>
      <c r="AD35" s="64">
        <v>142588290</v>
      </c>
      <c r="AE35" s="64">
        <v>139040478</v>
      </c>
      <c r="AF35" s="64">
        <v>66187645</v>
      </c>
      <c r="AG35" s="64">
        <v>45981</v>
      </c>
      <c r="AH35" s="64">
        <v>114236</v>
      </c>
      <c r="AI35" s="64">
        <v>102933</v>
      </c>
    </row>
    <row r="36" spans="1:35" s="56" customFormat="1" ht="24.75" customHeight="1">
      <c r="A36" s="70"/>
      <c r="B36" s="71" t="s">
        <v>125</v>
      </c>
      <c r="C36" s="72">
        <f aca="true" t="shared" si="2" ref="C36:K36">SUM(C4:C35)</f>
        <v>134508075</v>
      </c>
      <c r="D36" s="72">
        <f t="shared" si="2"/>
        <v>195816234</v>
      </c>
      <c r="E36" s="72">
        <f t="shared" si="2"/>
        <v>184781849</v>
      </c>
      <c r="F36" s="72">
        <f t="shared" si="2"/>
        <v>785610283</v>
      </c>
      <c r="G36" s="72">
        <f t="shared" si="2"/>
        <v>779982013</v>
      </c>
      <c r="H36" s="72">
        <f t="shared" si="2"/>
        <v>535559710</v>
      </c>
      <c r="I36" s="72">
        <f t="shared" si="2"/>
        <v>302959</v>
      </c>
      <c r="J36" s="72">
        <f t="shared" si="2"/>
        <v>335289</v>
      </c>
      <c r="K36" s="72">
        <f t="shared" si="2"/>
        <v>276149</v>
      </c>
      <c r="M36" s="70"/>
      <c r="N36" s="71" t="s">
        <v>125</v>
      </c>
      <c r="O36" s="72">
        <f aca="true" t="shared" si="3" ref="O36:W36">SUM(O4:O35)</f>
        <v>1006474906</v>
      </c>
      <c r="P36" s="72">
        <f t="shared" si="3"/>
        <v>0</v>
      </c>
      <c r="Q36" s="72">
        <f t="shared" si="3"/>
        <v>0</v>
      </c>
      <c r="R36" s="72">
        <f t="shared" si="3"/>
        <v>0</v>
      </c>
      <c r="S36" s="72">
        <f t="shared" si="3"/>
        <v>0</v>
      </c>
      <c r="T36" s="72">
        <f t="shared" si="3"/>
        <v>0</v>
      </c>
      <c r="U36" s="72">
        <f t="shared" si="3"/>
        <v>1245072</v>
      </c>
      <c r="V36" s="72">
        <f t="shared" si="3"/>
        <v>0</v>
      </c>
      <c r="W36" s="72">
        <f t="shared" si="3"/>
        <v>0</v>
      </c>
      <c r="Y36" s="70"/>
      <c r="Z36" s="71" t="s">
        <v>125</v>
      </c>
      <c r="AA36" s="72">
        <f aca="true" t="shared" si="4" ref="AA36:AI36">SUM(AA4:AA35)</f>
        <v>1603376972</v>
      </c>
      <c r="AB36" s="72">
        <f t="shared" si="4"/>
        <v>3487036028</v>
      </c>
      <c r="AC36" s="72">
        <f t="shared" si="4"/>
        <v>3299000164</v>
      </c>
      <c r="AD36" s="72">
        <f t="shared" si="4"/>
        <v>9176995451</v>
      </c>
      <c r="AE36" s="72">
        <f t="shared" si="4"/>
        <v>9101463987</v>
      </c>
      <c r="AF36" s="72">
        <f t="shared" si="4"/>
        <v>3839370809</v>
      </c>
      <c r="AG36" s="72">
        <f t="shared" si="4"/>
        <v>1706033</v>
      </c>
      <c r="AH36" s="72">
        <f t="shared" si="4"/>
        <v>4471753</v>
      </c>
      <c r="AI36" s="72">
        <f t="shared" si="4"/>
        <v>4117024</v>
      </c>
    </row>
    <row r="37" spans="1:35" s="56" customFormat="1" ht="24.75" customHeight="1">
      <c r="A37" s="73">
        <v>33</v>
      </c>
      <c r="B37" s="74" t="s">
        <v>92</v>
      </c>
      <c r="C37" s="75">
        <v>4534999</v>
      </c>
      <c r="D37" s="75">
        <v>3994449</v>
      </c>
      <c r="E37" s="75">
        <v>3807598</v>
      </c>
      <c r="F37" s="75">
        <v>10293552</v>
      </c>
      <c r="G37" s="75">
        <v>10270169</v>
      </c>
      <c r="H37" s="75">
        <v>7115684</v>
      </c>
      <c r="I37" s="75">
        <v>7541</v>
      </c>
      <c r="J37" s="75">
        <v>4234</v>
      </c>
      <c r="K37" s="75">
        <v>3747</v>
      </c>
      <c r="M37" s="62">
        <v>33</v>
      </c>
      <c r="N37" s="74" t="str">
        <f aca="true" t="shared" si="5" ref="N37:N48">B37</f>
        <v>茨城町</v>
      </c>
      <c r="O37" s="64">
        <v>8800507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75">
        <v>19239</v>
      </c>
      <c r="V37" s="75">
        <v>0</v>
      </c>
      <c r="W37" s="75">
        <v>0</v>
      </c>
      <c r="Y37" s="62">
        <v>33</v>
      </c>
      <c r="Z37" s="74" t="str">
        <f aca="true" t="shared" si="6" ref="Z37:Z48">N37</f>
        <v>茨城町</v>
      </c>
      <c r="AA37" s="64">
        <v>23376248</v>
      </c>
      <c r="AB37" s="64">
        <v>98203752</v>
      </c>
      <c r="AC37" s="64">
        <v>92098378</v>
      </c>
      <c r="AD37" s="64">
        <v>94639730</v>
      </c>
      <c r="AE37" s="64">
        <v>93713138</v>
      </c>
      <c r="AF37" s="64">
        <v>41718130</v>
      </c>
      <c r="AG37" s="75">
        <v>31896</v>
      </c>
      <c r="AH37" s="75">
        <v>93441</v>
      </c>
      <c r="AI37" s="75">
        <v>85720</v>
      </c>
    </row>
    <row r="38" spans="1:35" s="56" customFormat="1" ht="24.75" customHeight="1">
      <c r="A38" s="62">
        <v>34</v>
      </c>
      <c r="B38" s="63" t="s">
        <v>114</v>
      </c>
      <c r="C38" s="64">
        <v>940422</v>
      </c>
      <c r="D38" s="64">
        <v>968056</v>
      </c>
      <c r="E38" s="64">
        <v>963601</v>
      </c>
      <c r="F38" s="64">
        <v>5224053</v>
      </c>
      <c r="G38" s="64">
        <v>5206085</v>
      </c>
      <c r="H38" s="64">
        <v>3630528</v>
      </c>
      <c r="I38" s="64">
        <v>1614</v>
      </c>
      <c r="J38" s="64">
        <v>2413</v>
      </c>
      <c r="K38" s="64">
        <v>2305</v>
      </c>
      <c r="M38" s="62">
        <v>34</v>
      </c>
      <c r="N38" s="63" t="str">
        <f t="shared" si="5"/>
        <v>大洗町</v>
      </c>
      <c r="O38" s="64">
        <v>6869718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7160</v>
      </c>
      <c r="V38" s="64">
        <v>0</v>
      </c>
      <c r="W38" s="64">
        <v>0</v>
      </c>
      <c r="Y38" s="62">
        <v>34</v>
      </c>
      <c r="Z38" s="63" t="str">
        <f t="shared" si="6"/>
        <v>大洗町</v>
      </c>
      <c r="AA38" s="64">
        <v>9628098</v>
      </c>
      <c r="AB38" s="64">
        <v>14261902</v>
      </c>
      <c r="AC38" s="64">
        <v>13550745</v>
      </c>
      <c r="AD38" s="64">
        <v>56558693</v>
      </c>
      <c r="AE38" s="64">
        <v>55813234</v>
      </c>
      <c r="AF38" s="64">
        <v>25452210</v>
      </c>
      <c r="AG38" s="64">
        <v>9535</v>
      </c>
      <c r="AH38" s="64">
        <v>26044</v>
      </c>
      <c r="AI38" s="64">
        <v>24118</v>
      </c>
    </row>
    <row r="39" spans="1:35" s="56" customFormat="1" ht="24.75" customHeight="1">
      <c r="A39" s="62">
        <v>35</v>
      </c>
      <c r="B39" s="63" t="s">
        <v>115</v>
      </c>
      <c r="C39" s="64">
        <v>6932344</v>
      </c>
      <c r="D39" s="64">
        <v>3206298</v>
      </c>
      <c r="E39" s="64">
        <v>3129437</v>
      </c>
      <c r="F39" s="64">
        <v>4268556</v>
      </c>
      <c r="G39" s="64">
        <v>4254554</v>
      </c>
      <c r="H39" s="64">
        <v>2942748</v>
      </c>
      <c r="I39" s="64">
        <v>29759</v>
      </c>
      <c r="J39" s="64">
        <v>3456</v>
      </c>
      <c r="K39" s="64">
        <v>3209</v>
      </c>
      <c r="M39" s="62">
        <v>35</v>
      </c>
      <c r="N39" s="63" t="str">
        <f t="shared" si="5"/>
        <v>城里町</v>
      </c>
      <c r="O39" s="64">
        <v>11420330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1304</v>
      </c>
      <c r="V39" s="64">
        <v>0</v>
      </c>
      <c r="W39" s="64">
        <v>0</v>
      </c>
      <c r="Y39" s="62">
        <v>35</v>
      </c>
      <c r="Z39" s="63" t="str">
        <f t="shared" si="6"/>
        <v>城里町</v>
      </c>
      <c r="AA39" s="64">
        <v>62784395</v>
      </c>
      <c r="AB39" s="64">
        <v>99015605</v>
      </c>
      <c r="AC39" s="64">
        <v>93551431</v>
      </c>
      <c r="AD39" s="64">
        <v>37642344</v>
      </c>
      <c r="AE39" s="64">
        <v>36018997</v>
      </c>
      <c r="AF39" s="64">
        <v>17603472</v>
      </c>
      <c r="AG39" s="64">
        <v>32757</v>
      </c>
      <c r="AH39" s="64">
        <v>68291</v>
      </c>
      <c r="AI39" s="64">
        <v>60751</v>
      </c>
    </row>
    <row r="40" spans="1:35" s="56" customFormat="1" ht="24.75" customHeight="1">
      <c r="A40" s="62">
        <v>36</v>
      </c>
      <c r="B40" s="63" t="s">
        <v>93</v>
      </c>
      <c r="C40" s="64">
        <v>531151</v>
      </c>
      <c r="D40" s="64">
        <v>3317414</v>
      </c>
      <c r="E40" s="64">
        <v>3170390</v>
      </c>
      <c r="F40" s="64">
        <v>16687351</v>
      </c>
      <c r="G40" s="64">
        <v>16586074</v>
      </c>
      <c r="H40" s="64">
        <v>11107840</v>
      </c>
      <c r="I40" s="64">
        <v>893</v>
      </c>
      <c r="J40" s="64">
        <v>4376</v>
      </c>
      <c r="K40" s="64">
        <v>3729</v>
      </c>
      <c r="M40" s="62">
        <v>36</v>
      </c>
      <c r="N40" s="63" t="str">
        <f t="shared" si="5"/>
        <v>東海村</v>
      </c>
      <c r="O40" s="64">
        <v>9438580</v>
      </c>
      <c r="P40" s="64">
        <v>0</v>
      </c>
      <c r="Q40" s="64">
        <v>0</v>
      </c>
      <c r="R40" s="64">
        <v>0</v>
      </c>
      <c r="S40" s="64">
        <v>0</v>
      </c>
      <c r="T40" s="64">
        <v>0</v>
      </c>
      <c r="U40" s="64">
        <v>18350</v>
      </c>
      <c r="V40" s="64">
        <v>0</v>
      </c>
      <c r="W40" s="64">
        <v>0</v>
      </c>
      <c r="Y40" s="62">
        <v>36</v>
      </c>
      <c r="Z40" s="63" t="str">
        <f t="shared" si="6"/>
        <v>東海村</v>
      </c>
      <c r="AA40" s="64">
        <v>11142755</v>
      </c>
      <c r="AB40" s="64">
        <v>26857245</v>
      </c>
      <c r="AC40" s="64">
        <v>25468483</v>
      </c>
      <c r="AD40" s="64">
        <v>170789558</v>
      </c>
      <c r="AE40" s="64">
        <v>170470450</v>
      </c>
      <c r="AF40" s="64">
        <v>75549137</v>
      </c>
      <c r="AG40" s="64">
        <v>19540</v>
      </c>
      <c r="AH40" s="64">
        <v>43377</v>
      </c>
      <c r="AI40" s="64">
        <v>41112</v>
      </c>
    </row>
    <row r="41" spans="1:35" s="56" customFormat="1" ht="24.75" customHeight="1">
      <c r="A41" s="62">
        <v>37</v>
      </c>
      <c r="B41" s="63" t="s">
        <v>94</v>
      </c>
      <c r="C41" s="64">
        <v>224080</v>
      </c>
      <c r="D41" s="64">
        <v>2918415</v>
      </c>
      <c r="E41" s="64">
        <v>2849679</v>
      </c>
      <c r="F41" s="64">
        <v>3074382</v>
      </c>
      <c r="G41" s="64">
        <v>3055143</v>
      </c>
      <c r="H41" s="64">
        <v>2051913</v>
      </c>
      <c r="I41" s="64">
        <v>671</v>
      </c>
      <c r="J41" s="64">
        <v>4193</v>
      </c>
      <c r="K41" s="64">
        <v>3785</v>
      </c>
      <c r="M41" s="62">
        <v>37</v>
      </c>
      <c r="N41" s="63" t="str">
        <f t="shared" si="5"/>
        <v>大子町</v>
      </c>
      <c r="O41" s="64">
        <v>113409335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64">
        <v>51940</v>
      </c>
      <c r="V41" s="64">
        <v>0</v>
      </c>
      <c r="W41" s="64">
        <v>0</v>
      </c>
      <c r="Y41" s="62">
        <v>37</v>
      </c>
      <c r="Z41" s="63" t="str">
        <f t="shared" si="6"/>
        <v>大子町</v>
      </c>
      <c r="AA41" s="64">
        <v>121185824</v>
      </c>
      <c r="AB41" s="64">
        <v>204574176</v>
      </c>
      <c r="AC41" s="64">
        <v>188027751</v>
      </c>
      <c r="AD41" s="64">
        <v>30189298</v>
      </c>
      <c r="AE41" s="64">
        <v>28882899</v>
      </c>
      <c r="AF41" s="64">
        <v>14645429</v>
      </c>
      <c r="AG41" s="64">
        <v>56124</v>
      </c>
      <c r="AH41" s="64">
        <v>135908</v>
      </c>
      <c r="AI41" s="64">
        <v>121037</v>
      </c>
    </row>
    <row r="42" spans="1:35" s="56" customFormat="1" ht="24.75" customHeight="1">
      <c r="A42" s="62">
        <v>38</v>
      </c>
      <c r="B42" s="63" t="s">
        <v>95</v>
      </c>
      <c r="C42" s="64">
        <v>155515</v>
      </c>
      <c r="D42" s="64">
        <v>2977520</v>
      </c>
      <c r="E42" s="64">
        <v>2823705</v>
      </c>
      <c r="F42" s="64">
        <v>5850678</v>
      </c>
      <c r="G42" s="64">
        <v>5755214</v>
      </c>
      <c r="H42" s="64">
        <v>4025450</v>
      </c>
      <c r="I42" s="64">
        <v>359</v>
      </c>
      <c r="J42" s="64">
        <v>3297</v>
      </c>
      <c r="K42" s="64">
        <v>2318</v>
      </c>
      <c r="M42" s="62">
        <v>38</v>
      </c>
      <c r="N42" s="63" t="str">
        <f t="shared" si="5"/>
        <v>美浦村</v>
      </c>
      <c r="O42" s="64">
        <v>37299480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13623</v>
      </c>
      <c r="V42" s="64">
        <v>0</v>
      </c>
      <c r="W42" s="64">
        <v>0</v>
      </c>
      <c r="Y42" s="62">
        <v>38</v>
      </c>
      <c r="Z42" s="63" t="str">
        <f t="shared" si="6"/>
        <v>美浦村</v>
      </c>
      <c r="AA42" s="64">
        <v>38390174</v>
      </c>
      <c r="AB42" s="64">
        <v>28219826</v>
      </c>
      <c r="AC42" s="64">
        <v>26449384</v>
      </c>
      <c r="AD42" s="64">
        <v>33407818</v>
      </c>
      <c r="AE42" s="64">
        <v>30830694</v>
      </c>
      <c r="AF42" s="64">
        <v>16340378</v>
      </c>
      <c r="AG42" s="64">
        <v>15897</v>
      </c>
      <c r="AH42" s="64">
        <v>35962</v>
      </c>
      <c r="AI42" s="64">
        <v>28782</v>
      </c>
    </row>
    <row r="43" spans="1:35" s="56" customFormat="1" ht="24.75" customHeight="1">
      <c r="A43" s="62">
        <v>39</v>
      </c>
      <c r="B43" s="63" t="s">
        <v>96</v>
      </c>
      <c r="C43" s="64">
        <v>8557079</v>
      </c>
      <c r="D43" s="64">
        <v>3678963</v>
      </c>
      <c r="E43" s="64">
        <v>3525972</v>
      </c>
      <c r="F43" s="64">
        <v>11465895</v>
      </c>
      <c r="G43" s="64">
        <v>11393840</v>
      </c>
      <c r="H43" s="64">
        <v>7636152</v>
      </c>
      <c r="I43" s="64">
        <v>6145</v>
      </c>
      <c r="J43" s="64">
        <v>6565</v>
      </c>
      <c r="K43" s="64">
        <v>5231</v>
      </c>
      <c r="M43" s="62">
        <v>39</v>
      </c>
      <c r="N43" s="63" t="str">
        <f t="shared" si="5"/>
        <v>阿見町</v>
      </c>
      <c r="O43" s="64">
        <v>7804986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24577</v>
      </c>
      <c r="V43" s="64">
        <v>0</v>
      </c>
      <c r="W43" s="64">
        <v>0</v>
      </c>
      <c r="Y43" s="62">
        <v>39</v>
      </c>
      <c r="Z43" s="63" t="str">
        <f t="shared" si="6"/>
        <v>阿見町</v>
      </c>
      <c r="AA43" s="64">
        <v>18920011</v>
      </c>
      <c r="AB43" s="64">
        <v>52479989</v>
      </c>
      <c r="AC43" s="64">
        <v>49081844</v>
      </c>
      <c r="AD43" s="64">
        <v>172411681</v>
      </c>
      <c r="AE43" s="64">
        <v>170974731</v>
      </c>
      <c r="AF43" s="64">
        <v>71853108</v>
      </c>
      <c r="AG43" s="64">
        <v>33046</v>
      </c>
      <c r="AH43" s="64">
        <v>76227</v>
      </c>
      <c r="AI43" s="64">
        <v>69734</v>
      </c>
    </row>
    <row r="44" spans="1:35" s="56" customFormat="1" ht="24.75" customHeight="1">
      <c r="A44" s="62">
        <v>40</v>
      </c>
      <c r="B44" s="63" t="s">
        <v>97</v>
      </c>
      <c r="C44" s="64">
        <v>256257</v>
      </c>
      <c r="D44" s="64">
        <v>642326</v>
      </c>
      <c r="E44" s="64">
        <v>558523</v>
      </c>
      <c r="F44" s="64">
        <v>1006335</v>
      </c>
      <c r="G44" s="64">
        <v>989888</v>
      </c>
      <c r="H44" s="64">
        <v>706637</v>
      </c>
      <c r="I44" s="64">
        <v>367</v>
      </c>
      <c r="J44" s="64">
        <v>1484</v>
      </c>
      <c r="K44" s="64">
        <v>998</v>
      </c>
      <c r="M44" s="62">
        <v>40</v>
      </c>
      <c r="N44" s="63" t="str">
        <f t="shared" si="5"/>
        <v>河内町</v>
      </c>
      <c r="O44" s="64">
        <v>10255547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12464</v>
      </c>
      <c r="V44" s="64">
        <v>0</v>
      </c>
      <c r="W44" s="64">
        <v>0</v>
      </c>
      <c r="Y44" s="62">
        <v>40</v>
      </c>
      <c r="Z44" s="63" t="str">
        <f t="shared" si="6"/>
        <v>河内町</v>
      </c>
      <c r="AA44" s="64">
        <v>11026188</v>
      </c>
      <c r="AB44" s="64">
        <v>33273812</v>
      </c>
      <c r="AC44" s="64">
        <v>32025966</v>
      </c>
      <c r="AD44" s="64">
        <v>21639579</v>
      </c>
      <c r="AE44" s="64">
        <v>20972729</v>
      </c>
      <c r="AF44" s="64">
        <v>10176754</v>
      </c>
      <c r="AG44" s="64">
        <v>13441</v>
      </c>
      <c r="AH44" s="64">
        <v>28149</v>
      </c>
      <c r="AI44" s="64">
        <v>25257</v>
      </c>
    </row>
    <row r="45" spans="1:35" s="56" customFormat="1" ht="24.75" customHeight="1">
      <c r="A45" s="62">
        <v>41</v>
      </c>
      <c r="B45" s="63" t="s">
        <v>98</v>
      </c>
      <c r="C45" s="64">
        <v>1049738</v>
      </c>
      <c r="D45" s="64">
        <v>1733255</v>
      </c>
      <c r="E45" s="64">
        <v>1529675</v>
      </c>
      <c r="F45" s="64">
        <v>5384386</v>
      </c>
      <c r="G45" s="64">
        <v>5314076</v>
      </c>
      <c r="H45" s="64">
        <v>3434276</v>
      </c>
      <c r="I45" s="64">
        <v>4706</v>
      </c>
      <c r="J45" s="64">
        <v>3676</v>
      </c>
      <c r="K45" s="64">
        <v>1912</v>
      </c>
      <c r="M45" s="62">
        <v>41</v>
      </c>
      <c r="N45" s="63" t="str">
        <f t="shared" si="5"/>
        <v>八千代町</v>
      </c>
      <c r="O45" s="64">
        <v>8030854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64">
        <v>20116</v>
      </c>
      <c r="V45" s="64">
        <v>0</v>
      </c>
      <c r="W45" s="64">
        <v>0</v>
      </c>
      <c r="Y45" s="62">
        <v>41</v>
      </c>
      <c r="Z45" s="63" t="str">
        <f t="shared" si="6"/>
        <v>八千代町</v>
      </c>
      <c r="AA45" s="64">
        <v>9397846</v>
      </c>
      <c r="AB45" s="64">
        <v>49592119</v>
      </c>
      <c r="AC45" s="64">
        <v>47282469</v>
      </c>
      <c r="AD45" s="64">
        <v>58979094</v>
      </c>
      <c r="AE45" s="64">
        <v>58131242</v>
      </c>
      <c r="AF45" s="64">
        <v>25408299</v>
      </c>
      <c r="AG45" s="64">
        <v>25234</v>
      </c>
      <c r="AH45" s="64">
        <v>55103</v>
      </c>
      <c r="AI45" s="64">
        <v>50066</v>
      </c>
    </row>
    <row r="46" spans="1:35" s="56" customFormat="1" ht="24.75" customHeight="1">
      <c r="A46" s="62">
        <v>42</v>
      </c>
      <c r="B46" s="63" t="s">
        <v>99</v>
      </c>
      <c r="C46" s="64">
        <v>76227</v>
      </c>
      <c r="D46" s="64">
        <v>701168</v>
      </c>
      <c r="E46" s="64">
        <v>700394</v>
      </c>
      <c r="F46" s="64">
        <v>4551464</v>
      </c>
      <c r="G46" s="64">
        <v>4549335</v>
      </c>
      <c r="H46" s="64">
        <v>2902482</v>
      </c>
      <c r="I46" s="64">
        <v>146</v>
      </c>
      <c r="J46" s="64">
        <v>1014</v>
      </c>
      <c r="K46" s="64">
        <v>990</v>
      </c>
      <c r="M46" s="62">
        <v>42</v>
      </c>
      <c r="N46" s="63" t="str">
        <f t="shared" si="5"/>
        <v>五霞町</v>
      </c>
      <c r="O46" s="64">
        <v>8503036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64">
        <v>18353</v>
      </c>
      <c r="V46" s="64">
        <v>0</v>
      </c>
      <c r="W46" s="64">
        <v>0</v>
      </c>
      <c r="Y46" s="62">
        <v>42</v>
      </c>
      <c r="Z46" s="63" t="str">
        <f t="shared" si="6"/>
        <v>五霞町</v>
      </c>
      <c r="AA46" s="64">
        <v>8794222</v>
      </c>
      <c r="AB46" s="64">
        <v>14315778</v>
      </c>
      <c r="AC46" s="64">
        <v>14073101</v>
      </c>
      <c r="AD46" s="64">
        <v>61774264</v>
      </c>
      <c r="AE46" s="64">
        <v>61627853</v>
      </c>
      <c r="AF46" s="64">
        <v>27759907</v>
      </c>
      <c r="AG46" s="64">
        <v>18757</v>
      </c>
      <c r="AH46" s="64">
        <v>16094</v>
      </c>
      <c r="AI46" s="64">
        <v>15564</v>
      </c>
    </row>
    <row r="47" spans="1:35" s="56" customFormat="1" ht="24.75" customHeight="1">
      <c r="A47" s="62">
        <v>43</v>
      </c>
      <c r="B47" s="63" t="s">
        <v>100</v>
      </c>
      <c r="C47" s="64">
        <v>0</v>
      </c>
      <c r="D47" s="64">
        <v>2938142</v>
      </c>
      <c r="E47" s="64">
        <v>2884640</v>
      </c>
      <c r="F47" s="64">
        <v>13357177</v>
      </c>
      <c r="G47" s="64">
        <v>13301090</v>
      </c>
      <c r="H47" s="64">
        <v>8854683</v>
      </c>
      <c r="I47" s="64">
        <v>0</v>
      </c>
      <c r="J47" s="64">
        <v>4943</v>
      </c>
      <c r="K47" s="64">
        <v>4322</v>
      </c>
      <c r="M47" s="62">
        <v>43</v>
      </c>
      <c r="N47" s="63" t="str">
        <f t="shared" si="5"/>
        <v>境町</v>
      </c>
      <c r="O47" s="64">
        <v>9796566</v>
      </c>
      <c r="P47" s="64">
        <v>0</v>
      </c>
      <c r="Q47" s="64">
        <v>0</v>
      </c>
      <c r="R47" s="64">
        <v>0</v>
      </c>
      <c r="S47" s="64">
        <v>0</v>
      </c>
      <c r="T47" s="64">
        <v>0</v>
      </c>
      <c r="U47" s="64">
        <v>2734</v>
      </c>
      <c r="V47" s="64">
        <v>0</v>
      </c>
      <c r="W47" s="64">
        <v>0</v>
      </c>
      <c r="Y47" s="62">
        <v>43</v>
      </c>
      <c r="Z47" s="63" t="str">
        <f t="shared" si="6"/>
        <v>境町</v>
      </c>
      <c r="AA47" s="64">
        <v>10224490</v>
      </c>
      <c r="AB47" s="64">
        <v>36365510</v>
      </c>
      <c r="AC47" s="64">
        <v>34583649</v>
      </c>
      <c r="AD47" s="64">
        <v>96272817</v>
      </c>
      <c r="AE47" s="64">
        <v>95787709</v>
      </c>
      <c r="AF47" s="64">
        <v>44048306</v>
      </c>
      <c r="AG47" s="64">
        <v>4163</v>
      </c>
      <c r="AH47" s="64">
        <v>50082</v>
      </c>
      <c r="AI47" s="64">
        <v>46913</v>
      </c>
    </row>
    <row r="48" spans="1:35" s="56" customFormat="1" ht="24.75" customHeight="1">
      <c r="A48" s="67">
        <v>44</v>
      </c>
      <c r="B48" s="68" t="s">
        <v>101</v>
      </c>
      <c r="C48" s="69">
        <v>235571</v>
      </c>
      <c r="D48" s="69">
        <v>474592</v>
      </c>
      <c r="E48" s="69">
        <v>452183</v>
      </c>
      <c r="F48" s="69">
        <v>1094038</v>
      </c>
      <c r="G48" s="69">
        <v>1079486</v>
      </c>
      <c r="H48" s="69">
        <v>755446</v>
      </c>
      <c r="I48" s="69">
        <v>769</v>
      </c>
      <c r="J48" s="69">
        <v>1061</v>
      </c>
      <c r="K48" s="69">
        <v>938</v>
      </c>
      <c r="M48" s="62">
        <v>44</v>
      </c>
      <c r="N48" s="63" t="str">
        <f t="shared" si="5"/>
        <v>利根町</v>
      </c>
      <c r="O48" s="64">
        <v>6387299</v>
      </c>
      <c r="P48" s="64">
        <v>0</v>
      </c>
      <c r="Q48" s="64">
        <v>0</v>
      </c>
      <c r="R48" s="64">
        <v>0</v>
      </c>
      <c r="S48" s="64">
        <v>0</v>
      </c>
      <c r="T48" s="64">
        <v>0</v>
      </c>
      <c r="U48" s="69">
        <v>11640</v>
      </c>
      <c r="V48" s="69">
        <v>0</v>
      </c>
      <c r="W48" s="69">
        <v>0</v>
      </c>
      <c r="Y48" s="62">
        <v>44</v>
      </c>
      <c r="Z48" s="63" t="str">
        <f t="shared" si="6"/>
        <v>利根町</v>
      </c>
      <c r="AA48" s="64">
        <v>7558937</v>
      </c>
      <c r="AB48" s="64">
        <v>17301063</v>
      </c>
      <c r="AC48" s="64">
        <v>16566219</v>
      </c>
      <c r="AD48" s="64">
        <v>25078722</v>
      </c>
      <c r="AE48" s="64">
        <v>22925421</v>
      </c>
      <c r="AF48" s="64">
        <v>8658706</v>
      </c>
      <c r="AG48" s="69">
        <v>14666</v>
      </c>
      <c r="AH48" s="69">
        <v>26728</v>
      </c>
      <c r="AI48" s="69">
        <v>24224</v>
      </c>
    </row>
    <row r="49" spans="1:35" s="56" customFormat="1" ht="24.75" customHeight="1">
      <c r="A49" s="70"/>
      <c r="B49" s="71" t="s">
        <v>123</v>
      </c>
      <c r="C49" s="82">
        <f>SUM(C37:C48)</f>
        <v>23493383</v>
      </c>
      <c r="D49" s="82">
        <f aca="true" t="shared" si="7" ref="D49:K49">SUM(D37:D48)</f>
        <v>27550598</v>
      </c>
      <c r="E49" s="82">
        <f t="shared" si="7"/>
        <v>26395797</v>
      </c>
      <c r="F49" s="82">
        <f t="shared" si="7"/>
        <v>82257867</v>
      </c>
      <c r="G49" s="82">
        <f t="shared" si="7"/>
        <v>81754954</v>
      </c>
      <c r="H49" s="82">
        <f t="shared" si="7"/>
        <v>55163839</v>
      </c>
      <c r="I49" s="82">
        <f t="shared" si="7"/>
        <v>52970</v>
      </c>
      <c r="J49" s="82">
        <f t="shared" si="7"/>
        <v>40712</v>
      </c>
      <c r="K49" s="82">
        <f t="shared" si="7"/>
        <v>33484</v>
      </c>
      <c r="M49" s="70"/>
      <c r="N49" s="71" t="s">
        <v>123</v>
      </c>
      <c r="O49" s="82">
        <f aca="true" t="shared" si="8" ref="O49:W49">SUM(O37:O48)</f>
        <v>238016238</v>
      </c>
      <c r="P49" s="82">
        <f t="shared" si="8"/>
        <v>0</v>
      </c>
      <c r="Q49" s="82">
        <f t="shared" si="8"/>
        <v>0</v>
      </c>
      <c r="R49" s="82">
        <f t="shared" si="8"/>
        <v>0</v>
      </c>
      <c r="S49" s="82">
        <f t="shared" si="8"/>
        <v>0</v>
      </c>
      <c r="T49" s="82">
        <f t="shared" si="8"/>
        <v>0</v>
      </c>
      <c r="U49" s="82">
        <f t="shared" si="8"/>
        <v>201500</v>
      </c>
      <c r="V49" s="82">
        <f t="shared" si="8"/>
        <v>0</v>
      </c>
      <c r="W49" s="82">
        <f t="shared" si="8"/>
        <v>0</v>
      </c>
      <c r="Y49" s="70"/>
      <c r="Z49" s="71" t="s">
        <v>123</v>
      </c>
      <c r="AA49" s="82">
        <f aca="true" t="shared" si="9" ref="AA49:AI49">SUM(AA37:AA48)</f>
        <v>332429188</v>
      </c>
      <c r="AB49" s="82">
        <f t="shared" si="9"/>
        <v>674460777</v>
      </c>
      <c r="AC49" s="82">
        <f t="shared" si="9"/>
        <v>632759420</v>
      </c>
      <c r="AD49" s="82">
        <f t="shared" si="9"/>
        <v>859383598</v>
      </c>
      <c r="AE49" s="82">
        <f t="shared" si="9"/>
        <v>846149097</v>
      </c>
      <c r="AF49" s="82">
        <f t="shared" si="9"/>
        <v>379213836</v>
      </c>
      <c r="AG49" s="82">
        <f t="shared" si="9"/>
        <v>275056</v>
      </c>
      <c r="AH49" s="82">
        <f t="shared" si="9"/>
        <v>655406</v>
      </c>
      <c r="AI49" s="82">
        <f t="shared" si="9"/>
        <v>593278</v>
      </c>
    </row>
    <row r="50" spans="1:35" s="56" customFormat="1" ht="24.75" customHeight="1">
      <c r="A50" s="70"/>
      <c r="B50" s="71" t="s">
        <v>124</v>
      </c>
      <c r="C50" s="82">
        <f>SUM(C49,C36)</f>
        <v>158001458</v>
      </c>
      <c r="D50" s="82">
        <f aca="true" t="shared" si="10" ref="D50:K50">SUM(D49,D36)</f>
        <v>223366832</v>
      </c>
      <c r="E50" s="82">
        <f t="shared" si="10"/>
        <v>211177646</v>
      </c>
      <c r="F50" s="82">
        <f t="shared" si="10"/>
        <v>867868150</v>
      </c>
      <c r="G50" s="82">
        <f t="shared" si="10"/>
        <v>861736967</v>
      </c>
      <c r="H50" s="82">
        <f t="shared" si="10"/>
        <v>590723549</v>
      </c>
      <c r="I50" s="82">
        <f t="shared" si="10"/>
        <v>355929</v>
      </c>
      <c r="J50" s="82">
        <f t="shared" si="10"/>
        <v>376001</v>
      </c>
      <c r="K50" s="82">
        <f t="shared" si="10"/>
        <v>309633</v>
      </c>
      <c r="M50" s="70"/>
      <c r="N50" s="71" t="s">
        <v>124</v>
      </c>
      <c r="O50" s="82">
        <f aca="true" t="shared" si="11" ref="O50:W50">SUM(O49,O36)</f>
        <v>1244491144</v>
      </c>
      <c r="P50" s="82">
        <f t="shared" si="11"/>
        <v>0</v>
      </c>
      <c r="Q50" s="82">
        <f t="shared" si="11"/>
        <v>0</v>
      </c>
      <c r="R50" s="82">
        <f t="shared" si="11"/>
        <v>0</v>
      </c>
      <c r="S50" s="82">
        <f t="shared" si="11"/>
        <v>0</v>
      </c>
      <c r="T50" s="82">
        <f t="shared" si="11"/>
        <v>0</v>
      </c>
      <c r="U50" s="82">
        <f t="shared" si="11"/>
        <v>1446572</v>
      </c>
      <c r="V50" s="82">
        <f t="shared" si="11"/>
        <v>0</v>
      </c>
      <c r="W50" s="82">
        <f t="shared" si="11"/>
        <v>0</v>
      </c>
      <c r="Y50" s="70"/>
      <c r="Z50" s="71" t="s">
        <v>124</v>
      </c>
      <c r="AA50" s="82">
        <f aca="true" t="shared" si="12" ref="AA50:AI50">SUM(AA49,AA36)</f>
        <v>1935806160</v>
      </c>
      <c r="AB50" s="82">
        <f t="shared" si="12"/>
        <v>4161496805</v>
      </c>
      <c r="AC50" s="82">
        <f t="shared" si="12"/>
        <v>3931759584</v>
      </c>
      <c r="AD50" s="82">
        <f t="shared" si="12"/>
        <v>10036379049</v>
      </c>
      <c r="AE50" s="82">
        <f t="shared" si="12"/>
        <v>9947613084</v>
      </c>
      <c r="AF50" s="82">
        <f t="shared" si="12"/>
        <v>4218584645</v>
      </c>
      <c r="AG50" s="82">
        <f t="shared" si="12"/>
        <v>1981089</v>
      </c>
      <c r="AH50" s="82">
        <f t="shared" si="12"/>
        <v>5127159</v>
      </c>
      <c r="AI50" s="82">
        <f t="shared" si="12"/>
        <v>4710302</v>
      </c>
    </row>
  </sheetData>
  <sheetProtection/>
  <mergeCells count="15">
    <mergeCell ref="N2:N3"/>
    <mergeCell ref="O2:Q2"/>
    <mergeCell ref="A2:A3"/>
    <mergeCell ref="B2:B3"/>
    <mergeCell ref="C2:E2"/>
    <mergeCell ref="F2:H2"/>
    <mergeCell ref="I2:K2"/>
    <mergeCell ref="M2:M3"/>
    <mergeCell ref="AA2:AC2"/>
    <mergeCell ref="AD2:AF2"/>
    <mergeCell ref="AG2:AI2"/>
    <mergeCell ref="R2:T2"/>
    <mergeCell ref="U2:W2"/>
    <mergeCell ref="Y2:Y3"/>
    <mergeCell ref="Z2:Z3"/>
  </mergeCells>
  <printOptions horizontalCentered="1"/>
  <pageMargins left="0.7086614173228347" right="0.7086614173228347" top="0.8267716535433072" bottom="0.7480314960629921" header="0.5118110236220472" footer="0.5118110236220472"/>
  <pageSetup fitToWidth="0" horizontalDpi="600" verticalDpi="600" orientation="portrait" paperSize="9" scale="49" r:id="rId1"/>
  <colBreaks count="2" manualBreakCount="2">
    <brk id="12" max="49" man="1"/>
    <brk id="24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政策企画部情報システム課</cp:lastModifiedBy>
  <cp:lastPrinted>2020-03-16T04:56:09Z</cp:lastPrinted>
  <dcterms:created xsi:type="dcterms:W3CDTF">2003-03-10T08:29:16Z</dcterms:created>
  <dcterms:modified xsi:type="dcterms:W3CDTF">2023-03-30T04:10:44Z</dcterms:modified>
  <cp:category/>
  <cp:version/>
  <cp:contentType/>
  <cp:contentStatus/>
</cp:coreProperties>
</file>